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Ex4.xml" ContentType="application/vnd.ms-office.chartex+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charts/chartEx5.xml" ContentType="application/vnd.ms-office.chartex+xml"/>
  <Override PartName="/xl/charts/style12.xml" ContentType="application/vnd.ms-office.chartstyle+xml"/>
  <Override PartName="/xl/charts/colors12.xml" ContentType="application/vnd.ms-office.chartcolorstyle+xml"/>
  <Override PartName="/xl/charts/chartEx6.xml" ContentType="application/vnd.ms-office.chartex+xml"/>
  <Override PartName="/xl/charts/style13.xml" ContentType="application/vnd.ms-office.chartstyle+xml"/>
  <Override PartName="/xl/charts/colors13.xml" ContentType="application/vnd.ms-office.chartcolorstyle+xml"/>
  <Override PartName="/xl/charts/chartEx7.xml" ContentType="application/vnd.ms-office.chartex+xml"/>
  <Override PartName="/xl/charts/style14.xml" ContentType="application/vnd.ms-office.chartstyle+xml"/>
  <Override PartName="/xl/charts/colors1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3.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14.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15.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2.xml" ContentType="application/vnd.openxmlformats-officedocument.spreadsheetml.pivotTable+xml"/>
  <Override PartName="/xl/drawings/drawing13.xml" ContentType="application/vnd.openxmlformats-officedocument.drawing+xml"/>
  <Override PartName="/xl/charts/chart16.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E:\Data-Learning-World\Excel Preparation\EDA\Garment Employees\"/>
    </mc:Choice>
  </mc:AlternateContent>
  <xr:revisionPtr revIDLastSave="0" documentId="13_ncr:1_{707B1DE8-F74A-41BB-93EF-8AB7BBC340EC}" xr6:coauthVersionLast="47" xr6:coauthVersionMax="47" xr10:uidLastSave="{00000000-0000-0000-0000-000000000000}"/>
  <bookViews>
    <workbookView xWindow="-118" yWindow="-118" windowWidth="25370" windowHeight="13667" xr2:uid="{00000000-000D-0000-FFFF-FFFF00000000}"/>
  </bookViews>
  <sheets>
    <sheet name="Dashboard" sheetId="23" r:id="rId1"/>
    <sheet name="garments_worker_productivity" sheetId="1" r:id="rId2"/>
    <sheet name="correlation &amp; statistical tests" sheetId="3" r:id="rId3"/>
    <sheet name="Hypothesis_testing" sheetId="27" r:id="rId4"/>
    <sheet name="EDA_1" sheetId="7" r:id="rId5"/>
    <sheet name="EDA_2" sheetId="8" r:id="rId6"/>
    <sheet name="Anova_tests_Month_Quarters" sheetId="10" r:id="rId7"/>
    <sheet name="ovarall_productivity" sheetId="6" r:id="rId8"/>
    <sheet name="overtime1" sheetId="20" r:id="rId9"/>
    <sheet name="idle_time1" sheetId="21" r:id="rId10"/>
    <sheet name="idle_men1" sheetId="22" r:id="rId11"/>
    <sheet name="Idle_timeVsOver_Time" sheetId="24" r:id="rId12"/>
    <sheet name="Idle_MenVsOver_Time" sheetId="25" r:id="rId13"/>
    <sheet name="variability_ActualPerformance" sheetId="26" r:id="rId14"/>
    <sheet name="IdleTimeVSOverTime" sheetId="18" r:id="rId15"/>
    <sheet name="IdleMenVsOverTime" sheetId="19" r:id="rId16"/>
  </sheets>
  <definedNames>
    <definedName name="_xlnm._FilterDatabase" localSheetId="6" hidden="1">Anova_tests_Month_Quarters!$A$1:$B$1198</definedName>
    <definedName name="_xlnm._FilterDatabase" localSheetId="1" hidden="1">garments_worker_productivity!$B$1:$T$1198</definedName>
    <definedName name="_xlchart.v1.0" hidden="1">garments_worker_productivity!$H$1</definedName>
    <definedName name="_xlchart.v1.1" hidden="1">garments_worker_productivity!$H$2:$H$1198</definedName>
    <definedName name="_xlchart.v1.10" hidden="1">Anova_tests_Month_Quarters!$E$4</definedName>
    <definedName name="_xlchart.v1.11" hidden="1">Anova_tests_Month_Quarters!$E$5:$E$447</definedName>
    <definedName name="_xlchart.v1.12" hidden="1">Anova_tests_Month_Quarters!$F$4</definedName>
    <definedName name="_xlchart.v1.13" hidden="1">Anova_tests_Month_Quarters!$F$5:$F$216</definedName>
    <definedName name="_xlchart.v1.2" hidden="1">garments_worker_productivity!$H$1</definedName>
    <definedName name="_xlchart.v1.3" hidden="1">garments_worker_productivity!$H$2:$H$1198</definedName>
    <definedName name="_xlchart.v1.4" hidden="1">garments_worker_productivity!$I$1</definedName>
    <definedName name="_xlchart.v1.5" hidden="1">garments_worker_productivity!$I$2:$I$1198</definedName>
    <definedName name="_xlchart.v1.6" hidden="1">garments_worker_productivity!$I$1</definedName>
    <definedName name="_xlchart.v1.7" hidden="1">garments_worker_productivity!$I$2:$I$1198</definedName>
    <definedName name="_xlchart.v1.8" hidden="1">Anova_tests_Month_Quarters!$D$4</definedName>
    <definedName name="_xlchart.v1.9" hidden="1">Anova_tests_Month_Quarters!$D$5:$D$546</definedName>
    <definedName name="_xlnm.Criteria" localSheetId="6">Anova_tests_Month_Quarters!$F$2:$F$3</definedName>
    <definedName name="_xlnm.Extract" localSheetId="6">Anova_tests_Month_Quarters!$F$4</definedName>
    <definedName name="NativeTimeline_date">#N/A</definedName>
    <definedName name="Slicer_day">#N/A</definedName>
    <definedName name="Slicer_quarter">#N/A</definedName>
    <definedName name="solver_eng" localSheetId="2" hidden="1">1</definedName>
    <definedName name="solver_neg" localSheetId="2" hidden="1">1</definedName>
    <definedName name="solver_num" localSheetId="2" hidden="1">0</definedName>
    <definedName name="solver_opt" localSheetId="2" hidden="1">'correlation &amp; statistical tests'!$M$5</definedName>
    <definedName name="solver_typ" localSheetId="2" hidden="1">1</definedName>
    <definedName name="solver_val" localSheetId="2" hidden="1">0</definedName>
    <definedName name="solver_ver" localSheetId="2" hidden="1">3</definedName>
  </definedNames>
  <calcPr calcId="191029"/>
  <pivotCaches>
    <pivotCache cacheId="0" r:id="rId17"/>
    <pivotCache cacheId="1" r:id="rId18"/>
  </pivotCaches>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0" i="27" l="1"/>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2" i="1"/>
  <c r="N21" i="10"/>
  <c r="C3" i="7" l="1"/>
  <c r="C2" i="7"/>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2" i="1"/>
  <c r="C4" i="7" l="1"/>
  <c r="D3" i="7" s="1"/>
  <c r="Q23" i="3"/>
  <c r="Q22" i="3"/>
  <c r="N23" i="3"/>
  <c r="N22" i="3"/>
  <c r="M2" i="3"/>
  <c r="D2" i="7" l="1"/>
  <c r="N24" i="3"/>
  <c r="Q24" i="3"/>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2" i="1"/>
</calcChain>
</file>

<file path=xl/sharedStrings.xml><?xml version="1.0" encoding="utf-8"?>
<sst xmlns="http://schemas.openxmlformats.org/spreadsheetml/2006/main" count="4969" uniqueCount="102">
  <si>
    <t>date</t>
  </si>
  <si>
    <t>quarter</t>
  </si>
  <si>
    <t>department</t>
  </si>
  <si>
    <t>day</t>
  </si>
  <si>
    <t>targeted_productivity</t>
  </si>
  <si>
    <t>smv</t>
  </si>
  <si>
    <t>over_time</t>
  </si>
  <si>
    <t>incentive</t>
  </si>
  <si>
    <t>idle_time</t>
  </si>
  <si>
    <t>idle_men</t>
  </si>
  <si>
    <t>no_of_style_change</t>
  </si>
  <si>
    <t>no_of_workers</t>
  </si>
  <si>
    <t>actual_productivity</t>
  </si>
  <si>
    <t>Quarter1</t>
  </si>
  <si>
    <t>sweing</t>
  </si>
  <si>
    <t>Thursday</t>
  </si>
  <si>
    <t>finishing</t>
  </si>
  <si>
    <t>Saturday</t>
  </si>
  <si>
    <t>Sunday</t>
  </si>
  <si>
    <t>Monday</t>
  </si>
  <si>
    <t>Tuesday</t>
  </si>
  <si>
    <t>Wednesday</t>
  </si>
  <si>
    <t>Quarter2</t>
  </si>
  <si>
    <t>Quarter3</t>
  </si>
  <si>
    <t>Quarter4</t>
  </si>
  <si>
    <t>team_no</t>
  </si>
  <si>
    <t>wip(work in progress)</t>
  </si>
  <si>
    <t>month</t>
  </si>
  <si>
    <t>over_time in hours</t>
  </si>
  <si>
    <t>correlation</t>
  </si>
  <si>
    <t>Summery stats</t>
  </si>
  <si>
    <t>Mean</t>
  </si>
  <si>
    <t>Standard Error</t>
  </si>
  <si>
    <t>Median</t>
  </si>
  <si>
    <t>Mode</t>
  </si>
  <si>
    <t>Standard Deviation</t>
  </si>
  <si>
    <t>Sample Variance</t>
  </si>
  <si>
    <t>Kurtosis</t>
  </si>
  <si>
    <t>Skewness</t>
  </si>
  <si>
    <t>Range</t>
  </si>
  <si>
    <t>Minimum</t>
  </si>
  <si>
    <t>Maximum</t>
  </si>
  <si>
    <t>Sum</t>
  </si>
  <si>
    <t>Count</t>
  </si>
  <si>
    <t>Confidence Level(95.0%)</t>
  </si>
  <si>
    <t>IQR</t>
  </si>
  <si>
    <t>Q3</t>
  </si>
  <si>
    <t>Q1</t>
  </si>
  <si>
    <t>Variance</t>
  </si>
  <si>
    <t>df</t>
  </si>
  <si>
    <t>Row Labels</t>
  </si>
  <si>
    <t>Grand Total</t>
  </si>
  <si>
    <t>Average of targeted_productivity</t>
  </si>
  <si>
    <t>Average of actual_productivity</t>
  </si>
  <si>
    <t>productivity_boolean</t>
  </si>
  <si>
    <t>total</t>
  </si>
  <si>
    <t>instance</t>
  </si>
  <si>
    <t>Sum of actual_productivity</t>
  </si>
  <si>
    <t>Average of actual_productivity2</t>
  </si>
  <si>
    <t>January</t>
  </si>
  <si>
    <t>February</t>
  </si>
  <si>
    <t>March</t>
  </si>
  <si>
    <t>We have data range</t>
  </si>
  <si>
    <t>we have only 11 days data available for  March month</t>
  </si>
  <si>
    <t>1Way_Anova_test</t>
  </si>
  <si>
    <t>Count of instance</t>
  </si>
  <si>
    <t>Anova: Single Factor</t>
  </si>
  <si>
    <t>SUMMARY</t>
  </si>
  <si>
    <t>Groups</t>
  </si>
  <si>
    <t>Average</t>
  </si>
  <si>
    <t>ANOVA</t>
  </si>
  <si>
    <t>Source of Variation</t>
  </si>
  <si>
    <t>SS</t>
  </si>
  <si>
    <t>MS</t>
  </si>
  <si>
    <t>F</t>
  </si>
  <si>
    <t>P-value</t>
  </si>
  <si>
    <t>F crit</t>
  </si>
  <si>
    <t>Between Groups</t>
  </si>
  <si>
    <t>Within Groups</t>
  </si>
  <si>
    <t>Total</t>
  </si>
  <si>
    <t>There is a significant difference between Groups</t>
  </si>
  <si>
    <t>Data groups follows slightly normal distribution</t>
  </si>
  <si>
    <t>Sum of over_time in hours</t>
  </si>
  <si>
    <t>idle_time(in hours)</t>
  </si>
  <si>
    <t>Sum of idle_time(in hours)</t>
  </si>
  <si>
    <t>Sum of idle_men</t>
  </si>
  <si>
    <t>StdDev of actual_productivity</t>
  </si>
  <si>
    <t>Null Hypothesis (H0): There is no significant difference between targeted productivity and actual productivity (i.e., employees achieve their targets on average).</t>
  </si>
  <si>
    <t>Alternative Hypothesis (H1): There is a significant difference between targeted productivity and actual productivity (i.e., employees are consistently over or underachieving their targets).</t>
  </si>
  <si>
    <t>t-Test: Paired Two Sample for Means</t>
  </si>
  <si>
    <t>Observations</t>
  </si>
  <si>
    <t>Pearson Correlation</t>
  </si>
  <si>
    <t>Hypothesized Mean Difference</t>
  </si>
  <si>
    <t>t Stat</t>
  </si>
  <si>
    <t>P(T&lt;=t) one-tail</t>
  </si>
  <si>
    <t>t Critical one-tail</t>
  </si>
  <si>
    <t>P(T&lt;=t) two-tail</t>
  </si>
  <si>
    <t>t Critical two-tail</t>
  </si>
  <si>
    <t>P&gt;alpha</t>
  </si>
  <si>
    <t>Significance Level(alpha)</t>
  </si>
  <si>
    <t>We fail to reject null hypothesis</t>
  </si>
  <si>
    <t>i.e There is no significant difference between targeted productivity and actual productivity (i.e., employees achieve their targets on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</si>
</sst>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409]* #,##0.00_ ;_-[$$-409]* \-#,##0.00\ ;_-[$$-409]* &quot;-&quot;??_ ;_-@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3" tint="-0.499984740745262"/>
        <bgColor indexed="64"/>
      </patternFill>
    </fill>
    <fill>
      <patternFill patternType="solid">
        <fgColor theme="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right/>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14" fontId="0" fillId="0" borderId="0" xfId="0" applyNumberFormat="1"/>
    <xf numFmtId="10" fontId="0" fillId="0" borderId="0" xfId="0" applyNumberFormat="1"/>
    <xf numFmtId="1" fontId="0" fillId="0" borderId="0" xfId="0" applyNumberFormat="1"/>
    <xf numFmtId="164" fontId="0" fillId="0" borderId="0" xfId="0" applyNumberFormat="1"/>
    <xf numFmtId="0" fontId="0" fillId="0" borderId="10" xfId="0" applyBorder="1"/>
    <xf numFmtId="0" fontId="18" fillId="0" borderId="11" xfId="0" applyFont="1" applyBorder="1" applyAlignment="1">
      <alignment horizontal="centerContinuous"/>
    </xf>
    <xf numFmtId="0" fontId="18" fillId="0" borderId="11" xfId="0" applyFont="1" applyBorder="1" applyAlignment="1">
      <alignment horizontal="center"/>
    </xf>
    <xf numFmtId="0" fontId="16" fillId="0" borderId="0" xfId="0" applyFont="1"/>
    <xf numFmtId="0" fontId="0" fillId="0" borderId="0" xfId="0" pivotButton="1"/>
    <xf numFmtId="1" fontId="0" fillId="0" borderId="0" xfId="0" applyNumberFormat="1" applyAlignment="1">
      <alignment horizontal="left"/>
    </xf>
    <xf numFmtId="0" fontId="16" fillId="33" borderId="12" xfId="0" applyFont="1" applyFill="1" applyBorder="1"/>
    <xf numFmtId="9" fontId="0" fillId="0" borderId="0" xfId="42" applyFont="1"/>
    <xf numFmtId="0" fontId="0" fillId="0" borderId="0" xfId="0" applyAlignment="1">
      <alignment horizontal="left"/>
    </xf>
    <xf numFmtId="2" fontId="16" fillId="0" borderId="0" xfId="0" applyNumberFormat="1" applyFont="1"/>
    <xf numFmtId="2" fontId="0" fillId="0" borderId="0" xfId="0" applyNumberFormat="1"/>
    <xf numFmtId="0" fontId="0" fillId="34" borderId="0" xfId="0" applyFill="1"/>
    <xf numFmtId="0" fontId="0" fillId="35" borderId="0" xfId="0" applyFill="1"/>
    <xf numFmtId="0" fontId="0" fillId="0" borderId="0" xfId="0" applyAlignment="1">
      <alignment wrapText="1"/>
    </xf>
    <xf numFmtId="0" fontId="16"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
    <dxf>
      <font>
        <b/>
        <sz val="11"/>
        <color theme="1"/>
      </font>
    </dxf>
    <dxf>
      <font>
        <color theme="4" tint="-0.499984740745262"/>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Light16">
    <tableStyle name="Timeline Style 1" pivot="0" table="0" count="8" xr9:uid="{5CD3E36E-52F9-43E3-8605-65509FC98CC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11/relationships/timelineCache" Target="timelineCaches/timeline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3.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4.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5.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6.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5.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[garments_worker_productivity.xlsx]ovarall_productivity!PivotTable1</c:name>
    <c:fmtId val="1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Teams - Average</a:t>
            </a:r>
            <a:r>
              <a:rPr lang="en-IN" b="1" baseline="0"/>
              <a:t> Productivity </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ovarall_productivity!$B$3</c:f>
              <c:strCache>
                <c:ptCount val="1"/>
                <c:pt idx="0">
                  <c:v>Average of targeted_productivity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ovarall_productivity!$A$4:$A$16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ovarall_productivity!$B$4:$B$16</c:f>
              <c:numCache>
                <c:formatCode>General</c:formatCode>
                <c:ptCount val="12"/>
                <c:pt idx="0">
                  <c:v>0.74666666666666615</c:v>
                </c:pt>
                <c:pt idx="1">
                  <c:v>0.73990825688073358</c:v>
                </c:pt>
                <c:pt idx="2">
                  <c:v>0.74210526315789394</c:v>
                </c:pt>
                <c:pt idx="3">
                  <c:v>0.7176190476190476</c:v>
                </c:pt>
                <c:pt idx="4">
                  <c:v>0.67365591397849467</c:v>
                </c:pt>
                <c:pt idx="5">
                  <c:v>0.73138297872340408</c:v>
                </c:pt>
                <c:pt idx="6">
                  <c:v>0.71427083333333385</c:v>
                </c:pt>
                <c:pt idx="7">
                  <c:v>0.70825688073394577</c:v>
                </c:pt>
                <c:pt idx="8">
                  <c:v>0.75817307692307678</c:v>
                </c:pt>
                <c:pt idx="9">
                  <c:v>0.73850000000000005</c:v>
                </c:pt>
                <c:pt idx="10">
                  <c:v>0.7039772727272724</c:v>
                </c:pt>
                <c:pt idx="11">
                  <c:v>0.77424242424242273</c:v>
                </c:pt>
              </c:numCache>
            </c:numRef>
          </c:val>
          <c:smooth val="0"/>
          <c:extLst>
            <c:ext xmlns:c16="http://schemas.microsoft.com/office/drawing/2014/chart" uri="{C3380CC4-5D6E-409C-BE32-E72D297353CC}">
              <c16:uniqueId val="{00000000-3E58-4ACC-AFDE-836373F1A153}"/>
            </c:ext>
          </c:extLst>
        </c:ser>
        <c:ser>
          <c:idx val="1"/>
          <c:order val="1"/>
          <c:tx>
            <c:strRef>
              <c:f>ovarall_productivity!$C$3</c:f>
              <c:strCache>
                <c:ptCount val="1"/>
                <c:pt idx="0">
                  <c:v>Average of actual_productivity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ovarall_productivity!$A$4:$A$16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ovarall_productivity!$C$4:$C$16</c:f>
              <c:numCache>
                <c:formatCode>General</c:formatCode>
                <c:ptCount val="12"/>
                <c:pt idx="0">
                  <c:v>0.82105438246666618</c:v>
                </c:pt>
                <c:pt idx="1">
                  <c:v>0.77085512857798133</c:v>
                </c:pt>
                <c:pt idx="2">
                  <c:v>0.8038798219052633</c:v>
                </c:pt>
                <c:pt idx="3">
                  <c:v>0.77003482488571418</c:v>
                </c:pt>
                <c:pt idx="4">
                  <c:v>0.69798079090322573</c:v>
                </c:pt>
                <c:pt idx="5">
                  <c:v>0.68538523541489338</c:v>
                </c:pt>
                <c:pt idx="6">
                  <c:v>0.66800550564583328</c:v>
                </c:pt>
                <c:pt idx="7">
                  <c:v>0.6741481065963304</c:v>
                </c:pt>
                <c:pt idx="8">
                  <c:v>0.73446191307692332</c:v>
                </c:pt>
                <c:pt idx="9">
                  <c:v>0.71973620015000006</c:v>
                </c:pt>
                <c:pt idx="10">
                  <c:v>0.68198456919318207</c:v>
                </c:pt>
                <c:pt idx="11">
                  <c:v>0.77905540715151533</c:v>
                </c:pt>
              </c:numCache>
            </c:numRef>
          </c:val>
          <c:smooth val="0"/>
          <c:extLst>
            <c:ext xmlns:c16="http://schemas.microsoft.com/office/drawing/2014/chart" uri="{C3380CC4-5D6E-409C-BE32-E72D297353CC}">
              <c16:uniqueId val="{00000001-3E58-4ACC-AFDE-836373F1A153}"/>
            </c:ext>
          </c:extLst>
        </c:ser>
        <c:dLbls>
          <c:showLegendKey val="0"/>
          <c:showVal val="0"/>
          <c:showCatName val="0"/>
          <c:showSerName val="0"/>
          <c:showPercent val="0"/>
          <c:showBubbleSize val="0"/>
        </c:dLbls>
        <c:marker val="1"/>
        <c:smooth val="0"/>
        <c:axId val="183528543"/>
        <c:axId val="183530463"/>
      </c:lineChart>
      <c:catAx>
        <c:axId val="183528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Productivity(in</a:t>
                </a:r>
                <a:r>
                  <a:rPr lang="en-IN" baseline="0"/>
                  <a:t> percentage)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28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[garments_worker_productivity.xlsx]overtime1!PivotTable1</c:name>
    <c:fmtId val="2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Overtime by each team</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overtime1!$B$3</c:f>
              <c:strCache>
                <c:ptCount val="1"/>
                <c:pt idx="0">
                  <c:v>Total</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overtime1!$A$4:$A$16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overtime1!$B$4:$B$16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extLst>
            <c:ext xmlns:c16="http://schemas.microsoft.com/office/drawing/2014/chart" uri="{C3380CC4-5D6E-409C-BE32-E72D297353CC}">
              <c16:uniqueId val="{00000000-8F2D-49C1-B4C4-47EF00A84F8E}"/>
            </c:ext>
          </c:extLst>
        </c:ser>
        <c:dLbls>
          <c:showLegendKey val="0"/>
          <c:showVal val="0"/>
          <c:showCatName val="0"/>
          <c:showSerName val="0"/>
          <c:showPercent val="0"/>
          <c:showBubbleSize val="0"/>
        </c:dLbls>
        <c:gapWidth val="150"/>
        <c:axId val="183528543"/>
        <c:axId val="183530463"/>
      </c:barChart>
      <c:catAx>
        <c:axId val="183528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effectLst/>
                  </a:rPr>
                  <a:t>the amount of overtime by each team (in hours)</a:t>
                </a:r>
                <a:endParaRPr lang="en-IN"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crossAx val="18352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[garments_worker_productivity.xlsx]Idle_timeVsOver_Time!PivotTable1</c:name>
    <c:fmtId val="4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Idle_time Vs Over_time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Idle_timeVsOver_Time!$B$3</c:f>
              <c:strCache>
                <c:ptCount val="1"/>
                <c:pt idx="0">
                  <c:v>Sum of idle_time(in hours)</c:v>
                </c:pt>
              </c:strCache>
            </c:strRef>
          </c:tx>
          <c:spPr>
            <a:solidFill>
              <a:schemeClr val="accent1">
                <a:lumMod val="50000"/>
              </a:schemeClr>
            </a:solidFill>
            <a:ln>
              <a:noFill/>
            </a:ln>
            <a:effectLst/>
          </c:spPr>
          <c:invertIfNegative val="0"/>
          <c:cat>
            <c:strRef>
              <c:f>Idle_timeVsOver_Time!$A$4:$A$16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Idle_timeVsOver_Time!$B$4:$B$16</c:f>
              <c:numCache>
                <c:formatCode>General</c:formatCode>
                <c:ptCount val="12"/>
                <c:pt idx="0">
                  <c:v>0</c:v>
                </c:pt>
                <c:pt idx="1">
                  <c:v>6.6666666666666666E-2</c:v>
                </c:pt>
                <c:pt idx="2">
                  <c:v>0.26666666666666666</c:v>
                </c:pt>
                <c:pt idx="3">
                  <c:v>0</c:v>
                </c:pt>
                <c:pt idx="4">
                  <c:v>5.2249999999999996</c:v>
                </c:pt>
                <c:pt idx="5">
                  <c:v>4.7666666666666666</c:v>
                </c:pt>
                <c:pt idx="6">
                  <c:v>0</c:v>
                </c:pt>
                <c:pt idx="7">
                  <c:v>1.6333333333333333</c:v>
                </c:pt>
                <c:pt idx="8">
                  <c:v>2.5</c:v>
                </c:pt>
                <c:pt idx="9">
                  <c:v>0</c:v>
                </c:pt>
                <c:pt idx="10">
                  <c:v>0.10833333333333334</c:v>
                </c:pt>
                <c:pt idx="11">
                  <c:v>0</c:v>
                </c:pt>
              </c:numCache>
            </c:numRef>
          </c:val>
          <c:extLst>
            <c:ext xmlns:c16="http://schemas.microsoft.com/office/drawing/2014/chart" uri="{C3380CC4-5D6E-409C-BE32-E72D297353CC}">
              <c16:uniqueId val="{00000000-AB03-4C18-994B-CF6C1454960A}"/>
            </c:ext>
          </c:extLst>
        </c:ser>
        <c:dLbls>
          <c:showLegendKey val="0"/>
          <c:showVal val="0"/>
          <c:showCatName val="0"/>
          <c:showSerName val="0"/>
          <c:showPercent val="0"/>
          <c:showBubbleSize val="0"/>
        </c:dLbls>
        <c:gapWidth val="219"/>
        <c:axId val="840774831"/>
        <c:axId val="840757071"/>
      </c:barChart>
      <c:lineChart>
        <c:grouping val="standard"/>
        <c:varyColors val="0"/>
        <c:ser>
          <c:idx val="1"/>
          <c:order val="1"/>
          <c:tx>
            <c:strRef>
              <c:f>Idle_timeVsOver_Time!$C$3</c:f>
              <c:strCache>
                <c:ptCount val="1"/>
                <c:pt idx="0">
                  <c:v>Sum of over_time in hours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Idle_timeVsOver_Time!$A$4:$A$16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Idle_timeVsOver_Time!$C$4:$C$16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smooth val="0"/>
          <c:extLst>
            <c:ext xmlns:c16="http://schemas.microsoft.com/office/drawing/2014/chart" uri="{C3380CC4-5D6E-409C-BE32-E72D297353CC}">
              <c16:uniqueId val="{00000001-AB03-4C18-994B-CF6C1454960A}"/>
            </c:ext>
          </c:extLst>
        </c:ser>
        <c:dLbls>
          <c:showLegendKey val="0"/>
          <c:showVal val="0"/>
          <c:showCatName val="0"/>
          <c:showSerName val="0"/>
          <c:showPercent val="0"/>
          <c:showBubbleSize val="0"/>
        </c:dLbls>
        <c:marker val="1"/>
        <c:smooth val="0"/>
        <c:axId val="857534863"/>
        <c:axId val="857554543"/>
      </c:lineChart>
      <c:catAx>
        <c:axId val="857534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57554543"/>
        <c:crosses val="autoZero"/>
        <c:auto val="1"/>
        <c:lblAlgn val="ctr"/>
        <c:lblOffset val="100"/>
        <c:noMultiLvlLbl val="0"/>
      </c:catAx>
      <c:valAx>
        <c:axId val="857554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 Time(in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57534863"/>
        <c:crosses val="autoZero"/>
        <c:crossBetween val="between"/>
      </c:valAx>
      <c:valAx>
        <c:axId val="84075707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Idle_Time(in</a:t>
                </a:r>
                <a:r>
                  <a:rPr lang="en-IN" baseline="0"/>
                  <a:t> hours)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0774831"/>
        <c:crosses val="max"/>
        <c:crossBetween val="between"/>
      </c:valAx>
      <c:catAx>
        <c:axId val="84077483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Team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84075707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[garments_worker_productivity.xlsx]Idle_MenVsOver_Time!PivotTable1</c:name>
    <c:fmtId val="6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ysClr val="windowText" lastClr="000000">
                    <a:lumMod val="65000"/>
                    <a:lumOff val="35000"/>
                  </a:sysClr>
                </a:solidFill>
              </a:rPr>
              <a:t>Idle_Men Vs Over_time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Idle_MenVsOver_Time!$B$3</c:f>
              <c:strCache>
                <c:ptCount val="1"/>
                <c:pt idx="0">
                  <c:v>Sum of idle_men</c:v>
                </c:pt>
              </c:strCache>
            </c:strRef>
          </c:tx>
          <c:spPr>
            <a:solidFill>
              <a:schemeClr val="accent1">
                <a:lumMod val="50000"/>
              </a:schemeClr>
            </a:solidFill>
            <a:ln>
              <a:noFill/>
            </a:ln>
            <a:effectLst/>
          </c:spPr>
          <c:invertIfNegative val="0"/>
          <c:cat>
            <c:strRef>
              <c:f>Idle_MenVsOver_Time!$A$4:$A$16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Idle_MenVsOver_Time!$B$4:$B$16</c:f>
              <c:numCache>
                <c:formatCode>General</c:formatCode>
                <c:ptCount val="12"/>
                <c:pt idx="0">
                  <c:v>0</c:v>
                </c:pt>
                <c:pt idx="1">
                  <c:v>20</c:v>
                </c:pt>
                <c:pt idx="2">
                  <c:v>70</c:v>
                </c:pt>
                <c:pt idx="3">
                  <c:v>0</c:v>
                </c:pt>
                <c:pt idx="4">
                  <c:v>117</c:v>
                </c:pt>
                <c:pt idx="5">
                  <c:v>140</c:v>
                </c:pt>
                <c:pt idx="6">
                  <c:v>0</c:v>
                </c:pt>
                <c:pt idx="7">
                  <c:v>50</c:v>
                </c:pt>
                <c:pt idx="8">
                  <c:v>15</c:v>
                </c:pt>
                <c:pt idx="9">
                  <c:v>0</c:v>
                </c:pt>
                <c:pt idx="10">
                  <c:v>30</c:v>
                </c:pt>
                <c:pt idx="11">
                  <c:v>0</c:v>
                </c:pt>
              </c:numCache>
            </c:numRef>
          </c:val>
          <c:extLst>
            <c:ext xmlns:c16="http://schemas.microsoft.com/office/drawing/2014/chart" uri="{C3380CC4-5D6E-409C-BE32-E72D297353CC}">
              <c16:uniqueId val="{00000000-34F1-48A6-B26A-76B73D490206}"/>
            </c:ext>
          </c:extLst>
        </c:ser>
        <c:dLbls>
          <c:showLegendKey val="0"/>
          <c:showVal val="0"/>
          <c:showCatName val="0"/>
          <c:showSerName val="0"/>
          <c:showPercent val="0"/>
          <c:showBubbleSize val="0"/>
        </c:dLbls>
        <c:gapWidth val="219"/>
        <c:overlap val="-27"/>
        <c:axId val="840801231"/>
        <c:axId val="840809391"/>
      </c:barChart>
      <c:lineChart>
        <c:grouping val="standard"/>
        <c:varyColors val="0"/>
        <c:ser>
          <c:idx val="1"/>
          <c:order val="1"/>
          <c:tx>
            <c:strRef>
              <c:f>Idle_MenVsOver_Time!$C$3</c:f>
              <c:strCache>
                <c:ptCount val="1"/>
                <c:pt idx="0">
                  <c:v>Sum of over_time in hours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Idle_MenVsOver_Time!$A$4:$A$16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Idle_MenVsOver_Time!$C$4:$C$16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smooth val="0"/>
          <c:extLst>
            <c:ext xmlns:c16="http://schemas.microsoft.com/office/drawing/2014/chart" uri="{C3380CC4-5D6E-409C-BE32-E72D297353CC}">
              <c16:uniqueId val="{00000001-34F1-48A6-B26A-76B73D490206}"/>
            </c:ext>
          </c:extLst>
        </c:ser>
        <c:dLbls>
          <c:showLegendKey val="0"/>
          <c:showVal val="0"/>
          <c:showCatName val="0"/>
          <c:showSerName val="0"/>
          <c:showPercent val="0"/>
          <c:showBubbleSize val="0"/>
        </c:dLbls>
        <c:marker val="1"/>
        <c:smooth val="0"/>
        <c:axId val="840771471"/>
        <c:axId val="840775791"/>
      </c:lineChart>
      <c:catAx>
        <c:axId val="840771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0775791"/>
        <c:crosses val="autoZero"/>
        <c:auto val="1"/>
        <c:lblAlgn val="ctr"/>
        <c:lblOffset val="100"/>
        <c:noMultiLvlLbl val="0"/>
      </c:catAx>
      <c:valAx>
        <c:axId val="84077579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 Time(in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0771471"/>
        <c:crosses val="autoZero"/>
        <c:crossBetween val="between"/>
      </c:valAx>
      <c:valAx>
        <c:axId val="84080939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 Men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0801231"/>
        <c:crosses val="max"/>
        <c:crossBetween val="between"/>
      </c:valAx>
      <c:catAx>
        <c:axId val="84080123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8408093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[garments_worker_productivity.xlsx]variability_ActualPerformance!PivotTable1</c:name>
    <c:fmtId val="72"/>
  </c:pivotSource>
  <c:chart>
    <c:title>
      <c:tx>
        <c:rich>
          <a:bodyPr rot="0" spcFirstLastPara="1" vertOverflow="ellipsis" vert="horz" wrap="square" anchor="ctr" anchorCtr="1"/>
          <a:lstStyle/>
          <a:p>
            <a:pPr>
              <a:defRPr sz="1050" b="1" i="0" u="none" strike="noStrike" kern="1200" cap="all" spc="120" normalizeH="0" baseline="0">
                <a:solidFill>
                  <a:schemeClr val="tx1">
                    <a:lumMod val="65000"/>
                    <a:lumOff val="35000"/>
                  </a:schemeClr>
                </a:solidFill>
                <a:latin typeface="+mn-lt"/>
                <a:ea typeface="+mn-ea"/>
                <a:cs typeface="+mn-cs"/>
              </a:defRPr>
            </a:pPr>
            <a:r>
              <a:rPr lang="en-IN" sz="1050" b="1" i="0" u="none" strike="noStrike" cap="all" normalizeH="0" baseline="0">
                <a:effectLst/>
              </a:rPr>
              <a:t>Variability in Daily Performance Scores Relative to the Average</a:t>
            </a:r>
            <a:endParaRPr lang="en-IN" sz="1050" b="1"/>
          </a:p>
        </c:rich>
      </c:tx>
      <c:overlay val="0"/>
      <c:spPr>
        <a:noFill/>
        <a:ln>
          <a:noFill/>
        </a:ln>
        <a:effectLst/>
      </c:spPr>
      <c:txPr>
        <a:bodyPr rot="0" spcFirstLastPara="1" vertOverflow="ellipsis" vert="horz" wrap="square" anchor="ctr" anchorCtr="1"/>
        <a:lstStyle/>
        <a:p>
          <a:pPr>
            <a:defRPr sz="105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variability_ActualPerformance!$B$3</c:f>
              <c:strCache>
                <c:ptCount val="1"/>
                <c:pt idx="0">
                  <c:v>Total</c:v>
                </c:pt>
              </c:strCache>
            </c:strRef>
          </c:tx>
          <c:spPr>
            <a:solidFill>
              <a:schemeClr val="accent1">
                <a:lumMod val="5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variability_ActualPerformance!$A$4:$A$16</c:f>
              <c:strCache>
                <c:ptCount val="12"/>
                <c:pt idx="0">
                  <c:v>10</c:v>
                </c:pt>
                <c:pt idx="1">
                  <c:v>2</c:v>
                </c:pt>
                <c:pt idx="2">
                  <c:v>7</c:v>
                </c:pt>
                <c:pt idx="3">
                  <c:v>8</c:v>
                </c:pt>
                <c:pt idx="4">
                  <c:v>6</c:v>
                </c:pt>
                <c:pt idx="5">
                  <c:v>5</c:v>
                </c:pt>
                <c:pt idx="6">
                  <c:v>11</c:v>
                </c:pt>
                <c:pt idx="7">
                  <c:v>9</c:v>
                </c:pt>
                <c:pt idx="8">
                  <c:v>4</c:v>
                </c:pt>
                <c:pt idx="9">
                  <c:v>1</c:v>
                </c:pt>
                <c:pt idx="10">
                  <c:v>3</c:v>
                </c:pt>
                <c:pt idx="11">
                  <c:v>12</c:v>
                </c:pt>
              </c:strCache>
            </c:strRef>
          </c:cat>
          <c:val>
            <c:numRef>
              <c:f>variability_ActualPerformance!$B$4:$B$16</c:f>
              <c:numCache>
                <c:formatCode>0.00%</c:formatCode>
                <c:ptCount val="12"/>
                <c:pt idx="0">
                  <c:v>0.19867887274466992</c:v>
                </c:pt>
                <c:pt idx="1">
                  <c:v>0.19144229937147586</c:v>
                </c:pt>
                <c:pt idx="2">
                  <c:v>0.17946902956359548</c:v>
                </c:pt>
                <c:pt idx="3">
                  <c:v>0.17641441122817161</c:v>
                </c:pt>
                <c:pt idx="4">
                  <c:v>0.1728758462385166</c:v>
                </c:pt>
                <c:pt idx="5">
                  <c:v>0.1692704844386316</c:v>
                </c:pt>
                <c:pt idx="6">
                  <c:v>0.16656536758950019</c:v>
                </c:pt>
                <c:pt idx="7">
                  <c:v>0.16439293877258587</c:v>
                </c:pt>
                <c:pt idx="8">
                  <c:v>0.15571454295569109</c:v>
                </c:pt>
                <c:pt idx="9">
                  <c:v>0.15379683776895561</c:v>
                </c:pt>
                <c:pt idx="10">
                  <c:v>0.14185928475414755</c:v>
                </c:pt>
                <c:pt idx="11">
                  <c:v>0.12317412468763564</c:v>
                </c:pt>
              </c:numCache>
            </c:numRef>
          </c:val>
          <c:extLst>
            <c:ext xmlns:c16="http://schemas.microsoft.com/office/drawing/2014/chart" uri="{C3380CC4-5D6E-409C-BE32-E72D297353CC}">
              <c16:uniqueId val="{00000000-FFFC-4726-94C0-3D32443E14EF}"/>
            </c:ext>
          </c:extLst>
        </c:ser>
        <c:dLbls>
          <c:dLblPos val="outEnd"/>
          <c:showLegendKey val="0"/>
          <c:showVal val="1"/>
          <c:showCatName val="0"/>
          <c:showSerName val="0"/>
          <c:showPercent val="0"/>
          <c:showBubbleSize val="0"/>
        </c:dLbls>
        <c:gapWidth val="444"/>
        <c:overlap val="-90"/>
        <c:axId val="840801231"/>
        <c:axId val="840809391"/>
      </c:barChart>
      <c:valAx>
        <c:axId val="840809391"/>
        <c:scaling>
          <c:orientation val="minMax"/>
        </c:scaling>
        <c:delete val="1"/>
        <c:axPos val="r"/>
        <c:numFmt formatCode="0.00%" sourceLinked="1"/>
        <c:majorTickMark val="none"/>
        <c:minorTickMark val="none"/>
        <c:tickLblPos val="nextTo"/>
        <c:crossAx val="840801231"/>
        <c:crosses val="max"/>
        <c:crossBetween val="between"/>
      </c:valAx>
      <c:catAx>
        <c:axId val="8408012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Team ID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4080939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Productivity</a:t>
            </a:r>
            <a:r>
              <a:rPr lang="en-US" baseline="0"/>
              <a:t> comparision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actual</c:v>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garments_worker_productivity!$I$2:$I$1198</c:f>
              <c:numCache>
                <c:formatCode>0.00%</c:formatCode>
                <c:ptCount val="1197"/>
                <c:pt idx="0">
                  <c:v>0.94072542400000003</c:v>
                </c:pt>
                <c:pt idx="1">
                  <c:v>0.88649999999999995</c:v>
                </c:pt>
                <c:pt idx="2">
                  <c:v>0.80057049199999997</c:v>
                </c:pt>
                <c:pt idx="3">
                  <c:v>0.80057049199999997</c:v>
                </c:pt>
                <c:pt idx="4">
                  <c:v>0.80038194399999996</c:v>
                </c:pt>
                <c:pt idx="5">
                  <c:v>0.80012499999999998</c:v>
                </c:pt>
                <c:pt idx="6">
                  <c:v>0.75516666700000001</c:v>
                </c:pt>
                <c:pt idx="7">
                  <c:v>0.75368347800000002</c:v>
                </c:pt>
                <c:pt idx="8">
                  <c:v>0.75309753099999999</c:v>
                </c:pt>
                <c:pt idx="9">
                  <c:v>0.75042782600000002</c:v>
                </c:pt>
                <c:pt idx="10">
                  <c:v>0.72112695699999996</c:v>
                </c:pt>
                <c:pt idx="11">
                  <c:v>0.71220524699999999</c:v>
                </c:pt>
                <c:pt idx="12">
                  <c:v>0.70704590199999995</c:v>
                </c:pt>
                <c:pt idx="13">
                  <c:v>0.705916667</c:v>
                </c:pt>
                <c:pt idx="14">
                  <c:v>0.676666667</c:v>
                </c:pt>
                <c:pt idx="15">
                  <c:v>0.59305555600000004</c:v>
                </c:pt>
                <c:pt idx="16">
                  <c:v>0.54072916699999996</c:v>
                </c:pt>
                <c:pt idx="17">
                  <c:v>0.52117999999999998</c:v>
                </c:pt>
                <c:pt idx="18">
                  <c:v>0.43632638899999998</c:v>
                </c:pt>
                <c:pt idx="19">
                  <c:v>0.98802469100000001</c:v>
                </c:pt>
                <c:pt idx="20">
                  <c:v>0.987880435</c:v>
                </c:pt>
                <c:pt idx="21">
                  <c:v>0.95627083300000004</c:v>
                </c:pt>
                <c:pt idx="22">
                  <c:v>0.94527777800000001</c:v>
                </c:pt>
                <c:pt idx="23">
                  <c:v>0.90291666699999995</c:v>
                </c:pt>
                <c:pt idx="24">
                  <c:v>0.80072531400000002</c:v>
                </c:pt>
                <c:pt idx="25">
                  <c:v>0.80032293600000004</c:v>
                </c:pt>
                <c:pt idx="26">
                  <c:v>0.80031864399999997</c:v>
                </c:pt>
                <c:pt idx="27">
                  <c:v>0.80031864399999997</c:v>
                </c:pt>
                <c:pt idx="28">
                  <c:v>0.80023728800000005</c:v>
                </c:pt>
                <c:pt idx="29">
                  <c:v>0.80014864900000005</c:v>
                </c:pt>
                <c:pt idx="30">
                  <c:v>0.80012499999999998</c:v>
                </c:pt>
                <c:pt idx="31">
                  <c:v>0.80012499999999998</c:v>
                </c:pt>
                <c:pt idx="32">
                  <c:v>0.78729969099999997</c:v>
                </c:pt>
                <c:pt idx="33">
                  <c:v>0.78244791700000005</c:v>
                </c:pt>
                <c:pt idx="34">
                  <c:v>0.75024303000000003</c:v>
                </c:pt>
                <c:pt idx="35">
                  <c:v>0.70181249999999995</c:v>
                </c:pt>
                <c:pt idx="36">
                  <c:v>0.70013403799999996</c:v>
                </c:pt>
                <c:pt idx="37">
                  <c:v>0.69996521700000003</c:v>
                </c:pt>
                <c:pt idx="38">
                  <c:v>0.62833333300000005</c:v>
                </c:pt>
                <c:pt idx="39">
                  <c:v>0.62531250000000005</c:v>
                </c:pt>
                <c:pt idx="40">
                  <c:v>0.991388889</c:v>
                </c:pt>
                <c:pt idx="41">
                  <c:v>0.93164583300000003</c:v>
                </c:pt>
                <c:pt idx="42">
                  <c:v>0.91522916700000001</c:v>
                </c:pt>
                <c:pt idx="43">
                  <c:v>0.87971448200000002</c:v>
                </c:pt>
                <c:pt idx="44">
                  <c:v>0.86167901199999997</c:v>
                </c:pt>
                <c:pt idx="45">
                  <c:v>0.85056949199999998</c:v>
                </c:pt>
                <c:pt idx="46">
                  <c:v>0.85043643800000002</c:v>
                </c:pt>
                <c:pt idx="47">
                  <c:v>0.85034513300000003</c:v>
                </c:pt>
                <c:pt idx="48">
                  <c:v>0.80059805799999995</c:v>
                </c:pt>
                <c:pt idx="49">
                  <c:v>0.80031864399999997</c:v>
                </c:pt>
                <c:pt idx="50">
                  <c:v>0.80023783800000003</c:v>
                </c:pt>
                <c:pt idx="51">
                  <c:v>0.80003019900000005</c:v>
                </c:pt>
                <c:pt idx="52">
                  <c:v>0.79210416699999997</c:v>
                </c:pt>
                <c:pt idx="53">
                  <c:v>0.75922839499999994</c:v>
                </c:pt>
                <c:pt idx="54">
                  <c:v>0.75034845699999997</c:v>
                </c:pt>
                <c:pt idx="55">
                  <c:v>0.75024303000000003</c:v>
                </c:pt>
                <c:pt idx="56">
                  <c:v>0.69996521700000003</c:v>
                </c:pt>
                <c:pt idx="57">
                  <c:v>0.682708333</c:v>
                </c:pt>
                <c:pt idx="58">
                  <c:v>0.66760416700000003</c:v>
                </c:pt>
                <c:pt idx="59">
                  <c:v>0.60343218399999998</c:v>
                </c:pt>
                <c:pt idx="60">
                  <c:v>0.34583333300000002</c:v>
                </c:pt>
                <c:pt idx="61">
                  <c:v>0.96105902799999998</c:v>
                </c:pt>
                <c:pt idx="62">
                  <c:v>0.93951388899999999</c:v>
                </c:pt>
                <c:pt idx="63">
                  <c:v>0.89366319400000005</c:v>
                </c:pt>
                <c:pt idx="64">
                  <c:v>0.87539062499999998</c:v>
                </c:pt>
                <c:pt idx="65">
                  <c:v>0.85056949199999998</c:v>
                </c:pt>
                <c:pt idx="66">
                  <c:v>0.82083333300000005</c:v>
                </c:pt>
                <c:pt idx="67">
                  <c:v>0.80441666700000003</c:v>
                </c:pt>
                <c:pt idx="68">
                  <c:v>0.80068436600000004</c:v>
                </c:pt>
                <c:pt idx="69">
                  <c:v>0.80068436600000004</c:v>
                </c:pt>
                <c:pt idx="70">
                  <c:v>0.80031864399999997</c:v>
                </c:pt>
                <c:pt idx="71">
                  <c:v>0.80025096200000001</c:v>
                </c:pt>
                <c:pt idx="72">
                  <c:v>0.80024601100000003</c:v>
                </c:pt>
                <c:pt idx="73">
                  <c:v>0.80024601100000003</c:v>
                </c:pt>
                <c:pt idx="74">
                  <c:v>0.80007652200000001</c:v>
                </c:pt>
                <c:pt idx="75">
                  <c:v>0.80007652200000001</c:v>
                </c:pt>
                <c:pt idx="76">
                  <c:v>0.76337500000000003</c:v>
                </c:pt>
                <c:pt idx="77">
                  <c:v>0.75927083299999998</c:v>
                </c:pt>
                <c:pt idx="78">
                  <c:v>0.75039999999999996</c:v>
                </c:pt>
                <c:pt idx="79">
                  <c:v>0.75024303000000003</c:v>
                </c:pt>
                <c:pt idx="80">
                  <c:v>0.676666667</c:v>
                </c:pt>
                <c:pt idx="81">
                  <c:v>0.66458333300000005</c:v>
                </c:pt>
                <c:pt idx="82">
                  <c:v>0.60002873599999995</c:v>
                </c:pt>
                <c:pt idx="83">
                  <c:v>0.96678134599999999</c:v>
                </c:pt>
                <c:pt idx="84">
                  <c:v>0.93649621199999999</c:v>
                </c:pt>
                <c:pt idx="85">
                  <c:v>0.89916666700000003</c:v>
                </c:pt>
                <c:pt idx="86">
                  <c:v>0.88868686900000005</c:v>
                </c:pt>
                <c:pt idx="87">
                  <c:v>0.85814393899999997</c:v>
                </c:pt>
                <c:pt idx="88">
                  <c:v>0.85050231099999996</c:v>
                </c:pt>
                <c:pt idx="89">
                  <c:v>0.85050231099999996</c:v>
                </c:pt>
                <c:pt idx="90">
                  <c:v>0.80964015199999995</c:v>
                </c:pt>
                <c:pt idx="91">
                  <c:v>0.80590909099999997</c:v>
                </c:pt>
                <c:pt idx="92">
                  <c:v>0.80059446599999995</c:v>
                </c:pt>
                <c:pt idx="93">
                  <c:v>0.80059446599999995</c:v>
                </c:pt>
                <c:pt idx="94">
                  <c:v>0.80027382899999999</c:v>
                </c:pt>
                <c:pt idx="95">
                  <c:v>0.80014096899999998</c:v>
                </c:pt>
                <c:pt idx="96">
                  <c:v>0.80012872099999999</c:v>
                </c:pt>
                <c:pt idx="97">
                  <c:v>0.80012872099999999</c:v>
                </c:pt>
                <c:pt idx="98">
                  <c:v>0.80007656999999999</c:v>
                </c:pt>
                <c:pt idx="99">
                  <c:v>0.75054545500000003</c:v>
                </c:pt>
                <c:pt idx="100">
                  <c:v>0.750057851</c:v>
                </c:pt>
                <c:pt idx="101">
                  <c:v>0.68106060599999996</c:v>
                </c:pt>
                <c:pt idx="102">
                  <c:v>0.64998328100000002</c:v>
                </c:pt>
                <c:pt idx="103">
                  <c:v>0.61624999999999996</c:v>
                </c:pt>
                <c:pt idx="104">
                  <c:v>0.95142045500000005</c:v>
                </c:pt>
                <c:pt idx="105">
                  <c:v>0.88053030300000001</c:v>
                </c:pt>
                <c:pt idx="106">
                  <c:v>0.85050231099999996</c:v>
                </c:pt>
                <c:pt idx="107">
                  <c:v>0.85050231099999996</c:v>
                </c:pt>
                <c:pt idx="108">
                  <c:v>0.85013676599999999</c:v>
                </c:pt>
                <c:pt idx="109">
                  <c:v>0.83</c:v>
                </c:pt>
                <c:pt idx="110">
                  <c:v>0.82718654400000002</c:v>
                </c:pt>
                <c:pt idx="111">
                  <c:v>0.81337121199999995</c:v>
                </c:pt>
                <c:pt idx="112">
                  <c:v>0.80590909099999997</c:v>
                </c:pt>
                <c:pt idx="113">
                  <c:v>0.80464015200000005</c:v>
                </c:pt>
                <c:pt idx="114">
                  <c:v>0.80059446599999995</c:v>
                </c:pt>
                <c:pt idx="115">
                  <c:v>0.80059446599999995</c:v>
                </c:pt>
                <c:pt idx="116">
                  <c:v>0.80034376600000001</c:v>
                </c:pt>
                <c:pt idx="117">
                  <c:v>0.80027382899999999</c:v>
                </c:pt>
                <c:pt idx="118">
                  <c:v>0.80024675300000003</c:v>
                </c:pt>
                <c:pt idx="119">
                  <c:v>0.80012872099999999</c:v>
                </c:pt>
                <c:pt idx="120">
                  <c:v>0.8</c:v>
                </c:pt>
                <c:pt idx="121">
                  <c:v>0.70048083100000003</c:v>
                </c:pt>
                <c:pt idx="122">
                  <c:v>0.68106060599999996</c:v>
                </c:pt>
                <c:pt idx="123">
                  <c:v>0.666515152</c:v>
                </c:pt>
                <c:pt idx="124">
                  <c:v>0.41211983499999999</c:v>
                </c:pt>
                <c:pt idx="125">
                  <c:v>0.33011363599999999</c:v>
                </c:pt>
                <c:pt idx="126">
                  <c:v>0.94768939399999996</c:v>
                </c:pt>
                <c:pt idx="127">
                  <c:v>0.91990540499999995</c:v>
                </c:pt>
                <c:pt idx="128">
                  <c:v>0.90021571600000005</c:v>
                </c:pt>
                <c:pt idx="129">
                  <c:v>0.89172348499999998</c:v>
                </c:pt>
                <c:pt idx="130">
                  <c:v>0.85050231099999996</c:v>
                </c:pt>
                <c:pt idx="131">
                  <c:v>0.85018181800000003</c:v>
                </c:pt>
                <c:pt idx="132">
                  <c:v>0.85013676599999999</c:v>
                </c:pt>
                <c:pt idx="133">
                  <c:v>0.85013676599999999</c:v>
                </c:pt>
                <c:pt idx="134">
                  <c:v>0.835757576</c:v>
                </c:pt>
                <c:pt idx="135">
                  <c:v>0.82135416699999997</c:v>
                </c:pt>
                <c:pt idx="136">
                  <c:v>0.80049724600000005</c:v>
                </c:pt>
                <c:pt idx="137">
                  <c:v>0.80027382899999999</c:v>
                </c:pt>
                <c:pt idx="138">
                  <c:v>0.80010714299999997</c:v>
                </c:pt>
                <c:pt idx="139">
                  <c:v>0.80002493200000002</c:v>
                </c:pt>
                <c:pt idx="140">
                  <c:v>0.8</c:v>
                </c:pt>
                <c:pt idx="141">
                  <c:v>0.77979166700000002</c:v>
                </c:pt>
                <c:pt idx="142">
                  <c:v>0.73598484799999997</c:v>
                </c:pt>
                <c:pt idx="143">
                  <c:v>0.71262626299999998</c:v>
                </c:pt>
                <c:pt idx="144">
                  <c:v>0.68106060599999996</c:v>
                </c:pt>
                <c:pt idx="145">
                  <c:v>0.51560606099999995</c:v>
                </c:pt>
                <c:pt idx="146">
                  <c:v>0.349951389</c:v>
                </c:pt>
                <c:pt idx="147">
                  <c:v>0.233705476</c:v>
                </c:pt>
                <c:pt idx="148">
                  <c:v>0.98499999999999999</c:v>
                </c:pt>
                <c:pt idx="149">
                  <c:v>0.93034037599999997</c:v>
                </c:pt>
                <c:pt idx="150">
                  <c:v>0.91158974400000004</c:v>
                </c:pt>
                <c:pt idx="151">
                  <c:v>0.85814393899999997</c:v>
                </c:pt>
                <c:pt idx="152">
                  <c:v>0.85117411399999998</c:v>
                </c:pt>
                <c:pt idx="153">
                  <c:v>0.85013676599999999</c:v>
                </c:pt>
                <c:pt idx="154">
                  <c:v>0.85013676599999999</c:v>
                </c:pt>
                <c:pt idx="155">
                  <c:v>0.84695075799999997</c:v>
                </c:pt>
                <c:pt idx="156">
                  <c:v>0.81742424199999997</c:v>
                </c:pt>
                <c:pt idx="157">
                  <c:v>0.81710227300000005</c:v>
                </c:pt>
                <c:pt idx="158">
                  <c:v>0.80102821300000004</c:v>
                </c:pt>
                <c:pt idx="159">
                  <c:v>0.80059446599999995</c:v>
                </c:pt>
                <c:pt idx="160">
                  <c:v>0.80034644499999996</c:v>
                </c:pt>
                <c:pt idx="161">
                  <c:v>0.80034376600000001</c:v>
                </c:pt>
                <c:pt idx="162">
                  <c:v>0.80011710300000005</c:v>
                </c:pt>
                <c:pt idx="163">
                  <c:v>0.8</c:v>
                </c:pt>
                <c:pt idx="164">
                  <c:v>0.750098351</c:v>
                </c:pt>
                <c:pt idx="165">
                  <c:v>0.67324528299999997</c:v>
                </c:pt>
                <c:pt idx="166">
                  <c:v>0.67007575799999997</c:v>
                </c:pt>
                <c:pt idx="167">
                  <c:v>0.62888257599999997</c:v>
                </c:pt>
                <c:pt idx="168">
                  <c:v>0.38800781299999998</c:v>
                </c:pt>
                <c:pt idx="169">
                  <c:v>0.33797348500000002</c:v>
                </c:pt>
                <c:pt idx="170">
                  <c:v>0.93532196999999995</c:v>
                </c:pt>
                <c:pt idx="171">
                  <c:v>0.92564393899999997</c:v>
                </c:pt>
                <c:pt idx="172">
                  <c:v>0.90021571600000005</c:v>
                </c:pt>
                <c:pt idx="173">
                  <c:v>0.87306818200000003</c:v>
                </c:pt>
                <c:pt idx="174">
                  <c:v>0.85814393899999997</c:v>
                </c:pt>
                <c:pt idx="175">
                  <c:v>0.85050231099999996</c:v>
                </c:pt>
                <c:pt idx="176">
                  <c:v>0.85013676599999999</c:v>
                </c:pt>
                <c:pt idx="177">
                  <c:v>0.85013676599999999</c:v>
                </c:pt>
                <c:pt idx="178">
                  <c:v>0.82829545500000001</c:v>
                </c:pt>
                <c:pt idx="179">
                  <c:v>0.82083333300000005</c:v>
                </c:pt>
                <c:pt idx="180">
                  <c:v>0.80034376600000001</c:v>
                </c:pt>
                <c:pt idx="181">
                  <c:v>0.80024675300000003</c:v>
                </c:pt>
                <c:pt idx="182">
                  <c:v>0.8</c:v>
                </c:pt>
                <c:pt idx="183">
                  <c:v>0.8</c:v>
                </c:pt>
                <c:pt idx="184">
                  <c:v>0.69018281500000001</c:v>
                </c:pt>
                <c:pt idx="185">
                  <c:v>0.66808712100000001</c:v>
                </c:pt>
                <c:pt idx="186">
                  <c:v>0.65359848499999995</c:v>
                </c:pt>
                <c:pt idx="187">
                  <c:v>0.60913825799999999</c:v>
                </c:pt>
                <c:pt idx="188">
                  <c:v>0.60022984599999996</c:v>
                </c:pt>
                <c:pt idx="189">
                  <c:v>0.59734848500000004</c:v>
                </c:pt>
                <c:pt idx="190">
                  <c:v>0.590435606</c:v>
                </c:pt>
                <c:pt idx="191">
                  <c:v>0.47313479600000002</c:v>
                </c:pt>
                <c:pt idx="192">
                  <c:v>0.45297962600000002</c:v>
                </c:pt>
                <c:pt idx="193">
                  <c:v>0.95515151499999995</c:v>
                </c:pt>
                <c:pt idx="194">
                  <c:v>0.94221380499999996</c:v>
                </c:pt>
                <c:pt idx="195">
                  <c:v>0.905454545</c:v>
                </c:pt>
                <c:pt idx="196">
                  <c:v>0.88053030300000001</c:v>
                </c:pt>
                <c:pt idx="197">
                  <c:v>0.85814393899999997</c:v>
                </c:pt>
                <c:pt idx="198">
                  <c:v>0.85052216700000005</c:v>
                </c:pt>
                <c:pt idx="199">
                  <c:v>0.85050231099999996</c:v>
                </c:pt>
                <c:pt idx="200">
                  <c:v>0.85013676599999999</c:v>
                </c:pt>
                <c:pt idx="201">
                  <c:v>0.85013676599999999</c:v>
                </c:pt>
                <c:pt idx="202">
                  <c:v>0.81742424199999997</c:v>
                </c:pt>
                <c:pt idx="203">
                  <c:v>0.80956439400000002</c:v>
                </c:pt>
                <c:pt idx="204">
                  <c:v>0.80027382899999999</c:v>
                </c:pt>
                <c:pt idx="205">
                  <c:v>0.80018181799999999</c:v>
                </c:pt>
                <c:pt idx="206">
                  <c:v>0.80007656999999999</c:v>
                </c:pt>
                <c:pt idx="207">
                  <c:v>0.8</c:v>
                </c:pt>
                <c:pt idx="208">
                  <c:v>0.72499999999999998</c:v>
                </c:pt>
                <c:pt idx="209">
                  <c:v>0.68855755500000004</c:v>
                </c:pt>
                <c:pt idx="210">
                  <c:v>0.65004078300000001</c:v>
                </c:pt>
                <c:pt idx="211">
                  <c:v>0.64998056000000004</c:v>
                </c:pt>
                <c:pt idx="212">
                  <c:v>0.64810606100000001</c:v>
                </c:pt>
                <c:pt idx="213">
                  <c:v>0.64057765200000005</c:v>
                </c:pt>
                <c:pt idx="214">
                  <c:v>0.35063298999999998</c:v>
                </c:pt>
                <c:pt idx="215">
                  <c:v>0.24625</c:v>
                </c:pt>
                <c:pt idx="216">
                  <c:v>0.95202020200000004</c:v>
                </c:pt>
                <c:pt idx="217">
                  <c:v>0.95142045500000005</c:v>
                </c:pt>
                <c:pt idx="218">
                  <c:v>0.91276666699999998</c:v>
                </c:pt>
                <c:pt idx="219">
                  <c:v>0.90126262599999996</c:v>
                </c:pt>
                <c:pt idx="220">
                  <c:v>0.85814393899999997</c:v>
                </c:pt>
                <c:pt idx="221">
                  <c:v>0.85050231099999996</c:v>
                </c:pt>
                <c:pt idx="222">
                  <c:v>0.85050231099999996</c:v>
                </c:pt>
                <c:pt idx="223">
                  <c:v>0.85025252500000004</c:v>
                </c:pt>
                <c:pt idx="224">
                  <c:v>0.85013676599999999</c:v>
                </c:pt>
                <c:pt idx="225">
                  <c:v>0.82135416699999997</c:v>
                </c:pt>
                <c:pt idx="226">
                  <c:v>0.80590909099999997</c:v>
                </c:pt>
                <c:pt idx="227">
                  <c:v>0.80024675300000003</c:v>
                </c:pt>
                <c:pt idx="228">
                  <c:v>0.80024675300000003</c:v>
                </c:pt>
                <c:pt idx="229">
                  <c:v>0.8</c:v>
                </c:pt>
                <c:pt idx="230">
                  <c:v>0.70557658400000001</c:v>
                </c:pt>
                <c:pt idx="231">
                  <c:v>0.68106060599999996</c:v>
                </c:pt>
                <c:pt idx="232">
                  <c:v>0.67007575799999997</c:v>
                </c:pt>
                <c:pt idx="233">
                  <c:v>0.60127840899999996</c:v>
                </c:pt>
                <c:pt idx="234">
                  <c:v>0.58230102900000003</c:v>
                </c:pt>
                <c:pt idx="235">
                  <c:v>0.52681034500000001</c:v>
                </c:pt>
                <c:pt idx="236">
                  <c:v>0.50038079899999999</c:v>
                </c:pt>
                <c:pt idx="237">
                  <c:v>0.35020648999999998</c:v>
                </c:pt>
                <c:pt idx="238">
                  <c:v>0.93460743800000001</c:v>
                </c:pt>
                <c:pt idx="239">
                  <c:v>0.90808080800000002</c:v>
                </c:pt>
                <c:pt idx="240">
                  <c:v>0.90014481099999999</c:v>
                </c:pt>
                <c:pt idx="241">
                  <c:v>0.89172348499999998</c:v>
                </c:pt>
                <c:pt idx="242">
                  <c:v>0.86458333300000001</c:v>
                </c:pt>
                <c:pt idx="243">
                  <c:v>0.85814393899999997</c:v>
                </c:pt>
                <c:pt idx="244">
                  <c:v>0.85050231099999996</c:v>
                </c:pt>
                <c:pt idx="245">
                  <c:v>0.85013676599999999</c:v>
                </c:pt>
                <c:pt idx="246">
                  <c:v>0.837594697</c:v>
                </c:pt>
                <c:pt idx="247">
                  <c:v>0.82083333300000005</c:v>
                </c:pt>
                <c:pt idx="248">
                  <c:v>0.80031343300000002</c:v>
                </c:pt>
                <c:pt idx="249">
                  <c:v>0.80024675300000003</c:v>
                </c:pt>
                <c:pt idx="250">
                  <c:v>0.80011710300000005</c:v>
                </c:pt>
                <c:pt idx="251">
                  <c:v>0.70009556299999998</c:v>
                </c:pt>
                <c:pt idx="252">
                  <c:v>0.66732954499999997</c:v>
                </c:pt>
                <c:pt idx="253">
                  <c:v>0.60036968599999996</c:v>
                </c:pt>
                <c:pt idx="254">
                  <c:v>0.49998033400000003</c:v>
                </c:pt>
                <c:pt idx="255">
                  <c:v>0.35003125000000002</c:v>
                </c:pt>
                <c:pt idx="256">
                  <c:v>0.33235930699999999</c:v>
                </c:pt>
                <c:pt idx="257">
                  <c:v>0.31120746399999999</c:v>
                </c:pt>
                <c:pt idx="258">
                  <c:v>0.247316017</c:v>
                </c:pt>
                <c:pt idx="259">
                  <c:v>0.98863636399999999</c:v>
                </c:pt>
                <c:pt idx="260">
                  <c:v>0.95311004799999999</c:v>
                </c:pt>
                <c:pt idx="261">
                  <c:v>0.88426136399999999</c:v>
                </c:pt>
                <c:pt idx="262">
                  <c:v>0.86065340899999998</c:v>
                </c:pt>
                <c:pt idx="263">
                  <c:v>0.85814393899999997</c:v>
                </c:pt>
                <c:pt idx="264">
                  <c:v>0.85050231099999996</c:v>
                </c:pt>
                <c:pt idx="265">
                  <c:v>0.85041562800000003</c:v>
                </c:pt>
                <c:pt idx="266">
                  <c:v>0.85013676599999999</c:v>
                </c:pt>
                <c:pt idx="267">
                  <c:v>0.80011710300000005</c:v>
                </c:pt>
                <c:pt idx="268">
                  <c:v>0.80003139000000001</c:v>
                </c:pt>
                <c:pt idx="269">
                  <c:v>0.80003139000000001</c:v>
                </c:pt>
                <c:pt idx="270">
                  <c:v>0.70006034500000003</c:v>
                </c:pt>
                <c:pt idx="271">
                  <c:v>0.68929924200000003</c:v>
                </c:pt>
                <c:pt idx="272">
                  <c:v>0.66068329299999995</c:v>
                </c:pt>
                <c:pt idx="273">
                  <c:v>0.65013095200000004</c:v>
                </c:pt>
                <c:pt idx="274">
                  <c:v>0.60691287900000002</c:v>
                </c:pt>
                <c:pt idx="275">
                  <c:v>0.60029176699999998</c:v>
                </c:pt>
                <c:pt idx="276">
                  <c:v>0.50002506899999999</c:v>
                </c:pt>
                <c:pt idx="277">
                  <c:v>0.49999888799999997</c:v>
                </c:pt>
                <c:pt idx="278">
                  <c:v>0.98719696999999995</c:v>
                </c:pt>
                <c:pt idx="279">
                  <c:v>0.98090909100000001</c:v>
                </c:pt>
                <c:pt idx="280">
                  <c:v>0.97462121199999996</c:v>
                </c:pt>
                <c:pt idx="281">
                  <c:v>0.88426136399999999</c:v>
                </c:pt>
                <c:pt idx="282">
                  <c:v>0.82680302999999999</c:v>
                </c:pt>
                <c:pt idx="283">
                  <c:v>0.80034376600000001</c:v>
                </c:pt>
                <c:pt idx="284">
                  <c:v>0.80024675300000003</c:v>
                </c:pt>
                <c:pt idx="285">
                  <c:v>0.80012872099999999</c:v>
                </c:pt>
                <c:pt idx="286">
                  <c:v>0.80012872099999999</c:v>
                </c:pt>
                <c:pt idx="287">
                  <c:v>0.80011710300000005</c:v>
                </c:pt>
                <c:pt idx="288">
                  <c:v>0.80011710300000005</c:v>
                </c:pt>
                <c:pt idx="289">
                  <c:v>0.77011397999999998</c:v>
                </c:pt>
                <c:pt idx="290">
                  <c:v>0.70054170000000004</c:v>
                </c:pt>
                <c:pt idx="291">
                  <c:v>0.67556818200000002</c:v>
                </c:pt>
                <c:pt idx="292">
                  <c:v>0.66183712100000003</c:v>
                </c:pt>
                <c:pt idx="293">
                  <c:v>0.65019865300000002</c:v>
                </c:pt>
                <c:pt idx="294">
                  <c:v>0.60029176699999998</c:v>
                </c:pt>
                <c:pt idx="295">
                  <c:v>0.60027326800000003</c:v>
                </c:pt>
                <c:pt idx="296">
                  <c:v>0.46575757600000001</c:v>
                </c:pt>
                <c:pt idx="297">
                  <c:v>0.45201253899999999</c:v>
                </c:pt>
                <c:pt idx="298">
                  <c:v>0.31385281399999998</c:v>
                </c:pt>
                <c:pt idx="299">
                  <c:v>0.85279356100000003</c:v>
                </c:pt>
                <c:pt idx="300">
                  <c:v>0.83838383800000005</c:v>
                </c:pt>
                <c:pt idx="301">
                  <c:v>0.80484848499999995</c:v>
                </c:pt>
                <c:pt idx="302">
                  <c:v>0.80034376600000001</c:v>
                </c:pt>
                <c:pt idx="303">
                  <c:v>0.80012872099999999</c:v>
                </c:pt>
                <c:pt idx="304">
                  <c:v>0.80012872099999999</c:v>
                </c:pt>
                <c:pt idx="305">
                  <c:v>0.800015009</c:v>
                </c:pt>
                <c:pt idx="306">
                  <c:v>0.70054170000000004</c:v>
                </c:pt>
                <c:pt idx="307">
                  <c:v>0.70009415600000002</c:v>
                </c:pt>
                <c:pt idx="308">
                  <c:v>0.69204545500000003</c:v>
                </c:pt>
                <c:pt idx="309">
                  <c:v>0.66225589200000001</c:v>
                </c:pt>
                <c:pt idx="310">
                  <c:v>0.650416734</c:v>
                </c:pt>
                <c:pt idx="311">
                  <c:v>0.65029957500000002</c:v>
                </c:pt>
                <c:pt idx="312">
                  <c:v>0.65024349699999995</c:v>
                </c:pt>
                <c:pt idx="313">
                  <c:v>0.63986742399999996</c:v>
                </c:pt>
                <c:pt idx="314">
                  <c:v>0.60006269599999995</c:v>
                </c:pt>
                <c:pt idx="315">
                  <c:v>0.58204545500000004</c:v>
                </c:pt>
                <c:pt idx="316">
                  <c:v>0.40324216099999999</c:v>
                </c:pt>
                <c:pt idx="317">
                  <c:v>0.23579545499999999</c:v>
                </c:pt>
                <c:pt idx="318">
                  <c:v>0.97727272700000001</c:v>
                </c:pt>
                <c:pt idx="319">
                  <c:v>0.96410606099999996</c:v>
                </c:pt>
                <c:pt idx="320">
                  <c:v>0.95890151499999998</c:v>
                </c:pt>
                <c:pt idx="321">
                  <c:v>0.80035877499999997</c:v>
                </c:pt>
                <c:pt idx="322">
                  <c:v>0.800162602</c:v>
                </c:pt>
                <c:pt idx="323">
                  <c:v>0.80011710300000005</c:v>
                </c:pt>
                <c:pt idx="324">
                  <c:v>0.79384469700000004</c:v>
                </c:pt>
                <c:pt idx="325">
                  <c:v>0.750517565</c:v>
                </c:pt>
                <c:pt idx="326">
                  <c:v>0.75006804900000001</c:v>
                </c:pt>
                <c:pt idx="327">
                  <c:v>0.75006275099999997</c:v>
                </c:pt>
                <c:pt idx="328">
                  <c:v>0.75005735900000003</c:v>
                </c:pt>
                <c:pt idx="329">
                  <c:v>0.70017038799999998</c:v>
                </c:pt>
                <c:pt idx="330">
                  <c:v>0.68380681799999998</c:v>
                </c:pt>
                <c:pt idx="331">
                  <c:v>0.65006644499999999</c:v>
                </c:pt>
                <c:pt idx="332">
                  <c:v>0.57646039299999996</c:v>
                </c:pt>
                <c:pt idx="333">
                  <c:v>0.54996942900000001</c:v>
                </c:pt>
                <c:pt idx="334">
                  <c:v>0.53839962100000005</c:v>
                </c:pt>
                <c:pt idx="335">
                  <c:v>0.409545455</c:v>
                </c:pt>
                <c:pt idx="336">
                  <c:v>0.35021836000000001</c:v>
                </c:pt>
                <c:pt idx="337">
                  <c:v>1.0335700759999999</c:v>
                </c:pt>
                <c:pt idx="338">
                  <c:v>0.80026148600000002</c:v>
                </c:pt>
                <c:pt idx="339">
                  <c:v>0.80012872099999999</c:v>
                </c:pt>
                <c:pt idx="340">
                  <c:v>0.80011710300000005</c:v>
                </c:pt>
                <c:pt idx="341">
                  <c:v>0.75006804900000001</c:v>
                </c:pt>
                <c:pt idx="342">
                  <c:v>0.75005735900000003</c:v>
                </c:pt>
                <c:pt idx="343">
                  <c:v>0.750037968</c:v>
                </c:pt>
                <c:pt idx="344">
                  <c:v>0.75003189800000003</c:v>
                </c:pt>
                <c:pt idx="345">
                  <c:v>0.72830302999999996</c:v>
                </c:pt>
                <c:pt idx="346">
                  <c:v>0.70017038799999998</c:v>
                </c:pt>
                <c:pt idx="347">
                  <c:v>0.70006379600000002</c:v>
                </c:pt>
                <c:pt idx="348">
                  <c:v>0.63986742399999996</c:v>
                </c:pt>
                <c:pt idx="349">
                  <c:v>0.50029041900000004</c:v>
                </c:pt>
                <c:pt idx="350">
                  <c:v>0.40033279199999999</c:v>
                </c:pt>
                <c:pt idx="351">
                  <c:v>0.362666667</c:v>
                </c:pt>
                <c:pt idx="352">
                  <c:v>0.97852564099999995</c:v>
                </c:pt>
                <c:pt idx="353">
                  <c:v>0.91220211200000001</c:v>
                </c:pt>
                <c:pt idx="354">
                  <c:v>0.90055627699999996</c:v>
                </c:pt>
                <c:pt idx="355">
                  <c:v>0.85041051099999998</c:v>
                </c:pt>
                <c:pt idx="356">
                  <c:v>0.82714743599999996</c:v>
                </c:pt>
                <c:pt idx="357">
                  <c:v>0.80043654200000003</c:v>
                </c:pt>
                <c:pt idx="358">
                  <c:v>0.80041574199999999</c:v>
                </c:pt>
                <c:pt idx="359">
                  <c:v>0.80002056300000002</c:v>
                </c:pt>
                <c:pt idx="360">
                  <c:v>0.75817307700000003</c:v>
                </c:pt>
                <c:pt idx="361">
                  <c:v>0.75034482800000002</c:v>
                </c:pt>
                <c:pt idx="362">
                  <c:v>0.75006804900000001</c:v>
                </c:pt>
                <c:pt idx="363">
                  <c:v>0.70017038799999998</c:v>
                </c:pt>
                <c:pt idx="364">
                  <c:v>0.70002977099999997</c:v>
                </c:pt>
                <c:pt idx="365">
                  <c:v>0.60017284000000004</c:v>
                </c:pt>
                <c:pt idx="366">
                  <c:v>0.59487179499999998</c:v>
                </c:pt>
                <c:pt idx="367">
                  <c:v>0.52023764900000002</c:v>
                </c:pt>
                <c:pt idx="368">
                  <c:v>0.505128205</c:v>
                </c:pt>
                <c:pt idx="369">
                  <c:v>0.50024134200000003</c:v>
                </c:pt>
                <c:pt idx="370">
                  <c:v>0.47076923100000001</c:v>
                </c:pt>
                <c:pt idx="371">
                  <c:v>0.95763888900000005</c:v>
                </c:pt>
                <c:pt idx="372">
                  <c:v>0.94070105800000003</c:v>
                </c:pt>
                <c:pt idx="373">
                  <c:v>0.84998376600000003</c:v>
                </c:pt>
                <c:pt idx="374">
                  <c:v>0.80030279100000001</c:v>
                </c:pt>
                <c:pt idx="375">
                  <c:v>0.80019198899999999</c:v>
                </c:pt>
                <c:pt idx="376">
                  <c:v>0.80002056300000002</c:v>
                </c:pt>
                <c:pt idx="377">
                  <c:v>0.75016236700000005</c:v>
                </c:pt>
                <c:pt idx="378">
                  <c:v>0.75006804900000001</c:v>
                </c:pt>
                <c:pt idx="379">
                  <c:v>0.74290123500000005</c:v>
                </c:pt>
                <c:pt idx="380">
                  <c:v>0.70025078399999996</c:v>
                </c:pt>
                <c:pt idx="381">
                  <c:v>0.70017038799999998</c:v>
                </c:pt>
                <c:pt idx="382">
                  <c:v>0.67021604899999998</c:v>
                </c:pt>
                <c:pt idx="383">
                  <c:v>0.64966222200000001</c:v>
                </c:pt>
                <c:pt idx="384">
                  <c:v>0.64966222200000001</c:v>
                </c:pt>
                <c:pt idx="385">
                  <c:v>0.62682291700000003</c:v>
                </c:pt>
                <c:pt idx="386">
                  <c:v>0.60043642600000002</c:v>
                </c:pt>
                <c:pt idx="387">
                  <c:v>0.60041361000000004</c:v>
                </c:pt>
                <c:pt idx="388">
                  <c:v>0.55550013200000004</c:v>
                </c:pt>
                <c:pt idx="389">
                  <c:v>0.50054754400000001</c:v>
                </c:pt>
                <c:pt idx="390">
                  <c:v>0.46057870400000001</c:v>
                </c:pt>
                <c:pt idx="391">
                  <c:v>0.39774305599999998</c:v>
                </c:pt>
                <c:pt idx="392">
                  <c:v>0.32740740699999998</c:v>
                </c:pt>
                <c:pt idx="393">
                  <c:v>0.96666666700000003</c:v>
                </c:pt>
                <c:pt idx="394">
                  <c:v>0.93724242400000002</c:v>
                </c:pt>
                <c:pt idx="395">
                  <c:v>0.91052188599999995</c:v>
                </c:pt>
                <c:pt idx="396">
                  <c:v>0.90064805999999997</c:v>
                </c:pt>
                <c:pt idx="397">
                  <c:v>0.90032110600000004</c:v>
                </c:pt>
                <c:pt idx="398">
                  <c:v>0.89602272699999996</c:v>
                </c:pt>
                <c:pt idx="399">
                  <c:v>0.89545454499999999</c:v>
                </c:pt>
                <c:pt idx="400">
                  <c:v>0.87058080800000004</c:v>
                </c:pt>
                <c:pt idx="401">
                  <c:v>0.85858585899999995</c:v>
                </c:pt>
                <c:pt idx="402">
                  <c:v>0.80064380599999996</c:v>
                </c:pt>
                <c:pt idx="403">
                  <c:v>0.80062986999999997</c:v>
                </c:pt>
                <c:pt idx="404">
                  <c:v>0.80053714300000001</c:v>
                </c:pt>
                <c:pt idx="405">
                  <c:v>0.80035193999999998</c:v>
                </c:pt>
                <c:pt idx="406">
                  <c:v>0.75007932300000002</c:v>
                </c:pt>
                <c:pt idx="407">
                  <c:v>0.75004120100000005</c:v>
                </c:pt>
                <c:pt idx="408">
                  <c:v>0.70025078399999996</c:v>
                </c:pt>
                <c:pt idx="409">
                  <c:v>0.65151515199999999</c:v>
                </c:pt>
                <c:pt idx="410">
                  <c:v>0.650416734</c:v>
                </c:pt>
                <c:pt idx="411">
                  <c:v>0.60012521699999999</c:v>
                </c:pt>
                <c:pt idx="412">
                  <c:v>0.57831439399999995</c:v>
                </c:pt>
                <c:pt idx="413">
                  <c:v>0.57831439399999995</c:v>
                </c:pt>
                <c:pt idx="414">
                  <c:v>0.34998951</c:v>
                </c:pt>
                <c:pt idx="415">
                  <c:v>0.261174242</c:v>
                </c:pt>
                <c:pt idx="416">
                  <c:v>0.97379679100000005</c:v>
                </c:pt>
                <c:pt idx="417">
                  <c:v>0.97007575800000001</c:v>
                </c:pt>
                <c:pt idx="418">
                  <c:v>0.97007575800000001</c:v>
                </c:pt>
                <c:pt idx="419">
                  <c:v>0.96178451200000004</c:v>
                </c:pt>
                <c:pt idx="420">
                  <c:v>0.95515151499999995</c:v>
                </c:pt>
                <c:pt idx="421">
                  <c:v>0.95202020200000004</c:v>
                </c:pt>
                <c:pt idx="422">
                  <c:v>0.90032110600000004</c:v>
                </c:pt>
                <c:pt idx="423">
                  <c:v>0.85022377599999999</c:v>
                </c:pt>
                <c:pt idx="424">
                  <c:v>0.80090960899999997</c:v>
                </c:pt>
                <c:pt idx="425">
                  <c:v>0.80051330700000001</c:v>
                </c:pt>
                <c:pt idx="426">
                  <c:v>0.80038636399999996</c:v>
                </c:pt>
                <c:pt idx="427">
                  <c:v>0.80002056300000002</c:v>
                </c:pt>
                <c:pt idx="428">
                  <c:v>0.74918831200000002</c:v>
                </c:pt>
                <c:pt idx="429">
                  <c:v>0.70054170000000004</c:v>
                </c:pt>
                <c:pt idx="430">
                  <c:v>0.70043672000000001</c:v>
                </c:pt>
                <c:pt idx="431">
                  <c:v>0.70025078399999996</c:v>
                </c:pt>
                <c:pt idx="432">
                  <c:v>0.65040752400000001</c:v>
                </c:pt>
                <c:pt idx="433">
                  <c:v>0.61818181800000005</c:v>
                </c:pt>
                <c:pt idx="434">
                  <c:v>0.59114168</c:v>
                </c:pt>
                <c:pt idx="435">
                  <c:v>0.50006191600000005</c:v>
                </c:pt>
                <c:pt idx="436">
                  <c:v>0.32954545499999999</c:v>
                </c:pt>
                <c:pt idx="437">
                  <c:v>1.0596212119999999</c:v>
                </c:pt>
                <c:pt idx="438">
                  <c:v>0.99779220800000001</c:v>
                </c:pt>
                <c:pt idx="439">
                  <c:v>0.96369949499999996</c:v>
                </c:pt>
                <c:pt idx="440">
                  <c:v>0.959191919</c:v>
                </c:pt>
                <c:pt idx="441">
                  <c:v>0.91037878800000005</c:v>
                </c:pt>
                <c:pt idx="442">
                  <c:v>0.91037878800000005</c:v>
                </c:pt>
                <c:pt idx="443">
                  <c:v>0.85031268400000004</c:v>
                </c:pt>
                <c:pt idx="444">
                  <c:v>0.80038636399999996</c:v>
                </c:pt>
                <c:pt idx="445">
                  <c:v>0.80035193999999998</c:v>
                </c:pt>
                <c:pt idx="446">
                  <c:v>0.80003402400000001</c:v>
                </c:pt>
                <c:pt idx="447">
                  <c:v>0.80002351100000002</c:v>
                </c:pt>
                <c:pt idx="448">
                  <c:v>0.80002056300000002</c:v>
                </c:pt>
                <c:pt idx="449">
                  <c:v>0.76929292900000001</c:v>
                </c:pt>
                <c:pt idx="450">
                  <c:v>0.75003144700000002</c:v>
                </c:pt>
                <c:pt idx="451">
                  <c:v>0.70061441999999996</c:v>
                </c:pt>
                <c:pt idx="452">
                  <c:v>0.70043672000000001</c:v>
                </c:pt>
                <c:pt idx="453">
                  <c:v>0.64630681800000001</c:v>
                </c:pt>
                <c:pt idx="454">
                  <c:v>0.60014336499999998</c:v>
                </c:pt>
                <c:pt idx="455">
                  <c:v>0.35006698600000002</c:v>
                </c:pt>
                <c:pt idx="456">
                  <c:v>1.000230409</c:v>
                </c:pt>
                <c:pt idx="457">
                  <c:v>1.000230409</c:v>
                </c:pt>
                <c:pt idx="458">
                  <c:v>0.97952777800000002</c:v>
                </c:pt>
                <c:pt idx="459">
                  <c:v>0.94062500000000004</c:v>
                </c:pt>
                <c:pt idx="460">
                  <c:v>0.92638888900000005</c:v>
                </c:pt>
                <c:pt idx="461">
                  <c:v>0.90012976200000006</c:v>
                </c:pt>
                <c:pt idx="462">
                  <c:v>0.86187499999999995</c:v>
                </c:pt>
                <c:pt idx="463">
                  <c:v>0.85031268400000004</c:v>
                </c:pt>
                <c:pt idx="464">
                  <c:v>0.84545833299999995</c:v>
                </c:pt>
                <c:pt idx="465">
                  <c:v>0.82355555599999997</c:v>
                </c:pt>
                <c:pt idx="466">
                  <c:v>0.80354166699999996</c:v>
                </c:pt>
                <c:pt idx="467">
                  <c:v>0.800263218</c:v>
                </c:pt>
                <c:pt idx="468">
                  <c:v>0.78800000000000003</c:v>
                </c:pt>
                <c:pt idx="469">
                  <c:v>0.77815000000000001</c:v>
                </c:pt>
                <c:pt idx="470">
                  <c:v>0.70038620699999998</c:v>
                </c:pt>
                <c:pt idx="471">
                  <c:v>0.70016470600000003</c:v>
                </c:pt>
                <c:pt idx="472">
                  <c:v>0.65030714300000003</c:v>
                </c:pt>
                <c:pt idx="473">
                  <c:v>0.62282812499999995</c:v>
                </c:pt>
                <c:pt idx="474">
                  <c:v>0.62250000000000005</c:v>
                </c:pt>
                <c:pt idx="475">
                  <c:v>0.50003534500000002</c:v>
                </c:pt>
                <c:pt idx="476">
                  <c:v>0.37046657</c:v>
                </c:pt>
                <c:pt idx="477">
                  <c:v>1.000230409</c:v>
                </c:pt>
                <c:pt idx="478">
                  <c:v>1.000230409</c:v>
                </c:pt>
                <c:pt idx="479">
                  <c:v>0.97755555599999999</c:v>
                </c:pt>
                <c:pt idx="480">
                  <c:v>0.9456</c:v>
                </c:pt>
                <c:pt idx="481">
                  <c:v>0.90222222200000002</c:v>
                </c:pt>
                <c:pt idx="482">
                  <c:v>0.85053214300000002</c:v>
                </c:pt>
                <c:pt idx="483">
                  <c:v>0.850362069</c:v>
                </c:pt>
                <c:pt idx="484">
                  <c:v>0.84053333299999999</c:v>
                </c:pt>
                <c:pt idx="485">
                  <c:v>0.80053448299999996</c:v>
                </c:pt>
                <c:pt idx="486">
                  <c:v>0.80048967599999998</c:v>
                </c:pt>
                <c:pt idx="487">
                  <c:v>0.75555555600000002</c:v>
                </c:pt>
                <c:pt idx="488">
                  <c:v>0.75059310300000004</c:v>
                </c:pt>
                <c:pt idx="489">
                  <c:v>0.75028333300000005</c:v>
                </c:pt>
                <c:pt idx="490">
                  <c:v>0.72263888899999995</c:v>
                </c:pt>
                <c:pt idx="491">
                  <c:v>0.55333333299999998</c:v>
                </c:pt>
                <c:pt idx="492">
                  <c:v>0.50056730800000004</c:v>
                </c:pt>
                <c:pt idx="493">
                  <c:v>0.46769326900000002</c:v>
                </c:pt>
                <c:pt idx="494">
                  <c:v>0.43799533800000001</c:v>
                </c:pt>
                <c:pt idx="495">
                  <c:v>0.40635416699999999</c:v>
                </c:pt>
                <c:pt idx="496">
                  <c:v>0.28533333300000002</c:v>
                </c:pt>
                <c:pt idx="497">
                  <c:v>0.25937500000000002</c:v>
                </c:pt>
                <c:pt idx="498">
                  <c:v>1.000230409</c:v>
                </c:pt>
                <c:pt idx="499">
                  <c:v>0.98899999999999999</c:v>
                </c:pt>
                <c:pt idx="500">
                  <c:v>0.95018596499999997</c:v>
                </c:pt>
                <c:pt idx="501">
                  <c:v>0.90080000000000005</c:v>
                </c:pt>
                <c:pt idx="502">
                  <c:v>0.90012976200000006</c:v>
                </c:pt>
                <c:pt idx="503">
                  <c:v>0.89900000000000002</c:v>
                </c:pt>
                <c:pt idx="504">
                  <c:v>0.87755208299999998</c:v>
                </c:pt>
                <c:pt idx="505">
                  <c:v>0.86458333300000001</c:v>
                </c:pt>
                <c:pt idx="506">
                  <c:v>0.85694999999999999</c:v>
                </c:pt>
                <c:pt idx="507">
                  <c:v>0.85366666700000005</c:v>
                </c:pt>
                <c:pt idx="508">
                  <c:v>0.850362069</c:v>
                </c:pt>
                <c:pt idx="509">
                  <c:v>0.85017011499999995</c:v>
                </c:pt>
                <c:pt idx="510">
                  <c:v>0.80047372900000002</c:v>
                </c:pt>
                <c:pt idx="511">
                  <c:v>0.77333333299999996</c:v>
                </c:pt>
                <c:pt idx="512">
                  <c:v>0.75064666700000005</c:v>
                </c:pt>
                <c:pt idx="513">
                  <c:v>0.63466666699999996</c:v>
                </c:pt>
                <c:pt idx="514">
                  <c:v>0.60059761</c:v>
                </c:pt>
                <c:pt idx="515">
                  <c:v>0.50011767699999998</c:v>
                </c:pt>
                <c:pt idx="516">
                  <c:v>0.49249999999999999</c:v>
                </c:pt>
                <c:pt idx="517">
                  <c:v>0.48792000000000002</c:v>
                </c:pt>
                <c:pt idx="518">
                  <c:v>1.000457471</c:v>
                </c:pt>
                <c:pt idx="519">
                  <c:v>1.000230409</c:v>
                </c:pt>
                <c:pt idx="520">
                  <c:v>0.97186666700000002</c:v>
                </c:pt>
                <c:pt idx="521">
                  <c:v>0.97186666700000002</c:v>
                </c:pt>
                <c:pt idx="522">
                  <c:v>0.97186666700000002</c:v>
                </c:pt>
                <c:pt idx="523">
                  <c:v>0.97186666700000002</c:v>
                </c:pt>
                <c:pt idx="524">
                  <c:v>0.97186666700000002</c:v>
                </c:pt>
                <c:pt idx="525">
                  <c:v>0.97186666700000002</c:v>
                </c:pt>
                <c:pt idx="526">
                  <c:v>0.97186666700000002</c:v>
                </c:pt>
                <c:pt idx="527">
                  <c:v>0.97186666700000002</c:v>
                </c:pt>
                <c:pt idx="528">
                  <c:v>0.97186666700000002</c:v>
                </c:pt>
                <c:pt idx="529">
                  <c:v>0.97186666700000002</c:v>
                </c:pt>
                <c:pt idx="530">
                  <c:v>0.97186666700000002</c:v>
                </c:pt>
                <c:pt idx="531">
                  <c:v>0.97186666700000002</c:v>
                </c:pt>
                <c:pt idx="532">
                  <c:v>0.92023690499999999</c:v>
                </c:pt>
                <c:pt idx="533">
                  <c:v>0.90053706899999997</c:v>
                </c:pt>
                <c:pt idx="534">
                  <c:v>0.85061052599999998</c:v>
                </c:pt>
                <c:pt idx="535">
                  <c:v>0.850362069</c:v>
                </c:pt>
                <c:pt idx="536">
                  <c:v>0.75064666700000005</c:v>
                </c:pt>
                <c:pt idx="537">
                  <c:v>0.65676374299999996</c:v>
                </c:pt>
                <c:pt idx="538">
                  <c:v>0.65014814799999998</c:v>
                </c:pt>
                <c:pt idx="539">
                  <c:v>0.60071060600000004</c:v>
                </c:pt>
                <c:pt idx="540">
                  <c:v>0.38883035700000002</c:v>
                </c:pt>
                <c:pt idx="541">
                  <c:v>0.286984568</c:v>
                </c:pt>
                <c:pt idx="542">
                  <c:v>1.0115624999999999</c:v>
                </c:pt>
                <c:pt idx="543">
                  <c:v>1.0006713039999999</c:v>
                </c:pt>
                <c:pt idx="544">
                  <c:v>1.0004020549999999</c:v>
                </c:pt>
                <c:pt idx="545">
                  <c:v>0.95043859600000002</c:v>
                </c:pt>
                <c:pt idx="546">
                  <c:v>0.95018596499999997</c:v>
                </c:pt>
                <c:pt idx="547">
                  <c:v>0.91276666699999998</c:v>
                </c:pt>
                <c:pt idx="548">
                  <c:v>0.89219444400000003</c:v>
                </c:pt>
                <c:pt idx="549">
                  <c:v>0.88649999999999995</c:v>
                </c:pt>
                <c:pt idx="550">
                  <c:v>0.85053214300000002</c:v>
                </c:pt>
                <c:pt idx="551">
                  <c:v>0.85011395999999995</c:v>
                </c:pt>
                <c:pt idx="552">
                  <c:v>0.84506944399999995</c:v>
                </c:pt>
                <c:pt idx="553">
                  <c:v>0.75059310300000004</c:v>
                </c:pt>
                <c:pt idx="554">
                  <c:v>0.75045065799999999</c:v>
                </c:pt>
                <c:pt idx="555">
                  <c:v>0.70266666700000002</c:v>
                </c:pt>
                <c:pt idx="556">
                  <c:v>0.70050892899999995</c:v>
                </c:pt>
                <c:pt idx="557">
                  <c:v>0.65100707099999999</c:v>
                </c:pt>
                <c:pt idx="558">
                  <c:v>0.46682121199999999</c:v>
                </c:pt>
                <c:pt idx="559">
                  <c:v>0.41155357100000001</c:v>
                </c:pt>
                <c:pt idx="560">
                  <c:v>0.31416666700000001</c:v>
                </c:pt>
                <c:pt idx="561">
                  <c:v>1.000602279</c:v>
                </c:pt>
                <c:pt idx="562">
                  <c:v>0.99427083299999997</c:v>
                </c:pt>
                <c:pt idx="563">
                  <c:v>0.90015840499999999</c:v>
                </c:pt>
                <c:pt idx="564">
                  <c:v>0.90014152000000003</c:v>
                </c:pt>
                <c:pt idx="565">
                  <c:v>0.90012976200000006</c:v>
                </c:pt>
                <c:pt idx="566">
                  <c:v>0.85694999999999999</c:v>
                </c:pt>
                <c:pt idx="567">
                  <c:v>0.80923611100000004</c:v>
                </c:pt>
                <c:pt idx="568">
                  <c:v>0.80040196100000005</c:v>
                </c:pt>
                <c:pt idx="569">
                  <c:v>0.80039322400000001</c:v>
                </c:pt>
                <c:pt idx="570">
                  <c:v>0.79996321800000003</c:v>
                </c:pt>
                <c:pt idx="571">
                  <c:v>0.74044444399999998</c:v>
                </c:pt>
                <c:pt idx="572">
                  <c:v>0.700398148</c:v>
                </c:pt>
                <c:pt idx="573">
                  <c:v>0.70035454500000005</c:v>
                </c:pt>
                <c:pt idx="574">
                  <c:v>0.56197916699999995</c:v>
                </c:pt>
                <c:pt idx="575">
                  <c:v>0.50459649100000004</c:v>
                </c:pt>
                <c:pt idx="576">
                  <c:v>0.500801724</c:v>
                </c:pt>
                <c:pt idx="577">
                  <c:v>0.29530773799999999</c:v>
                </c:pt>
                <c:pt idx="578">
                  <c:v>0.28033333300000002</c:v>
                </c:pt>
                <c:pt idx="579">
                  <c:v>0.26097878800000002</c:v>
                </c:pt>
                <c:pt idx="580">
                  <c:v>1.001416667</c:v>
                </c:pt>
                <c:pt idx="581">
                  <c:v>1.0000185509999999</c:v>
                </c:pt>
                <c:pt idx="582">
                  <c:v>0.99999523800000001</c:v>
                </c:pt>
                <c:pt idx="583">
                  <c:v>0.99485000000000001</c:v>
                </c:pt>
                <c:pt idx="584">
                  <c:v>0.97697916699999998</c:v>
                </c:pt>
                <c:pt idx="585">
                  <c:v>0.95018596499999997</c:v>
                </c:pt>
                <c:pt idx="586">
                  <c:v>0.94998160899999995</c:v>
                </c:pt>
                <c:pt idx="587">
                  <c:v>0.91995454499999996</c:v>
                </c:pt>
                <c:pt idx="588">
                  <c:v>0.80043462200000004</c:v>
                </c:pt>
                <c:pt idx="589">
                  <c:v>0.80025902299999996</c:v>
                </c:pt>
                <c:pt idx="590">
                  <c:v>0.77822222200000002</c:v>
                </c:pt>
                <c:pt idx="591">
                  <c:v>0.75059310300000004</c:v>
                </c:pt>
                <c:pt idx="592">
                  <c:v>0.70051356600000003</c:v>
                </c:pt>
                <c:pt idx="593">
                  <c:v>0.70018457700000003</c:v>
                </c:pt>
                <c:pt idx="594">
                  <c:v>0.58646546499999996</c:v>
                </c:pt>
                <c:pt idx="595">
                  <c:v>0.54151785699999999</c:v>
                </c:pt>
                <c:pt idx="596">
                  <c:v>0.53749999999999998</c:v>
                </c:pt>
                <c:pt idx="597">
                  <c:v>0.49541666699999998</c:v>
                </c:pt>
                <c:pt idx="598">
                  <c:v>0.41517241399999999</c:v>
                </c:pt>
                <c:pt idx="599">
                  <c:v>1.0502805799999999</c:v>
                </c:pt>
                <c:pt idx="600">
                  <c:v>1.000230409</c:v>
                </c:pt>
                <c:pt idx="601">
                  <c:v>0.99999523800000001</c:v>
                </c:pt>
                <c:pt idx="602">
                  <c:v>0.96675925900000004</c:v>
                </c:pt>
                <c:pt idx="603">
                  <c:v>0.929183333</c:v>
                </c:pt>
                <c:pt idx="604">
                  <c:v>0.91576666699999998</c:v>
                </c:pt>
                <c:pt idx="605">
                  <c:v>0.90014724599999996</c:v>
                </c:pt>
                <c:pt idx="606">
                  <c:v>0.80040196100000005</c:v>
                </c:pt>
                <c:pt idx="607">
                  <c:v>0.79996321800000003</c:v>
                </c:pt>
                <c:pt idx="608">
                  <c:v>0.77979166700000002</c:v>
                </c:pt>
                <c:pt idx="609">
                  <c:v>0.75516666700000001</c:v>
                </c:pt>
                <c:pt idx="610">
                  <c:v>0.70071041700000003</c:v>
                </c:pt>
                <c:pt idx="611">
                  <c:v>0.70061206899999995</c:v>
                </c:pt>
                <c:pt idx="612">
                  <c:v>0.70027884600000001</c:v>
                </c:pt>
                <c:pt idx="613">
                  <c:v>0.70013508800000002</c:v>
                </c:pt>
                <c:pt idx="614">
                  <c:v>0.68755555599999996</c:v>
                </c:pt>
                <c:pt idx="615">
                  <c:v>0.65083480800000004</c:v>
                </c:pt>
                <c:pt idx="616">
                  <c:v>0.53166666699999998</c:v>
                </c:pt>
                <c:pt idx="617">
                  <c:v>0.35070642200000002</c:v>
                </c:pt>
                <c:pt idx="618">
                  <c:v>1.0004460180000001</c:v>
                </c:pt>
                <c:pt idx="619">
                  <c:v>1.0000185509999999</c:v>
                </c:pt>
                <c:pt idx="620">
                  <c:v>0.99999523800000001</c:v>
                </c:pt>
                <c:pt idx="621">
                  <c:v>0.99992424199999996</c:v>
                </c:pt>
                <c:pt idx="622">
                  <c:v>0.95018596499999997</c:v>
                </c:pt>
                <c:pt idx="623">
                  <c:v>0.9425</c:v>
                </c:pt>
                <c:pt idx="624">
                  <c:v>0.90666666699999998</c:v>
                </c:pt>
                <c:pt idx="625">
                  <c:v>0.84709999999999996</c:v>
                </c:pt>
                <c:pt idx="626">
                  <c:v>0.84545833299999995</c:v>
                </c:pt>
                <c:pt idx="627">
                  <c:v>0.80061267599999997</c:v>
                </c:pt>
                <c:pt idx="628">
                  <c:v>0.79996321800000003</c:v>
                </c:pt>
                <c:pt idx="629">
                  <c:v>0.77158333300000004</c:v>
                </c:pt>
                <c:pt idx="630">
                  <c:v>0.75039999999999996</c:v>
                </c:pt>
                <c:pt idx="631">
                  <c:v>0.70007903199999999</c:v>
                </c:pt>
                <c:pt idx="632">
                  <c:v>0.56221264400000004</c:v>
                </c:pt>
                <c:pt idx="633">
                  <c:v>0.52284482799999998</c:v>
                </c:pt>
                <c:pt idx="634">
                  <c:v>0.50072012600000004</c:v>
                </c:pt>
                <c:pt idx="635">
                  <c:v>0.49654970799999998</c:v>
                </c:pt>
                <c:pt idx="636">
                  <c:v>1.050666667</c:v>
                </c:pt>
                <c:pt idx="637">
                  <c:v>1.0000185509999999</c:v>
                </c:pt>
                <c:pt idx="638">
                  <c:v>0.95018596499999997</c:v>
                </c:pt>
                <c:pt idx="639">
                  <c:v>0.90013569299999996</c:v>
                </c:pt>
                <c:pt idx="640">
                  <c:v>0.90012976200000006</c:v>
                </c:pt>
                <c:pt idx="641">
                  <c:v>0.89911111099999996</c:v>
                </c:pt>
                <c:pt idx="642">
                  <c:v>0.87008333299999996</c:v>
                </c:pt>
                <c:pt idx="643">
                  <c:v>0.84583333299999997</c:v>
                </c:pt>
                <c:pt idx="644">
                  <c:v>0.80040196100000005</c:v>
                </c:pt>
                <c:pt idx="645">
                  <c:v>0.79996321800000003</c:v>
                </c:pt>
                <c:pt idx="646">
                  <c:v>0.77158333300000004</c:v>
                </c:pt>
                <c:pt idx="647">
                  <c:v>0.75052011500000004</c:v>
                </c:pt>
                <c:pt idx="648">
                  <c:v>0.75002777799999998</c:v>
                </c:pt>
                <c:pt idx="649">
                  <c:v>0.71576666700000002</c:v>
                </c:pt>
                <c:pt idx="650">
                  <c:v>0.66227011499999999</c:v>
                </c:pt>
                <c:pt idx="651">
                  <c:v>0.60022418899999996</c:v>
                </c:pt>
                <c:pt idx="652">
                  <c:v>0.54565767300000001</c:v>
                </c:pt>
                <c:pt idx="653">
                  <c:v>0.44791666699999999</c:v>
                </c:pt>
                <c:pt idx="654">
                  <c:v>0.36531871300000002</c:v>
                </c:pt>
                <c:pt idx="655">
                  <c:v>1.0000185509999999</c:v>
                </c:pt>
                <c:pt idx="656">
                  <c:v>0.92868055599999999</c:v>
                </c:pt>
                <c:pt idx="657">
                  <c:v>0.90080000000000005</c:v>
                </c:pt>
                <c:pt idx="658">
                  <c:v>0.90013569299999996</c:v>
                </c:pt>
                <c:pt idx="659">
                  <c:v>0.90012976200000006</c:v>
                </c:pt>
                <c:pt idx="660">
                  <c:v>0.89306666700000004</c:v>
                </c:pt>
                <c:pt idx="661">
                  <c:v>0.89155555600000003</c:v>
                </c:pt>
                <c:pt idx="662">
                  <c:v>0.87555555600000001</c:v>
                </c:pt>
                <c:pt idx="663">
                  <c:v>0.84088888900000003</c:v>
                </c:pt>
                <c:pt idx="664">
                  <c:v>0.80035520800000004</c:v>
                </c:pt>
                <c:pt idx="665">
                  <c:v>0.79996321800000003</c:v>
                </c:pt>
                <c:pt idx="666">
                  <c:v>0.75065101000000001</c:v>
                </c:pt>
                <c:pt idx="667">
                  <c:v>0.75002777799999998</c:v>
                </c:pt>
                <c:pt idx="668">
                  <c:v>0.70061823400000001</c:v>
                </c:pt>
                <c:pt idx="669">
                  <c:v>0.61020833299999999</c:v>
                </c:pt>
                <c:pt idx="670">
                  <c:v>0.60741666699999997</c:v>
                </c:pt>
                <c:pt idx="671">
                  <c:v>0.56825958700000001</c:v>
                </c:pt>
                <c:pt idx="672">
                  <c:v>0.35553448300000001</c:v>
                </c:pt>
                <c:pt idx="673">
                  <c:v>0.35325964900000001</c:v>
                </c:pt>
                <c:pt idx="674">
                  <c:v>1.057962963</c:v>
                </c:pt>
                <c:pt idx="675">
                  <c:v>0.96201666699999999</c:v>
                </c:pt>
                <c:pt idx="676">
                  <c:v>0.90080000000000005</c:v>
                </c:pt>
                <c:pt idx="677">
                  <c:v>0.90050904399999998</c:v>
                </c:pt>
                <c:pt idx="678">
                  <c:v>0.90047782499999995</c:v>
                </c:pt>
                <c:pt idx="679">
                  <c:v>0.88812500000000005</c:v>
                </c:pt>
                <c:pt idx="680">
                  <c:v>0.80040196100000005</c:v>
                </c:pt>
                <c:pt idx="681">
                  <c:v>0.80016117200000003</c:v>
                </c:pt>
                <c:pt idx="682">
                  <c:v>0.79996321800000003</c:v>
                </c:pt>
                <c:pt idx="683">
                  <c:v>0.790003236</c:v>
                </c:pt>
                <c:pt idx="684">
                  <c:v>0.75064814800000002</c:v>
                </c:pt>
                <c:pt idx="685">
                  <c:v>0.70711111100000001</c:v>
                </c:pt>
                <c:pt idx="686">
                  <c:v>0.70061823400000001</c:v>
                </c:pt>
                <c:pt idx="687">
                  <c:v>0.69770833300000001</c:v>
                </c:pt>
                <c:pt idx="688">
                  <c:v>0.61251715699999998</c:v>
                </c:pt>
                <c:pt idx="689">
                  <c:v>0.35030172399999998</c:v>
                </c:pt>
                <c:pt idx="690">
                  <c:v>0.35030172399999998</c:v>
                </c:pt>
                <c:pt idx="691">
                  <c:v>0.27200000000000002</c:v>
                </c:pt>
                <c:pt idx="692">
                  <c:v>1.0048888890000001</c:v>
                </c:pt>
                <c:pt idx="693">
                  <c:v>0.96675925900000004</c:v>
                </c:pt>
                <c:pt idx="694">
                  <c:v>0.90063243999999998</c:v>
                </c:pt>
                <c:pt idx="695">
                  <c:v>0.90047076000000004</c:v>
                </c:pt>
                <c:pt idx="696">
                  <c:v>0.90047076000000004</c:v>
                </c:pt>
                <c:pt idx="697">
                  <c:v>0.89998405800000003</c:v>
                </c:pt>
                <c:pt idx="698">
                  <c:v>0.85366666700000005</c:v>
                </c:pt>
                <c:pt idx="699">
                  <c:v>0.80079999999999996</c:v>
                </c:pt>
                <c:pt idx="700">
                  <c:v>0.80040196100000005</c:v>
                </c:pt>
                <c:pt idx="701">
                  <c:v>0.79675555600000003</c:v>
                </c:pt>
                <c:pt idx="702">
                  <c:v>0.75079700900000002</c:v>
                </c:pt>
                <c:pt idx="703">
                  <c:v>0.75064814800000002</c:v>
                </c:pt>
                <c:pt idx="704">
                  <c:v>0.75035612500000004</c:v>
                </c:pt>
                <c:pt idx="705">
                  <c:v>0.70377083299999998</c:v>
                </c:pt>
                <c:pt idx="706">
                  <c:v>0.70061823400000001</c:v>
                </c:pt>
                <c:pt idx="707">
                  <c:v>0.6895</c:v>
                </c:pt>
                <c:pt idx="708">
                  <c:v>0.62833333300000005</c:v>
                </c:pt>
                <c:pt idx="709">
                  <c:v>0.500801724</c:v>
                </c:pt>
                <c:pt idx="710">
                  <c:v>0.39354885099999998</c:v>
                </c:pt>
                <c:pt idx="711">
                  <c:v>1.0331555560000001</c:v>
                </c:pt>
                <c:pt idx="712">
                  <c:v>1.02</c:v>
                </c:pt>
                <c:pt idx="713">
                  <c:v>1.0003449280000001</c:v>
                </c:pt>
                <c:pt idx="714">
                  <c:v>1.000065789</c:v>
                </c:pt>
                <c:pt idx="715">
                  <c:v>0.99437500000000001</c:v>
                </c:pt>
                <c:pt idx="716">
                  <c:v>0.91203703700000005</c:v>
                </c:pt>
                <c:pt idx="717">
                  <c:v>0.87</c:v>
                </c:pt>
                <c:pt idx="718">
                  <c:v>0.85036458299999995</c:v>
                </c:pt>
                <c:pt idx="719">
                  <c:v>0.80094747499999996</c:v>
                </c:pt>
                <c:pt idx="720">
                  <c:v>0.80040196100000005</c:v>
                </c:pt>
                <c:pt idx="721">
                  <c:v>0.800144144</c:v>
                </c:pt>
                <c:pt idx="722">
                  <c:v>0.75040623299999998</c:v>
                </c:pt>
                <c:pt idx="723">
                  <c:v>0.71441049400000001</c:v>
                </c:pt>
                <c:pt idx="724">
                  <c:v>0.70058840600000005</c:v>
                </c:pt>
                <c:pt idx="725">
                  <c:v>0.61836111100000002</c:v>
                </c:pt>
                <c:pt idx="726">
                  <c:v>0.60007051300000003</c:v>
                </c:pt>
                <c:pt idx="727">
                  <c:v>0.54174999999999995</c:v>
                </c:pt>
                <c:pt idx="728">
                  <c:v>0.53690175399999995</c:v>
                </c:pt>
                <c:pt idx="729">
                  <c:v>0.50790322600000004</c:v>
                </c:pt>
                <c:pt idx="730">
                  <c:v>1.1004839179999999</c:v>
                </c:pt>
                <c:pt idx="731">
                  <c:v>1.096633333</c:v>
                </c:pt>
                <c:pt idx="732">
                  <c:v>1.0003449280000001</c:v>
                </c:pt>
                <c:pt idx="733">
                  <c:v>0.83866666700000003</c:v>
                </c:pt>
                <c:pt idx="734">
                  <c:v>0.80040196100000005</c:v>
                </c:pt>
                <c:pt idx="735">
                  <c:v>0.75548611099999996</c:v>
                </c:pt>
                <c:pt idx="736">
                  <c:v>0.75079943500000001</c:v>
                </c:pt>
                <c:pt idx="737">
                  <c:v>0.68801767700000005</c:v>
                </c:pt>
                <c:pt idx="738">
                  <c:v>0.66487499999999999</c:v>
                </c:pt>
                <c:pt idx="739">
                  <c:v>0.65666666699999998</c:v>
                </c:pt>
                <c:pt idx="740">
                  <c:v>0.63771186400000002</c:v>
                </c:pt>
                <c:pt idx="741">
                  <c:v>0.60194444400000002</c:v>
                </c:pt>
                <c:pt idx="742">
                  <c:v>0.57999999999999996</c:v>
                </c:pt>
                <c:pt idx="743">
                  <c:v>0.53567796599999995</c:v>
                </c:pt>
                <c:pt idx="744">
                  <c:v>0.50012336000000002</c:v>
                </c:pt>
                <c:pt idx="745">
                  <c:v>0.49788505700000002</c:v>
                </c:pt>
                <c:pt idx="746">
                  <c:v>0.46340395499999998</c:v>
                </c:pt>
                <c:pt idx="747">
                  <c:v>0.44139200000000001</c:v>
                </c:pt>
                <c:pt idx="748">
                  <c:v>0.35030172399999998</c:v>
                </c:pt>
                <c:pt idx="749">
                  <c:v>1.000230409</c:v>
                </c:pt>
                <c:pt idx="750">
                  <c:v>0.929277778</c:v>
                </c:pt>
                <c:pt idx="751">
                  <c:v>0.90291666699999995</c:v>
                </c:pt>
                <c:pt idx="752">
                  <c:v>0.80088888899999999</c:v>
                </c:pt>
                <c:pt idx="753">
                  <c:v>0.80040196100000005</c:v>
                </c:pt>
                <c:pt idx="754">
                  <c:v>0.80037491999999999</c:v>
                </c:pt>
                <c:pt idx="755">
                  <c:v>0.79620833300000005</c:v>
                </c:pt>
                <c:pt idx="756">
                  <c:v>0.75039215699999995</c:v>
                </c:pt>
                <c:pt idx="757">
                  <c:v>0.75039215699999995</c:v>
                </c:pt>
                <c:pt idx="758">
                  <c:v>0.72562499999999996</c:v>
                </c:pt>
                <c:pt idx="759">
                  <c:v>0.70020612500000001</c:v>
                </c:pt>
                <c:pt idx="760">
                  <c:v>0.60199999999999998</c:v>
                </c:pt>
                <c:pt idx="761">
                  <c:v>0.60044750700000005</c:v>
                </c:pt>
                <c:pt idx="762">
                  <c:v>0.55725245099999998</c:v>
                </c:pt>
                <c:pt idx="763">
                  <c:v>0.500801724</c:v>
                </c:pt>
                <c:pt idx="764">
                  <c:v>0.48333333299999998</c:v>
                </c:pt>
                <c:pt idx="765">
                  <c:v>0.23804166700000001</c:v>
                </c:pt>
                <c:pt idx="766">
                  <c:v>1.1204375</c:v>
                </c:pt>
                <c:pt idx="767">
                  <c:v>1.108125</c:v>
                </c:pt>
                <c:pt idx="768">
                  <c:v>1.000230409</c:v>
                </c:pt>
                <c:pt idx="769">
                  <c:v>0.87644444399999999</c:v>
                </c:pt>
                <c:pt idx="770">
                  <c:v>0.80080630600000002</c:v>
                </c:pt>
                <c:pt idx="771">
                  <c:v>0.760833333</c:v>
                </c:pt>
                <c:pt idx="772">
                  <c:v>0.72256862700000002</c:v>
                </c:pt>
                <c:pt idx="773">
                  <c:v>0.71533333300000002</c:v>
                </c:pt>
                <c:pt idx="774">
                  <c:v>0.70063276799999996</c:v>
                </c:pt>
                <c:pt idx="775">
                  <c:v>0.70057309899999998</c:v>
                </c:pt>
                <c:pt idx="776">
                  <c:v>0.68159803900000004</c:v>
                </c:pt>
                <c:pt idx="777">
                  <c:v>0.65022371800000001</c:v>
                </c:pt>
                <c:pt idx="778">
                  <c:v>0.60520833299999999</c:v>
                </c:pt>
                <c:pt idx="779">
                  <c:v>0.60416666699999999</c:v>
                </c:pt>
                <c:pt idx="780">
                  <c:v>0.59862745100000003</c:v>
                </c:pt>
                <c:pt idx="781">
                  <c:v>0.47571839100000002</c:v>
                </c:pt>
                <c:pt idx="782">
                  <c:v>0.432122899</c:v>
                </c:pt>
                <c:pt idx="783">
                  <c:v>0.287041667</c:v>
                </c:pt>
                <c:pt idx="784">
                  <c:v>0.28305448700000002</c:v>
                </c:pt>
                <c:pt idx="785">
                  <c:v>1.000230409</c:v>
                </c:pt>
                <c:pt idx="786">
                  <c:v>0.960433333</c:v>
                </c:pt>
                <c:pt idx="787">
                  <c:v>0.89155555600000003</c:v>
                </c:pt>
                <c:pt idx="788">
                  <c:v>0.86458333300000001</c:v>
                </c:pt>
                <c:pt idx="789">
                  <c:v>0.80224331900000001</c:v>
                </c:pt>
                <c:pt idx="790">
                  <c:v>0.80098039200000004</c:v>
                </c:pt>
                <c:pt idx="791">
                  <c:v>0.80031237499999996</c:v>
                </c:pt>
                <c:pt idx="792">
                  <c:v>0.77333333299999996</c:v>
                </c:pt>
                <c:pt idx="793">
                  <c:v>0.75065101000000001</c:v>
                </c:pt>
                <c:pt idx="794">
                  <c:v>0.75035612500000004</c:v>
                </c:pt>
                <c:pt idx="795">
                  <c:v>0.72233333300000002</c:v>
                </c:pt>
                <c:pt idx="796">
                  <c:v>0.700459889</c:v>
                </c:pt>
                <c:pt idx="797">
                  <c:v>0.62941666699999999</c:v>
                </c:pt>
                <c:pt idx="798">
                  <c:v>0.62197175100000002</c:v>
                </c:pt>
                <c:pt idx="799">
                  <c:v>0.56597222199999997</c:v>
                </c:pt>
                <c:pt idx="800">
                  <c:v>0.35542803000000001</c:v>
                </c:pt>
                <c:pt idx="801">
                  <c:v>0.32996487899999999</c:v>
                </c:pt>
                <c:pt idx="802">
                  <c:v>0.25800000000000001</c:v>
                </c:pt>
                <c:pt idx="803">
                  <c:v>1.000230409</c:v>
                </c:pt>
                <c:pt idx="804">
                  <c:v>0.92754166699999996</c:v>
                </c:pt>
                <c:pt idx="805">
                  <c:v>0.91374999999999995</c:v>
                </c:pt>
                <c:pt idx="806">
                  <c:v>0.90249999999999997</c:v>
                </c:pt>
                <c:pt idx="807">
                  <c:v>0.80040196100000005</c:v>
                </c:pt>
                <c:pt idx="808">
                  <c:v>0.78659999999999997</c:v>
                </c:pt>
                <c:pt idx="809">
                  <c:v>0.75062135399999996</c:v>
                </c:pt>
                <c:pt idx="810">
                  <c:v>0.75035612500000004</c:v>
                </c:pt>
                <c:pt idx="811">
                  <c:v>0.74916666700000001</c:v>
                </c:pt>
                <c:pt idx="812">
                  <c:v>0.70088820299999999</c:v>
                </c:pt>
                <c:pt idx="813">
                  <c:v>0.70061403499999997</c:v>
                </c:pt>
                <c:pt idx="814">
                  <c:v>0.70060344799999996</c:v>
                </c:pt>
                <c:pt idx="815">
                  <c:v>0.65666666699999998</c:v>
                </c:pt>
                <c:pt idx="816">
                  <c:v>0.65343137299999998</c:v>
                </c:pt>
                <c:pt idx="817">
                  <c:v>0.65013399999999999</c:v>
                </c:pt>
                <c:pt idx="818">
                  <c:v>0.60098290600000004</c:v>
                </c:pt>
                <c:pt idx="819">
                  <c:v>0.58604166700000004</c:v>
                </c:pt>
                <c:pt idx="820">
                  <c:v>0.58140000000000003</c:v>
                </c:pt>
                <c:pt idx="821">
                  <c:v>0.361071429</c:v>
                </c:pt>
                <c:pt idx="822">
                  <c:v>0.30211734699999998</c:v>
                </c:pt>
                <c:pt idx="823">
                  <c:v>0.99180000000000001</c:v>
                </c:pt>
                <c:pt idx="824">
                  <c:v>0.93686111100000002</c:v>
                </c:pt>
                <c:pt idx="825">
                  <c:v>0.91912499999999997</c:v>
                </c:pt>
                <c:pt idx="826">
                  <c:v>0.82111250000000002</c:v>
                </c:pt>
                <c:pt idx="827">
                  <c:v>0.80098039200000004</c:v>
                </c:pt>
                <c:pt idx="828">
                  <c:v>0.80098039200000004</c:v>
                </c:pt>
                <c:pt idx="829">
                  <c:v>0.80040196100000005</c:v>
                </c:pt>
                <c:pt idx="830">
                  <c:v>0.80027969300000001</c:v>
                </c:pt>
                <c:pt idx="831">
                  <c:v>0.75065101000000001</c:v>
                </c:pt>
                <c:pt idx="832">
                  <c:v>0.75053267999999995</c:v>
                </c:pt>
                <c:pt idx="833">
                  <c:v>0.73464583299999997</c:v>
                </c:pt>
                <c:pt idx="834">
                  <c:v>0.70060344799999996</c:v>
                </c:pt>
                <c:pt idx="835">
                  <c:v>0.70009573000000003</c:v>
                </c:pt>
                <c:pt idx="836">
                  <c:v>0.671875</c:v>
                </c:pt>
                <c:pt idx="837">
                  <c:v>0.64024999999999999</c:v>
                </c:pt>
                <c:pt idx="838">
                  <c:v>0.57999999999999996</c:v>
                </c:pt>
                <c:pt idx="839">
                  <c:v>0.54979166700000004</c:v>
                </c:pt>
                <c:pt idx="840">
                  <c:v>0.32813157900000001</c:v>
                </c:pt>
                <c:pt idx="841">
                  <c:v>0.30357446799999999</c:v>
                </c:pt>
                <c:pt idx="842">
                  <c:v>0.25650000000000001</c:v>
                </c:pt>
                <c:pt idx="843">
                  <c:v>0.25139925400000002</c:v>
                </c:pt>
                <c:pt idx="844">
                  <c:v>0.81640625</c:v>
                </c:pt>
                <c:pt idx="845">
                  <c:v>0.80071149399999997</c:v>
                </c:pt>
                <c:pt idx="846">
                  <c:v>0.80047051300000005</c:v>
                </c:pt>
                <c:pt idx="847">
                  <c:v>0.80009401700000005</c:v>
                </c:pt>
                <c:pt idx="848">
                  <c:v>0.79998285300000005</c:v>
                </c:pt>
                <c:pt idx="849">
                  <c:v>0.78586419799999996</c:v>
                </c:pt>
                <c:pt idx="850">
                  <c:v>0.75065101000000001</c:v>
                </c:pt>
                <c:pt idx="851">
                  <c:v>0.73327777800000005</c:v>
                </c:pt>
                <c:pt idx="852">
                  <c:v>0.71012500000000001</c:v>
                </c:pt>
                <c:pt idx="853">
                  <c:v>0.70060344799999996</c:v>
                </c:pt>
                <c:pt idx="854">
                  <c:v>0.70054044100000001</c:v>
                </c:pt>
                <c:pt idx="855">
                  <c:v>0.7</c:v>
                </c:pt>
                <c:pt idx="856">
                  <c:v>0.68402777800000003</c:v>
                </c:pt>
                <c:pt idx="857">
                  <c:v>0.67213541700000001</c:v>
                </c:pt>
                <c:pt idx="858">
                  <c:v>0.63861437899999995</c:v>
                </c:pt>
                <c:pt idx="859">
                  <c:v>0.63135416700000002</c:v>
                </c:pt>
                <c:pt idx="860">
                  <c:v>0.61114053700000004</c:v>
                </c:pt>
                <c:pt idx="861">
                  <c:v>0.609583333</c:v>
                </c:pt>
                <c:pt idx="862">
                  <c:v>0.58531578900000003</c:v>
                </c:pt>
                <c:pt idx="863">
                  <c:v>0.24941666700000001</c:v>
                </c:pt>
                <c:pt idx="864">
                  <c:v>0.87209999999999999</c:v>
                </c:pt>
                <c:pt idx="865">
                  <c:v>0.8319375</c:v>
                </c:pt>
                <c:pt idx="866">
                  <c:v>0.83006250000000004</c:v>
                </c:pt>
                <c:pt idx="867">
                  <c:v>0.80555555599999995</c:v>
                </c:pt>
                <c:pt idx="868">
                  <c:v>0.80040196100000005</c:v>
                </c:pt>
                <c:pt idx="869">
                  <c:v>0.80000294999999999</c:v>
                </c:pt>
                <c:pt idx="870">
                  <c:v>0.78374999999999995</c:v>
                </c:pt>
                <c:pt idx="871">
                  <c:v>0.753525</c:v>
                </c:pt>
                <c:pt idx="872">
                  <c:v>0.75065101000000001</c:v>
                </c:pt>
                <c:pt idx="873">
                  <c:v>0.72734953700000005</c:v>
                </c:pt>
                <c:pt idx="874">
                  <c:v>0.70061403499999997</c:v>
                </c:pt>
                <c:pt idx="875">
                  <c:v>0.70060526300000003</c:v>
                </c:pt>
                <c:pt idx="876">
                  <c:v>0.67214080499999995</c:v>
                </c:pt>
                <c:pt idx="877">
                  <c:v>0.62701118300000003</c:v>
                </c:pt>
                <c:pt idx="878">
                  <c:v>0.62657777800000003</c:v>
                </c:pt>
                <c:pt idx="879">
                  <c:v>0.45687499999999998</c:v>
                </c:pt>
                <c:pt idx="880">
                  <c:v>0.39354885099999998</c:v>
                </c:pt>
                <c:pt idx="881">
                  <c:v>0.385791667</c:v>
                </c:pt>
                <c:pt idx="882">
                  <c:v>0.30750145899999998</c:v>
                </c:pt>
                <c:pt idx="883">
                  <c:v>0.28395833300000001</c:v>
                </c:pt>
                <c:pt idx="884">
                  <c:v>0.95579166699999996</c:v>
                </c:pt>
                <c:pt idx="885">
                  <c:v>0.93041666700000003</c:v>
                </c:pt>
                <c:pt idx="886">
                  <c:v>0.90249999999999997</c:v>
                </c:pt>
                <c:pt idx="887">
                  <c:v>0.87114999999999998</c:v>
                </c:pt>
                <c:pt idx="888">
                  <c:v>0.80040196100000005</c:v>
                </c:pt>
                <c:pt idx="889">
                  <c:v>0.80013725499999999</c:v>
                </c:pt>
                <c:pt idx="890">
                  <c:v>0.80013725499999999</c:v>
                </c:pt>
                <c:pt idx="891">
                  <c:v>0.75077011500000002</c:v>
                </c:pt>
                <c:pt idx="892">
                  <c:v>0.75065101000000001</c:v>
                </c:pt>
                <c:pt idx="893">
                  <c:v>0.75029393899999997</c:v>
                </c:pt>
                <c:pt idx="894">
                  <c:v>0.700623</c:v>
                </c:pt>
                <c:pt idx="895">
                  <c:v>0.70061403499999997</c:v>
                </c:pt>
                <c:pt idx="896">
                  <c:v>0.70036206899999998</c:v>
                </c:pt>
                <c:pt idx="897">
                  <c:v>0.60128000000000004</c:v>
                </c:pt>
                <c:pt idx="898">
                  <c:v>0.41791666700000002</c:v>
                </c:pt>
                <c:pt idx="899">
                  <c:v>0.37156250000000002</c:v>
                </c:pt>
                <c:pt idx="900">
                  <c:v>0.37156250000000002</c:v>
                </c:pt>
                <c:pt idx="901">
                  <c:v>0.36871874999999998</c:v>
                </c:pt>
                <c:pt idx="902">
                  <c:v>0.35645833300000002</c:v>
                </c:pt>
                <c:pt idx="903">
                  <c:v>0.90222222200000002</c:v>
                </c:pt>
                <c:pt idx="904">
                  <c:v>0.81138888899999995</c:v>
                </c:pt>
                <c:pt idx="905">
                  <c:v>0.80040196100000005</c:v>
                </c:pt>
                <c:pt idx="906">
                  <c:v>0.80013725499999999</c:v>
                </c:pt>
                <c:pt idx="907">
                  <c:v>0.80007183900000001</c:v>
                </c:pt>
                <c:pt idx="908">
                  <c:v>0.79145833300000001</c:v>
                </c:pt>
                <c:pt idx="909">
                  <c:v>0.75072732600000003</c:v>
                </c:pt>
                <c:pt idx="910">
                  <c:v>0.75065101000000001</c:v>
                </c:pt>
                <c:pt idx="911">
                  <c:v>0.75043726899999996</c:v>
                </c:pt>
                <c:pt idx="912">
                  <c:v>0.75017699100000002</c:v>
                </c:pt>
                <c:pt idx="913">
                  <c:v>0.72693333299999996</c:v>
                </c:pt>
                <c:pt idx="914">
                  <c:v>0.72693333299999996</c:v>
                </c:pt>
                <c:pt idx="915">
                  <c:v>0.700623</c:v>
                </c:pt>
                <c:pt idx="916">
                  <c:v>0.70051851899999995</c:v>
                </c:pt>
                <c:pt idx="917">
                  <c:v>0.70025679500000004</c:v>
                </c:pt>
                <c:pt idx="918">
                  <c:v>0.50468749999999996</c:v>
                </c:pt>
                <c:pt idx="919">
                  <c:v>0.47110849100000002</c:v>
                </c:pt>
                <c:pt idx="920">
                  <c:v>0.32500000000000001</c:v>
                </c:pt>
                <c:pt idx="921">
                  <c:v>0.26821428600000002</c:v>
                </c:pt>
                <c:pt idx="922">
                  <c:v>0.97081666700000002</c:v>
                </c:pt>
                <c:pt idx="923">
                  <c:v>0.90296296300000001</c:v>
                </c:pt>
                <c:pt idx="924">
                  <c:v>0.90083333300000001</c:v>
                </c:pt>
                <c:pt idx="925">
                  <c:v>0.89955555600000003</c:v>
                </c:pt>
                <c:pt idx="926">
                  <c:v>0.84583333299999997</c:v>
                </c:pt>
                <c:pt idx="927">
                  <c:v>0.80080864200000001</c:v>
                </c:pt>
                <c:pt idx="928">
                  <c:v>0.80040196100000005</c:v>
                </c:pt>
                <c:pt idx="929">
                  <c:v>0.80011581899999995</c:v>
                </c:pt>
                <c:pt idx="930">
                  <c:v>0.75065101000000001</c:v>
                </c:pt>
                <c:pt idx="931">
                  <c:v>0.75050357099999998</c:v>
                </c:pt>
                <c:pt idx="932">
                  <c:v>0.75020689699999998</c:v>
                </c:pt>
                <c:pt idx="933">
                  <c:v>0.70036206899999998</c:v>
                </c:pt>
                <c:pt idx="934">
                  <c:v>0.70006981099999999</c:v>
                </c:pt>
                <c:pt idx="935">
                  <c:v>0.70005833299999998</c:v>
                </c:pt>
                <c:pt idx="936">
                  <c:v>0.676666667</c:v>
                </c:pt>
                <c:pt idx="937">
                  <c:v>0.65854166700000005</c:v>
                </c:pt>
                <c:pt idx="938">
                  <c:v>0.59879233899999995</c:v>
                </c:pt>
                <c:pt idx="939">
                  <c:v>0.58113095199999998</c:v>
                </c:pt>
                <c:pt idx="940">
                  <c:v>0.44037500000000002</c:v>
                </c:pt>
                <c:pt idx="941">
                  <c:v>0.41083333300000002</c:v>
                </c:pt>
                <c:pt idx="942">
                  <c:v>0.41083333300000002</c:v>
                </c:pt>
                <c:pt idx="943">
                  <c:v>0.92170370400000001</c:v>
                </c:pt>
                <c:pt idx="944">
                  <c:v>0.92160493799999998</c:v>
                </c:pt>
                <c:pt idx="945">
                  <c:v>0.80080864200000001</c:v>
                </c:pt>
                <c:pt idx="946">
                  <c:v>0.80051666700000002</c:v>
                </c:pt>
                <c:pt idx="947">
                  <c:v>0.80040196100000005</c:v>
                </c:pt>
                <c:pt idx="948">
                  <c:v>0.768847222</c:v>
                </c:pt>
                <c:pt idx="949">
                  <c:v>0.75065101000000001</c:v>
                </c:pt>
                <c:pt idx="950">
                  <c:v>0.75047368400000003</c:v>
                </c:pt>
                <c:pt idx="951">
                  <c:v>0.75037189500000001</c:v>
                </c:pt>
                <c:pt idx="952">
                  <c:v>0.75020689699999998</c:v>
                </c:pt>
                <c:pt idx="953">
                  <c:v>0.70025177299999997</c:v>
                </c:pt>
                <c:pt idx="954">
                  <c:v>0.66237931000000005</c:v>
                </c:pt>
                <c:pt idx="955">
                  <c:v>0.59061728400000002</c:v>
                </c:pt>
                <c:pt idx="956">
                  <c:v>0.55656249999999996</c:v>
                </c:pt>
                <c:pt idx="957">
                  <c:v>0.49561751399999998</c:v>
                </c:pt>
                <c:pt idx="958">
                  <c:v>0.44996491199999999</c:v>
                </c:pt>
                <c:pt idx="959">
                  <c:v>0.41083333300000002</c:v>
                </c:pt>
                <c:pt idx="960">
                  <c:v>0.40781250000000002</c:v>
                </c:pt>
                <c:pt idx="961">
                  <c:v>0.37889515200000001</c:v>
                </c:pt>
                <c:pt idx="962">
                  <c:v>0.37659722200000001</c:v>
                </c:pt>
                <c:pt idx="963">
                  <c:v>0.27187499999999998</c:v>
                </c:pt>
                <c:pt idx="964">
                  <c:v>0.92170370400000001</c:v>
                </c:pt>
                <c:pt idx="965">
                  <c:v>0.92160493799999998</c:v>
                </c:pt>
                <c:pt idx="966">
                  <c:v>0.80077901799999995</c:v>
                </c:pt>
                <c:pt idx="967">
                  <c:v>0.80026082099999996</c:v>
                </c:pt>
                <c:pt idx="968">
                  <c:v>0.79998285300000005</c:v>
                </c:pt>
                <c:pt idx="969">
                  <c:v>0.768847222</c:v>
                </c:pt>
                <c:pt idx="970">
                  <c:v>0.75071698099999995</c:v>
                </c:pt>
                <c:pt idx="971">
                  <c:v>0.75065101000000001</c:v>
                </c:pt>
                <c:pt idx="972">
                  <c:v>0.75042592600000002</c:v>
                </c:pt>
                <c:pt idx="973">
                  <c:v>0.75039551299999996</c:v>
                </c:pt>
                <c:pt idx="974">
                  <c:v>0.70023660099999996</c:v>
                </c:pt>
                <c:pt idx="975">
                  <c:v>0.700211111</c:v>
                </c:pt>
                <c:pt idx="976">
                  <c:v>0.59061728400000002</c:v>
                </c:pt>
                <c:pt idx="977">
                  <c:v>0.55656249999999996</c:v>
                </c:pt>
                <c:pt idx="978">
                  <c:v>0.55040350900000001</c:v>
                </c:pt>
                <c:pt idx="979">
                  <c:v>0.55034970800000005</c:v>
                </c:pt>
                <c:pt idx="980">
                  <c:v>0.50025804600000001</c:v>
                </c:pt>
                <c:pt idx="981">
                  <c:v>0.41083333300000002</c:v>
                </c:pt>
                <c:pt idx="982">
                  <c:v>0.40781250000000002</c:v>
                </c:pt>
                <c:pt idx="983">
                  <c:v>0.37659722200000001</c:v>
                </c:pt>
                <c:pt idx="984">
                  <c:v>0.27187499999999998</c:v>
                </c:pt>
                <c:pt idx="985">
                  <c:v>0.93635555599999998</c:v>
                </c:pt>
                <c:pt idx="986">
                  <c:v>0.81361111100000005</c:v>
                </c:pt>
                <c:pt idx="987">
                  <c:v>0.80040196100000005</c:v>
                </c:pt>
                <c:pt idx="988">
                  <c:v>0.75075000000000003</c:v>
                </c:pt>
                <c:pt idx="989">
                  <c:v>0.75065101000000001</c:v>
                </c:pt>
                <c:pt idx="990">
                  <c:v>0.75047368400000003</c:v>
                </c:pt>
                <c:pt idx="991">
                  <c:v>0.75039551299999996</c:v>
                </c:pt>
                <c:pt idx="992">
                  <c:v>0.70744642899999999</c:v>
                </c:pt>
                <c:pt idx="993">
                  <c:v>0.70023660099999996</c:v>
                </c:pt>
                <c:pt idx="994">
                  <c:v>0.70001988299999995</c:v>
                </c:pt>
                <c:pt idx="995">
                  <c:v>0.68355060700000003</c:v>
                </c:pt>
                <c:pt idx="996">
                  <c:v>0.68243303600000005</c:v>
                </c:pt>
                <c:pt idx="997">
                  <c:v>0.67308333300000001</c:v>
                </c:pt>
                <c:pt idx="998">
                  <c:v>0.66458333300000005</c:v>
                </c:pt>
                <c:pt idx="999">
                  <c:v>0.60023976599999995</c:v>
                </c:pt>
                <c:pt idx="1000">
                  <c:v>0.58499999999999996</c:v>
                </c:pt>
                <c:pt idx="1001">
                  <c:v>0.57951149400000002</c:v>
                </c:pt>
                <c:pt idx="1002">
                  <c:v>0.448722222</c:v>
                </c:pt>
                <c:pt idx="1003">
                  <c:v>0.44708333300000003</c:v>
                </c:pt>
                <c:pt idx="1004">
                  <c:v>0.35041666700000001</c:v>
                </c:pt>
                <c:pt idx="1005">
                  <c:v>0.92884999999999995</c:v>
                </c:pt>
                <c:pt idx="1006">
                  <c:v>0.86037037000000005</c:v>
                </c:pt>
                <c:pt idx="1007">
                  <c:v>0.80687916699999995</c:v>
                </c:pt>
                <c:pt idx="1008">
                  <c:v>0.80057953199999998</c:v>
                </c:pt>
                <c:pt idx="1009">
                  <c:v>0.80040196100000005</c:v>
                </c:pt>
                <c:pt idx="1010">
                  <c:v>0.8004</c:v>
                </c:pt>
                <c:pt idx="1011">
                  <c:v>0.80030921099999996</c:v>
                </c:pt>
                <c:pt idx="1012">
                  <c:v>0.80014981299999999</c:v>
                </c:pt>
                <c:pt idx="1013">
                  <c:v>0.80011581899999995</c:v>
                </c:pt>
                <c:pt idx="1014">
                  <c:v>0.77333333299999996</c:v>
                </c:pt>
                <c:pt idx="1015">
                  <c:v>0.75079700900000002</c:v>
                </c:pt>
                <c:pt idx="1016">
                  <c:v>0.75047368400000003</c:v>
                </c:pt>
                <c:pt idx="1017">
                  <c:v>0.75039551299999996</c:v>
                </c:pt>
                <c:pt idx="1018">
                  <c:v>0.75025486699999999</c:v>
                </c:pt>
                <c:pt idx="1019">
                  <c:v>0.700903571</c:v>
                </c:pt>
                <c:pt idx="1020">
                  <c:v>0.70013603999999996</c:v>
                </c:pt>
                <c:pt idx="1021">
                  <c:v>0.63236111100000003</c:v>
                </c:pt>
                <c:pt idx="1022">
                  <c:v>0.60765432100000005</c:v>
                </c:pt>
                <c:pt idx="1023">
                  <c:v>0.53791944400000002</c:v>
                </c:pt>
                <c:pt idx="1024">
                  <c:v>0.342361111</c:v>
                </c:pt>
                <c:pt idx="1025">
                  <c:v>0.99953333300000002</c:v>
                </c:pt>
                <c:pt idx="1026">
                  <c:v>0.90296296300000001</c:v>
                </c:pt>
                <c:pt idx="1027">
                  <c:v>0.80070175399999999</c:v>
                </c:pt>
                <c:pt idx="1028">
                  <c:v>0.80056609199999995</c:v>
                </c:pt>
                <c:pt idx="1029">
                  <c:v>0.80040196100000005</c:v>
                </c:pt>
                <c:pt idx="1030">
                  <c:v>0.80033333299999998</c:v>
                </c:pt>
                <c:pt idx="1031">
                  <c:v>0.80011581899999995</c:v>
                </c:pt>
                <c:pt idx="1032">
                  <c:v>0.75077011500000002</c:v>
                </c:pt>
                <c:pt idx="1033">
                  <c:v>0.75047368400000003</c:v>
                </c:pt>
                <c:pt idx="1034">
                  <c:v>0.75039551299999996</c:v>
                </c:pt>
                <c:pt idx="1035">
                  <c:v>0.750212553</c:v>
                </c:pt>
                <c:pt idx="1036">
                  <c:v>0.70277777799999996</c:v>
                </c:pt>
                <c:pt idx="1037">
                  <c:v>0.700659649</c:v>
                </c:pt>
                <c:pt idx="1038">
                  <c:v>0.69998441700000003</c:v>
                </c:pt>
                <c:pt idx="1039">
                  <c:v>0.63604938300000002</c:v>
                </c:pt>
                <c:pt idx="1040">
                  <c:v>0.567377778</c:v>
                </c:pt>
                <c:pt idx="1041">
                  <c:v>0.55543055600000002</c:v>
                </c:pt>
                <c:pt idx="1042">
                  <c:v>0.55543055600000002</c:v>
                </c:pt>
                <c:pt idx="1043">
                  <c:v>0.46319444399999998</c:v>
                </c:pt>
                <c:pt idx="1044">
                  <c:v>0.35444444400000003</c:v>
                </c:pt>
                <c:pt idx="1045">
                  <c:v>0.30933333299999999</c:v>
                </c:pt>
                <c:pt idx="1046">
                  <c:v>0.30277037000000001</c:v>
                </c:pt>
                <c:pt idx="1047">
                  <c:v>0.93916666699999996</c:v>
                </c:pt>
                <c:pt idx="1048">
                  <c:v>0.93041666700000003</c:v>
                </c:pt>
                <c:pt idx="1049">
                  <c:v>0.88592592599999997</c:v>
                </c:pt>
                <c:pt idx="1050">
                  <c:v>0.83374999999999999</c:v>
                </c:pt>
                <c:pt idx="1051">
                  <c:v>0.80687916699999995</c:v>
                </c:pt>
                <c:pt idx="1052">
                  <c:v>0.80605833299999996</c:v>
                </c:pt>
                <c:pt idx="1053">
                  <c:v>0.80070175399999999</c:v>
                </c:pt>
                <c:pt idx="1054">
                  <c:v>0.80040196100000005</c:v>
                </c:pt>
                <c:pt idx="1055">
                  <c:v>0.80033333299999998</c:v>
                </c:pt>
                <c:pt idx="1056">
                  <c:v>0.80005576199999995</c:v>
                </c:pt>
                <c:pt idx="1057">
                  <c:v>0.79997586200000004</c:v>
                </c:pt>
                <c:pt idx="1058">
                  <c:v>0.75065172400000002</c:v>
                </c:pt>
                <c:pt idx="1059">
                  <c:v>0.75039551299999996</c:v>
                </c:pt>
                <c:pt idx="1060">
                  <c:v>0.70042413800000003</c:v>
                </c:pt>
                <c:pt idx="1061">
                  <c:v>0.70005833299999998</c:v>
                </c:pt>
                <c:pt idx="1062">
                  <c:v>0.684888889</c:v>
                </c:pt>
                <c:pt idx="1063">
                  <c:v>0.59208333300000004</c:v>
                </c:pt>
                <c:pt idx="1064">
                  <c:v>0.54031249999999997</c:v>
                </c:pt>
                <c:pt idx="1065">
                  <c:v>0.43326315799999998</c:v>
                </c:pt>
                <c:pt idx="1066">
                  <c:v>0.40414492800000001</c:v>
                </c:pt>
                <c:pt idx="1067">
                  <c:v>0.332146465</c:v>
                </c:pt>
                <c:pt idx="1068">
                  <c:v>0.98098484799999996</c:v>
                </c:pt>
                <c:pt idx="1069">
                  <c:v>0.95062500000000005</c:v>
                </c:pt>
                <c:pt idx="1070">
                  <c:v>0.92729166699999999</c:v>
                </c:pt>
                <c:pt idx="1071">
                  <c:v>0.86888888900000005</c:v>
                </c:pt>
                <c:pt idx="1072">
                  <c:v>0.81262500000000004</c:v>
                </c:pt>
                <c:pt idx="1073">
                  <c:v>0.81262500000000004</c:v>
                </c:pt>
                <c:pt idx="1074">
                  <c:v>0.81011111099999999</c:v>
                </c:pt>
                <c:pt idx="1075">
                  <c:v>0.80070175399999999</c:v>
                </c:pt>
                <c:pt idx="1076">
                  <c:v>0.80053497900000004</c:v>
                </c:pt>
                <c:pt idx="1077">
                  <c:v>0.80040196100000005</c:v>
                </c:pt>
                <c:pt idx="1078">
                  <c:v>0.75065172400000002</c:v>
                </c:pt>
                <c:pt idx="1079">
                  <c:v>0.75039551299999996</c:v>
                </c:pt>
                <c:pt idx="1080">
                  <c:v>0.75005084700000002</c:v>
                </c:pt>
                <c:pt idx="1081">
                  <c:v>0.70042413800000003</c:v>
                </c:pt>
                <c:pt idx="1082">
                  <c:v>0.70042199999999999</c:v>
                </c:pt>
                <c:pt idx="1083">
                  <c:v>0.60009914499999994</c:v>
                </c:pt>
                <c:pt idx="1084">
                  <c:v>0.453125</c:v>
                </c:pt>
                <c:pt idx="1085">
                  <c:v>0.36605352299999999</c:v>
                </c:pt>
                <c:pt idx="1086">
                  <c:v>0.26369382000000002</c:v>
                </c:pt>
                <c:pt idx="1087">
                  <c:v>0.86888888900000005</c:v>
                </c:pt>
                <c:pt idx="1088">
                  <c:v>0.85052058799999997</c:v>
                </c:pt>
                <c:pt idx="1089">
                  <c:v>0.85004500000000005</c:v>
                </c:pt>
                <c:pt idx="1090">
                  <c:v>0.82544444400000005</c:v>
                </c:pt>
                <c:pt idx="1091">
                  <c:v>0.80574999999999997</c:v>
                </c:pt>
                <c:pt idx="1092">
                  <c:v>0.800746552</c:v>
                </c:pt>
                <c:pt idx="1093">
                  <c:v>0.80057894699999999</c:v>
                </c:pt>
                <c:pt idx="1094">
                  <c:v>0.80003450300000001</c:v>
                </c:pt>
                <c:pt idx="1095">
                  <c:v>0.79749999999999999</c:v>
                </c:pt>
                <c:pt idx="1096">
                  <c:v>0.749987124</c:v>
                </c:pt>
                <c:pt idx="1097">
                  <c:v>0.70042199999999999</c:v>
                </c:pt>
                <c:pt idx="1098">
                  <c:v>0.66487499999999999</c:v>
                </c:pt>
                <c:pt idx="1099">
                  <c:v>0.66487499999999999</c:v>
                </c:pt>
                <c:pt idx="1100">
                  <c:v>0.65708333299999999</c:v>
                </c:pt>
                <c:pt idx="1101">
                  <c:v>0.65024031000000004</c:v>
                </c:pt>
                <c:pt idx="1102">
                  <c:v>0.59074074099999996</c:v>
                </c:pt>
                <c:pt idx="1103">
                  <c:v>0.52812499999999996</c:v>
                </c:pt>
                <c:pt idx="1104">
                  <c:v>0.50052809499999995</c:v>
                </c:pt>
                <c:pt idx="1105">
                  <c:v>0.408960345</c:v>
                </c:pt>
                <c:pt idx="1106">
                  <c:v>0.951944444</c:v>
                </c:pt>
                <c:pt idx="1107">
                  <c:v>0.94555555599999996</c:v>
                </c:pt>
                <c:pt idx="1108">
                  <c:v>0.92907407399999997</c:v>
                </c:pt>
                <c:pt idx="1109">
                  <c:v>0.890604167</c:v>
                </c:pt>
                <c:pt idx="1110">
                  <c:v>0.890604167</c:v>
                </c:pt>
                <c:pt idx="1111">
                  <c:v>0.88400000000000001</c:v>
                </c:pt>
                <c:pt idx="1112">
                  <c:v>0.85791666700000002</c:v>
                </c:pt>
                <c:pt idx="1113">
                  <c:v>0.85008421099999998</c:v>
                </c:pt>
                <c:pt idx="1114">
                  <c:v>0.85007069000000002</c:v>
                </c:pt>
                <c:pt idx="1115">
                  <c:v>0.80051106800000005</c:v>
                </c:pt>
                <c:pt idx="1116">
                  <c:v>0.80040196100000005</c:v>
                </c:pt>
                <c:pt idx="1117">
                  <c:v>0.80003450300000001</c:v>
                </c:pt>
                <c:pt idx="1118">
                  <c:v>0.75520833300000001</c:v>
                </c:pt>
                <c:pt idx="1119">
                  <c:v>0.75037189500000001</c:v>
                </c:pt>
                <c:pt idx="1120">
                  <c:v>0.70042199999999999</c:v>
                </c:pt>
                <c:pt idx="1121">
                  <c:v>0.70010606099999995</c:v>
                </c:pt>
                <c:pt idx="1122">
                  <c:v>0.60103709100000002</c:v>
                </c:pt>
                <c:pt idx="1123">
                  <c:v>0.60052857100000001</c:v>
                </c:pt>
                <c:pt idx="1124">
                  <c:v>0.50003389799999998</c:v>
                </c:pt>
                <c:pt idx="1125">
                  <c:v>0.45093749999999999</c:v>
                </c:pt>
                <c:pt idx="1126">
                  <c:v>0.44104166700000003</c:v>
                </c:pt>
                <c:pt idx="1127">
                  <c:v>0.27187499999999998</c:v>
                </c:pt>
                <c:pt idx="1128">
                  <c:v>0.96062499999999995</c:v>
                </c:pt>
                <c:pt idx="1129">
                  <c:v>0.90296296300000001</c:v>
                </c:pt>
                <c:pt idx="1130">
                  <c:v>0.86434259300000005</c:v>
                </c:pt>
                <c:pt idx="1131">
                  <c:v>0.85044615400000001</c:v>
                </c:pt>
                <c:pt idx="1132">
                  <c:v>0.85042689100000002</c:v>
                </c:pt>
                <c:pt idx="1133">
                  <c:v>0.84099999999999997</c:v>
                </c:pt>
                <c:pt idx="1134">
                  <c:v>0.80084242400000005</c:v>
                </c:pt>
                <c:pt idx="1135">
                  <c:v>0.80040196100000005</c:v>
                </c:pt>
                <c:pt idx="1136">
                  <c:v>0.80003450300000001</c:v>
                </c:pt>
                <c:pt idx="1137">
                  <c:v>0.79541666700000002</c:v>
                </c:pt>
                <c:pt idx="1138">
                  <c:v>0.79538750000000003</c:v>
                </c:pt>
                <c:pt idx="1139">
                  <c:v>0.794566667</c:v>
                </c:pt>
                <c:pt idx="1140">
                  <c:v>0.75039551299999996</c:v>
                </c:pt>
                <c:pt idx="1141">
                  <c:v>0.70051622400000002</c:v>
                </c:pt>
                <c:pt idx="1142">
                  <c:v>0.70042199999999999</c:v>
                </c:pt>
                <c:pt idx="1143">
                  <c:v>0.6825</c:v>
                </c:pt>
                <c:pt idx="1144">
                  <c:v>0.65096228099999998</c:v>
                </c:pt>
                <c:pt idx="1145">
                  <c:v>0.650421429</c:v>
                </c:pt>
                <c:pt idx="1146">
                  <c:v>0.60004067800000005</c:v>
                </c:pt>
                <c:pt idx="1147">
                  <c:v>0.50061090900000005</c:v>
                </c:pt>
                <c:pt idx="1148">
                  <c:v>0.47729166699999998</c:v>
                </c:pt>
                <c:pt idx="1149">
                  <c:v>0.26406249999999998</c:v>
                </c:pt>
                <c:pt idx="1150">
                  <c:v>0.92</c:v>
                </c:pt>
                <c:pt idx="1151">
                  <c:v>0.90939166699999996</c:v>
                </c:pt>
                <c:pt idx="1152">
                  <c:v>0.90006101699999996</c:v>
                </c:pt>
                <c:pt idx="1153">
                  <c:v>0.89444444400000001</c:v>
                </c:pt>
                <c:pt idx="1154">
                  <c:v>0.881575</c:v>
                </c:pt>
                <c:pt idx="1155">
                  <c:v>0.88075416699999998</c:v>
                </c:pt>
                <c:pt idx="1156">
                  <c:v>0.85008421099999998</c:v>
                </c:pt>
                <c:pt idx="1157">
                  <c:v>0.82166666700000002</c:v>
                </c:pt>
                <c:pt idx="1158">
                  <c:v>0.80040196100000005</c:v>
                </c:pt>
                <c:pt idx="1159">
                  <c:v>0.80007183900000001</c:v>
                </c:pt>
                <c:pt idx="1160">
                  <c:v>0.80003450300000001</c:v>
                </c:pt>
                <c:pt idx="1161">
                  <c:v>0.75822916699999998</c:v>
                </c:pt>
                <c:pt idx="1162">
                  <c:v>0.75060800000000005</c:v>
                </c:pt>
                <c:pt idx="1163">
                  <c:v>0.75039551299999996</c:v>
                </c:pt>
                <c:pt idx="1164">
                  <c:v>0.74099999999999999</c:v>
                </c:pt>
                <c:pt idx="1165">
                  <c:v>0.70050526300000004</c:v>
                </c:pt>
                <c:pt idx="1166">
                  <c:v>0.70024649100000003</c:v>
                </c:pt>
                <c:pt idx="1167">
                  <c:v>0.70005185199999997</c:v>
                </c:pt>
                <c:pt idx="1168">
                  <c:v>0.65004406800000003</c:v>
                </c:pt>
                <c:pt idx="1169">
                  <c:v>0.63040292399999998</c:v>
                </c:pt>
                <c:pt idx="1170">
                  <c:v>0.56062500000000004</c:v>
                </c:pt>
                <c:pt idx="1171">
                  <c:v>0.56062500000000004</c:v>
                </c:pt>
                <c:pt idx="1172">
                  <c:v>0.39874999999999999</c:v>
                </c:pt>
                <c:pt idx="1173">
                  <c:v>0.92283950599999998</c:v>
                </c:pt>
                <c:pt idx="1174">
                  <c:v>0.87402777799999998</c:v>
                </c:pt>
                <c:pt idx="1175">
                  <c:v>0.81927083300000003</c:v>
                </c:pt>
                <c:pt idx="1176">
                  <c:v>0.81330902800000004</c:v>
                </c:pt>
                <c:pt idx="1177">
                  <c:v>0.81262500000000004</c:v>
                </c:pt>
                <c:pt idx="1178">
                  <c:v>0.80040196100000005</c:v>
                </c:pt>
                <c:pt idx="1179">
                  <c:v>0.80007183900000001</c:v>
                </c:pt>
                <c:pt idx="1180">
                  <c:v>0.80003450300000001</c:v>
                </c:pt>
                <c:pt idx="1181">
                  <c:v>0.78663194400000003</c:v>
                </c:pt>
                <c:pt idx="1182">
                  <c:v>0.75885000000000002</c:v>
                </c:pt>
                <c:pt idx="1183">
                  <c:v>0.75060800000000005</c:v>
                </c:pt>
                <c:pt idx="1184">
                  <c:v>0.75034733300000001</c:v>
                </c:pt>
                <c:pt idx="1185">
                  <c:v>0.75014074100000006</c:v>
                </c:pt>
                <c:pt idx="1186">
                  <c:v>0.75005084700000002</c:v>
                </c:pt>
                <c:pt idx="1187">
                  <c:v>0.75005084700000002</c:v>
                </c:pt>
                <c:pt idx="1188">
                  <c:v>0.70055689700000001</c:v>
                </c:pt>
                <c:pt idx="1189">
                  <c:v>0.70050526300000004</c:v>
                </c:pt>
                <c:pt idx="1190">
                  <c:v>0.70024649100000003</c:v>
                </c:pt>
                <c:pt idx="1191">
                  <c:v>0.65059649100000005</c:v>
                </c:pt>
                <c:pt idx="1192">
                  <c:v>0.62833333300000005</c:v>
                </c:pt>
                <c:pt idx="1193">
                  <c:v>0.62562499999999999</c:v>
                </c:pt>
                <c:pt idx="1194">
                  <c:v>0.62562499999999999</c:v>
                </c:pt>
                <c:pt idx="1195">
                  <c:v>0.50588888899999995</c:v>
                </c:pt>
                <c:pt idx="1196">
                  <c:v>0.39472222200000001</c:v>
                </c:pt>
              </c:numCache>
            </c:numRef>
          </c:xVal>
          <c:yVal>
            <c:numRef>
              <c:f>garments_worker_productivity!$H$2:$H$1198</c:f>
              <c:numCache>
                <c:formatCode>0.00%</c:formatCode>
                <c:ptCount val="1197"/>
                <c:pt idx="0">
                  <c:v>0.8</c:v>
                </c:pt>
                <c:pt idx="1">
                  <c:v>0.75</c:v>
                </c:pt>
                <c:pt idx="2">
                  <c:v>0.8</c:v>
                </c:pt>
                <c:pt idx="3">
                  <c:v>0.8</c:v>
                </c:pt>
                <c:pt idx="4">
                  <c:v>0.8</c:v>
                </c:pt>
                <c:pt idx="5">
                  <c:v>0.8</c:v>
                </c:pt>
                <c:pt idx="6">
                  <c:v>0.75</c:v>
                </c:pt>
                <c:pt idx="7">
                  <c:v>0.75</c:v>
                </c:pt>
                <c:pt idx="8">
                  <c:v>0.75</c:v>
                </c:pt>
                <c:pt idx="9">
                  <c:v>0.75</c:v>
                </c:pt>
                <c:pt idx="10">
                  <c:v>0.7</c:v>
                </c:pt>
                <c:pt idx="11">
                  <c:v>0.75</c:v>
                </c:pt>
                <c:pt idx="12">
                  <c:v>0.8</c:v>
                </c:pt>
                <c:pt idx="13">
                  <c:v>0.65</c:v>
                </c:pt>
                <c:pt idx="14">
                  <c:v>0.75</c:v>
                </c:pt>
                <c:pt idx="15">
                  <c:v>0.75</c:v>
                </c:pt>
                <c:pt idx="16">
                  <c:v>0.8</c:v>
                </c:pt>
                <c:pt idx="17">
                  <c:v>0.65</c:v>
                </c:pt>
                <c:pt idx="18">
                  <c:v>0.7</c:v>
                </c:pt>
                <c:pt idx="19">
                  <c:v>0.8</c:v>
                </c:pt>
                <c:pt idx="20">
                  <c:v>0.75</c:v>
                </c:pt>
                <c:pt idx="21">
                  <c:v>0.8</c:v>
                </c:pt>
                <c:pt idx="22">
                  <c:v>0.75</c:v>
                </c:pt>
                <c:pt idx="23">
                  <c:v>0.8</c:v>
                </c:pt>
                <c:pt idx="24">
                  <c:v>0.8</c:v>
                </c:pt>
                <c:pt idx="25">
                  <c:v>0.8</c:v>
                </c:pt>
                <c:pt idx="26">
                  <c:v>0.8</c:v>
                </c:pt>
                <c:pt idx="27">
                  <c:v>0.8</c:v>
                </c:pt>
                <c:pt idx="28">
                  <c:v>0.8</c:v>
                </c:pt>
                <c:pt idx="29">
                  <c:v>0.8</c:v>
                </c:pt>
                <c:pt idx="30">
                  <c:v>0.8</c:v>
                </c:pt>
                <c:pt idx="31">
                  <c:v>0.8</c:v>
                </c:pt>
                <c:pt idx="32">
                  <c:v>0.75</c:v>
                </c:pt>
                <c:pt idx="33">
                  <c:v>0.8</c:v>
                </c:pt>
                <c:pt idx="34">
                  <c:v>0.75</c:v>
                </c:pt>
                <c:pt idx="35">
                  <c:v>0.7</c:v>
                </c:pt>
                <c:pt idx="36">
                  <c:v>0.7</c:v>
                </c:pt>
                <c:pt idx="37">
                  <c:v>0.7</c:v>
                </c:pt>
                <c:pt idx="38">
                  <c:v>0.8</c:v>
                </c:pt>
                <c:pt idx="39">
                  <c:v>0.8</c:v>
                </c:pt>
                <c:pt idx="40">
                  <c:v>0.75</c:v>
                </c:pt>
                <c:pt idx="41">
                  <c:v>0.8</c:v>
                </c:pt>
                <c:pt idx="42">
                  <c:v>0.8</c:v>
                </c:pt>
                <c:pt idx="43">
                  <c:v>0.8</c:v>
                </c:pt>
                <c:pt idx="44">
                  <c:v>0.8</c:v>
                </c:pt>
                <c:pt idx="45">
                  <c:v>0.8</c:v>
                </c:pt>
                <c:pt idx="46">
                  <c:v>0.8</c:v>
                </c:pt>
                <c:pt idx="47">
                  <c:v>0.8</c:v>
                </c:pt>
                <c:pt idx="48">
                  <c:v>0.8</c:v>
                </c:pt>
                <c:pt idx="49">
                  <c:v>0.8</c:v>
                </c:pt>
                <c:pt idx="50">
                  <c:v>0.8</c:v>
                </c:pt>
                <c:pt idx="51">
                  <c:v>0.8</c:v>
                </c:pt>
                <c:pt idx="52">
                  <c:v>0.8</c:v>
                </c:pt>
                <c:pt idx="53">
                  <c:v>0.7</c:v>
                </c:pt>
                <c:pt idx="54">
                  <c:v>0.75</c:v>
                </c:pt>
                <c:pt idx="55">
                  <c:v>0.75</c:v>
                </c:pt>
                <c:pt idx="56">
                  <c:v>0.7</c:v>
                </c:pt>
                <c:pt idx="57">
                  <c:v>0.8</c:v>
                </c:pt>
                <c:pt idx="58">
                  <c:v>0.8</c:v>
                </c:pt>
                <c:pt idx="59">
                  <c:v>0.7</c:v>
                </c:pt>
                <c:pt idx="60">
                  <c:v>0.75</c:v>
                </c:pt>
                <c:pt idx="61">
                  <c:v>0.8</c:v>
                </c:pt>
                <c:pt idx="62">
                  <c:v>0.8</c:v>
                </c:pt>
                <c:pt idx="63">
                  <c:v>0.8</c:v>
                </c:pt>
                <c:pt idx="64">
                  <c:v>0.75</c:v>
                </c:pt>
                <c:pt idx="65">
                  <c:v>0.8</c:v>
                </c:pt>
                <c:pt idx="66">
                  <c:v>0.8</c:v>
                </c:pt>
                <c:pt idx="67">
                  <c:v>0.8</c:v>
                </c:pt>
                <c:pt idx="68">
                  <c:v>0.8</c:v>
                </c:pt>
                <c:pt idx="69">
                  <c:v>0.8</c:v>
                </c:pt>
                <c:pt idx="70">
                  <c:v>0.8</c:v>
                </c:pt>
                <c:pt idx="71">
                  <c:v>0.8</c:v>
                </c:pt>
                <c:pt idx="72">
                  <c:v>0.8</c:v>
                </c:pt>
                <c:pt idx="73">
                  <c:v>0.8</c:v>
                </c:pt>
                <c:pt idx="74">
                  <c:v>0.8</c:v>
                </c:pt>
                <c:pt idx="75">
                  <c:v>0.8</c:v>
                </c:pt>
                <c:pt idx="76">
                  <c:v>0.75</c:v>
                </c:pt>
                <c:pt idx="77">
                  <c:v>0.6</c:v>
                </c:pt>
                <c:pt idx="78">
                  <c:v>0.75</c:v>
                </c:pt>
                <c:pt idx="79">
                  <c:v>0.75</c:v>
                </c:pt>
                <c:pt idx="80">
                  <c:v>0.8</c:v>
                </c:pt>
                <c:pt idx="81">
                  <c:v>0.8</c:v>
                </c:pt>
                <c:pt idx="82">
                  <c:v>0.6</c:v>
                </c:pt>
                <c:pt idx="83">
                  <c:v>0.8</c:v>
                </c:pt>
                <c:pt idx="84">
                  <c:v>0.8</c:v>
                </c:pt>
                <c:pt idx="85">
                  <c:v>0.75</c:v>
                </c:pt>
                <c:pt idx="86">
                  <c:v>0.8</c:v>
                </c:pt>
                <c:pt idx="87">
                  <c:v>0.8</c:v>
                </c:pt>
                <c:pt idx="88">
                  <c:v>0.8</c:v>
                </c:pt>
                <c:pt idx="89">
                  <c:v>0.8</c:v>
                </c:pt>
                <c:pt idx="90">
                  <c:v>0.75</c:v>
                </c:pt>
                <c:pt idx="91">
                  <c:v>0.8</c:v>
                </c:pt>
                <c:pt idx="92">
                  <c:v>0.8</c:v>
                </c:pt>
                <c:pt idx="93">
                  <c:v>0.8</c:v>
                </c:pt>
                <c:pt idx="94">
                  <c:v>0.8</c:v>
                </c:pt>
                <c:pt idx="95">
                  <c:v>0.8</c:v>
                </c:pt>
                <c:pt idx="96">
                  <c:v>0.8</c:v>
                </c:pt>
                <c:pt idx="97">
                  <c:v>0.8</c:v>
                </c:pt>
                <c:pt idx="98">
                  <c:v>0.8</c:v>
                </c:pt>
                <c:pt idx="99">
                  <c:v>0.75</c:v>
                </c:pt>
                <c:pt idx="100">
                  <c:v>0.75</c:v>
                </c:pt>
                <c:pt idx="101">
                  <c:v>0.8</c:v>
                </c:pt>
                <c:pt idx="102">
                  <c:v>0.65</c:v>
                </c:pt>
                <c:pt idx="103">
                  <c:v>0.8</c:v>
                </c:pt>
                <c:pt idx="104">
                  <c:v>0.8</c:v>
                </c:pt>
                <c:pt idx="105">
                  <c:v>0.8</c:v>
                </c:pt>
                <c:pt idx="106">
                  <c:v>0.8</c:v>
                </c:pt>
                <c:pt idx="107">
                  <c:v>0.8</c:v>
                </c:pt>
                <c:pt idx="108">
                  <c:v>0.8</c:v>
                </c:pt>
                <c:pt idx="109">
                  <c:v>0.75</c:v>
                </c:pt>
                <c:pt idx="110">
                  <c:v>0.8</c:v>
                </c:pt>
                <c:pt idx="111">
                  <c:v>0.8</c:v>
                </c:pt>
                <c:pt idx="112">
                  <c:v>0.75</c:v>
                </c:pt>
                <c:pt idx="113">
                  <c:v>0.8</c:v>
                </c:pt>
                <c:pt idx="114">
                  <c:v>0.8</c:v>
                </c:pt>
                <c:pt idx="115">
                  <c:v>0.8</c:v>
                </c:pt>
                <c:pt idx="116">
                  <c:v>0.8</c:v>
                </c:pt>
                <c:pt idx="117">
                  <c:v>0.8</c:v>
                </c:pt>
                <c:pt idx="118">
                  <c:v>0.8</c:v>
                </c:pt>
                <c:pt idx="119">
                  <c:v>0.8</c:v>
                </c:pt>
                <c:pt idx="120">
                  <c:v>0.75</c:v>
                </c:pt>
                <c:pt idx="121">
                  <c:v>0.7</c:v>
                </c:pt>
                <c:pt idx="122">
                  <c:v>0.8</c:v>
                </c:pt>
                <c:pt idx="123">
                  <c:v>0.8</c:v>
                </c:pt>
                <c:pt idx="124">
                  <c:v>0.8</c:v>
                </c:pt>
                <c:pt idx="125">
                  <c:v>0.7</c:v>
                </c:pt>
                <c:pt idx="126">
                  <c:v>0.8</c:v>
                </c:pt>
                <c:pt idx="127">
                  <c:v>0.8</c:v>
                </c:pt>
                <c:pt idx="128">
                  <c:v>0.8</c:v>
                </c:pt>
                <c:pt idx="129">
                  <c:v>0.8</c:v>
                </c:pt>
                <c:pt idx="130">
                  <c:v>0.8</c:v>
                </c:pt>
                <c:pt idx="131">
                  <c:v>0.8</c:v>
                </c:pt>
                <c:pt idx="132">
                  <c:v>0.8</c:v>
                </c:pt>
                <c:pt idx="133">
                  <c:v>0.8</c:v>
                </c:pt>
                <c:pt idx="134">
                  <c:v>0.8</c:v>
                </c:pt>
                <c:pt idx="135">
                  <c:v>0.7</c:v>
                </c:pt>
                <c:pt idx="136">
                  <c:v>0.8</c:v>
                </c:pt>
                <c:pt idx="137">
                  <c:v>0.8</c:v>
                </c:pt>
                <c:pt idx="138">
                  <c:v>0.8</c:v>
                </c:pt>
                <c:pt idx="139">
                  <c:v>0.8</c:v>
                </c:pt>
                <c:pt idx="140">
                  <c:v>0.75</c:v>
                </c:pt>
                <c:pt idx="141">
                  <c:v>0.75</c:v>
                </c:pt>
                <c:pt idx="142">
                  <c:v>0.8</c:v>
                </c:pt>
                <c:pt idx="143">
                  <c:v>0.75</c:v>
                </c:pt>
                <c:pt idx="144">
                  <c:v>0.8</c:v>
                </c:pt>
                <c:pt idx="145">
                  <c:v>0.8</c:v>
                </c:pt>
                <c:pt idx="146">
                  <c:v>0.35</c:v>
                </c:pt>
                <c:pt idx="147">
                  <c:v>0.7</c:v>
                </c:pt>
                <c:pt idx="148">
                  <c:v>0.8</c:v>
                </c:pt>
                <c:pt idx="149">
                  <c:v>0.75</c:v>
                </c:pt>
                <c:pt idx="150">
                  <c:v>0.8</c:v>
                </c:pt>
                <c:pt idx="151">
                  <c:v>0.8</c:v>
                </c:pt>
                <c:pt idx="152">
                  <c:v>0.8</c:v>
                </c:pt>
                <c:pt idx="153">
                  <c:v>0.8</c:v>
                </c:pt>
                <c:pt idx="154">
                  <c:v>0.8</c:v>
                </c:pt>
                <c:pt idx="155">
                  <c:v>0.8</c:v>
                </c:pt>
                <c:pt idx="156">
                  <c:v>0.8</c:v>
                </c:pt>
                <c:pt idx="157">
                  <c:v>0.8</c:v>
                </c:pt>
                <c:pt idx="158">
                  <c:v>0.8</c:v>
                </c:pt>
                <c:pt idx="159">
                  <c:v>0.8</c:v>
                </c:pt>
                <c:pt idx="160">
                  <c:v>0.8</c:v>
                </c:pt>
                <c:pt idx="161">
                  <c:v>0.8</c:v>
                </c:pt>
                <c:pt idx="162">
                  <c:v>0.8</c:v>
                </c:pt>
                <c:pt idx="163">
                  <c:v>0.8</c:v>
                </c:pt>
                <c:pt idx="164">
                  <c:v>0.75</c:v>
                </c:pt>
                <c:pt idx="165">
                  <c:v>0.5</c:v>
                </c:pt>
                <c:pt idx="166">
                  <c:v>0.8</c:v>
                </c:pt>
                <c:pt idx="167">
                  <c:v>0.8</c:v>
                </c:pt>
                <c:pt idx="168">
                  <c:v>0.5</c:v>
                </c:pt>
                <c:pt idx="169">
                  <c:v>0.5</c:v>
                </c:pt>
                <c:pt idx="170">
                  <c:v>0.75</c:v>
                </c:pt>
                <c:pt idx="171">
                  <c:v>0.8</c:v>
                </c:pt>
                <c:pt idx="172">
                  <c:v>0.8</c:v>
                </c:pt>
                <c:pt idx="173">
                  <c:v>0.8</c:v>
                </c:pt>
                <c:pt idx="174">
                  <c:v>0.8</c:v>
                </c:pt>
                <c:pt idx="175">
                  <c:v>0.8</c:v>
                </c:pt>
                <c:pt idx="176">
                  <c:v>0.8</c:v>
                </c:pt>
                <c:pt idx="177">
                  <c:v>0.8</c:v>
                </c:pt>
                <c:pt idx="178">
                  <c:v>0.8</c:v>
                </c:pt>
                <c:pt idx="179">
                  <c:v>0.8</c:v>
                </c:pt>
                <c:pt idx="180">
                  <c:v>0.8</c:v>
                </c:pt>
                <c:pt idx="181">
                  <c:v>0.8</c:v>
                </c:pt>
                <c:pt idx="182">
                  <c:v>0.8</c:v>
                </c:pt>
                <c:pt idx="183">
                  <c:v>0.8</c:v>
                </c:pt>
                <c:pt idx="184">
                  <c:v>0.8</c:v>
                </c:pt>
                <c:pt idx="185">
                  <c:v>0.8</c:v>
                </c:pt>
                <c:pt idx="186">
                  <c:v>0.8</c:v>
                </c:pt>
                <c:pt idx="187">
                  <c:v>0.5</c:v>
                </c:pt>
                <c:pt idx="188">
                  <c:v>0.6</c:v>
                </c:pt>
                <c:pt idx="189">
                  <c:v>0.8</c:v>
                </c:pt>
                <c:pt idx="190">
                  <c:v>0.8</c:v>
                </c:pt>
                <c:pt idx="191">
                  <c:v>0.8</c:v>
                </c:pt>
                <c:pt idx="192">
                  <c:v>0.6</c:v>
                </c:pt>
                <c:pt idx="193">
                  <c:v>0.8</c:v>
                </c:pt>
                <c:pt idx="194">
                  <c:v>0.35</c:v>
                </c:pt>
                <c:pt idx="195">
                  <c:v>0.8</c:v>
                </c:pt>
                <c:pt idx="196">
                  <c:v>0.8</c:v>
                </c:pt>
                <c:pt idx="197">
                  <c:v>0.8</c:v>
                </c:pt>
                <c:pt idx="198">
                  <c:v>0.8</c:v>
                </c:pt>
                <c:pt idx="199">
                  <c:v>0.8</c:v>
                </c:pt>
                <c:pt idx="200">
                  <c:v>0.8</c:v>
                </c:pt>
                <c:pt idx="201">
                  <c:v>0.8</c:v>
                </c:pt>
                <c:pt idx="202">
                  <c:v>0.8</c:v>
                </c:pt>
                <c:pt idx="203">
                  <c:v>0.65</c:v>
                </c:pt>
                <c:pt idx="204">
                  <c:v>0.8</c:v>
                </c:pt>
                <c:pt idx="205">
                  <c:v>0.8</c:v>
                </c:pt>
                <c:pt idx="206">
                  <c:v>0.8</c:v>
                </c:pt>
                <c:pt idx="207">
                  <c:v>0.8</c:v>
                </c:pt>
                <c:pt idx="208">
                  <c:v>0.8</c:v>
                </c:pt>
                <c:pt idx="209">
                  <c:v>0.8</c:v>
                </c:pt>
                <c:pt idx="210">
                  <c:v>0.65</c:v>
                </c:pt>
                <c:pt idx="211">
                  <c:v>0.65</c:v>
                </c:pt>
                <c:pt idx="212">
                  <c:v>0.8</c:v>
                </c:pt>
                <c:pt idx="213">
                  <c:v>0.8</c:v>
                </c:pt>
                <c:pt idx="214">
                  <c:v>0.35</c:v>
                </c:pt>
                <c:pt idx="215">
                  <c:v>0.8</c:v>
                </c:pt>
                <c:pt idx="216">
                  <c:v>0.35</c:v>
                </c:pt>
                <c:pt idx="217">
                  <c:v>0.8</c:v>
                </c:pt>
                <c:pt idx="218">
                  <c:v>0.8</c:v>
                </c:pt>
                <c:pt idx="219">
                  <c:v>0.8</c:v>
                </c:pt>
                <c:pt idx="220">
                  <c:v>0.8</c:v>
                </c:pt>
                <c:pt idx="221">
                  <c:v>0.8</c:v>
                </c:pt>
                <c:pt idx="222">
                  <c:v>0.8</c:v>
                </c:pt>
                <c:pt idx="223">
                  <c:v>0.8</c:v>
                </c:pt>
                <c:pt idx="224">
                  <c:v>0.8</c:v>
                </c:pt>
                <c:pt idx="225">
                  <c:v>0.65</c:v>
                </c:pt>
                <c:pt idx="226">
                  <c:v>0.8</c:v>
                </c:pt>
                <c:pt idx="227">
                  <c:v>0.8</c:v>
                </c:pt>
                <c:pt idx="228">
                  <c:v>0.8</c:v>
                </c:pt>
                <c:pt idx="229">
                  <c:v>0.8</c:v>
                </c:pt>
                <c:pt idx="230">
                  <c:v>0.8</c:v>
                </c:pt>
                <c:pt idx="231">
                  <c:v>0.8</c:v>
                </c:pt>
                <c:pt idx="232">
                  <c:v>0.8</c:v>
                </c:pt>
                <c:pt idx="233">
                  <c:v>0.8</c:v>
                </c:pt>
                <c:pt idx="234">
                  <c:v>0.7</c:v>
                </c:pt>
                <c:pt idx="235">
                  <c:v>0.7</c:v>
                </c:pt>
                <c:pt idx="236">
                  <c:v>0.5</c:v>
                </c:pt>
                <c:pt idx="237">
                  <c:v>0.35</c:v>
                </c:pt>
                <c:pt idx="238">
                  <c:v>0.8</c:v>
                </c:pt>
                <c:pt idx="239">
                  <c:v>0.35</c:v>
                </c:pt>
                <c:pt idx="240">
                  <c:v>0.8</c:v>
                </c:pt>
                <c:pt idx="241">
                  <c:v>0.8</c:v>
                </c:pt>
                <c:pt idx="242">
                  <c:v>0.65</c:v>
                </c:pt>
                <c:pt idx="243">
                  <c:v>0.8</c:v>
                </c:pt>
                <c:pt idx="244">
                  <c:v>0.8</c:v>
                </c:pt>
                <c:pt idx="245">
                  <c:v>0.8</c:v>
                </c:pt>
                <c:pt idx="246">
                  <c:v>0.8</c:v>
                </c:pt>
                <c:pt idx="247">
                  <c:v>0.8</c:v>
                </c:pt>
                <c:pt idx="248">
                  <c:v>0.8</c:v>
                </c:pt>
                <c:pt idx="249">
                  <c:v>0.8</c:v>
                </c:pt>
                <c:pt idx="250">
                  <c:v>0.8</c:v>
                </c:pt>
                <c:pt idx="251">
                  <c:v>0.7</c:v>
                </c:pt>
                <c:pt idx="252">
                  <c:v>0.8</c:v>
                </c:pt>
                <c:pt idx="253">
                  <c:v>0.6</c:v>
                </c:pt>
                <c:pt idx="254">
                  <c:v>0.5</c:v>
                </c:pt>
                <c:pt idx="255">
                  <c:v>0.35</c:v>
                </c:pt>
                <c:pt idx="256">
                  <c:v>0.8</c:v>
                </c:pt>
                <c:pt idx="257">
                  <c:v>0.8</c:v>
                </c:pt>
                <c:pt idx="258">
                  <c:v>0.8</c:v>
                </c:pt>
                <c:pt idx="259">
                  <c:v>0.35</c:v>
                </c:pt>
                <c:pt idx="260">
                  <c:v>0.8</c:v>
                </c:pt>
                <c:pt idx="261">
                  <c:v>0.8</c:v>
                </c:pt>
                <c:pt idx="262">
                  <c:v>0.65</c:v>
                </c:pt>
                <c:pt idx="263">
                  <c:v>0.8</c:v>
                </c:pt>
                <c:pt idx="264">
                  <c:v>0.8</c:v>
                </c:pt>
                <c:pt idx="265">
                  <c:v>0.8</c:v>
                </c:pt>
                <c:pt idx="266">
                  <c:v>0.8</c:v>
                </c:pt>
                <c:pt idx="267">
                  <c:v>0.8</c:v>
                </c:pt>
                <c:pt idx="268">
                  <c:v>0.8</c:v>
                </c:pt>
                <c:pt idx="269">
                  <c:v>0.8</c:v>
                </c:pt>
                <c:pt idx="270">
                  <c:v>0.7</c:v>
                </c:pt>
                <c:pt idx="271">
                  <c:v>0.8</c:v>
                </c:pt>
                <c:pt idx="272">
                  <c:v>0.5</c:v>
                </c:pt>
                <c:pt idx="273">
                  <c:v>0.65</c:v>
                </c:pt>
                <c:pt idx="274">
                  <c:v>0.8</c:v>
                </c:pt>
                <c:pt idx="275">
                  <c:v>0.6</c:v>
                </c:pt>
                <c:pt idx="276">
                  <c:v>0.5</c:v>
                </c:pt>
                <c:pt idx="277">
                  <c:v>0.5</c:v>
                </c:pt>
                <c:pt idx="278">
                  <c:v>0.65</c:v>
                </c:pt>
                <c:pt idx="279">
                  <c:v>0.8</c:v>
                </c:pt>
                <c:pt idx="280">
                  <c:v>0.8</c:v>
                </c:pt>
                <c:pt idx="281">
                  <c:v>0.8</c:v>
                </c:pt>
                <c:pt idx="282">
                  <c:v>0.8</c:v>
                </c:pt>
                <c:pt idx="283">
                  <c:v>0.8</c:v>
                </c:pt>
                <c:pt idx="284">
                  <c:v>0.8</c:v>
                </c:pt>
                <c:pt idx="285">
                  <c:v>0.8</c:v>
                </c:pt>
                <c:pt idx="286">
                  <c:v>0.8</c:v>
                </c:pt>
                <c:pt idx="287">
                  <c:v>0.8</c:v>
                </c:pt>
                <c:pt idx="288">
                  <c:v>0.8</c:v>
                </c:pt>
                <c:pt idx="289">
                  <c:v>0.6</c:v>
                </c:pt>
                <c:pt idx="290">
                  <c:v>0.7</c:v>
                </c:pt>
                <c:pt idx="291">
                  <c:v>0.8</c:v>
                </c:pt>
                <c:pt idx="292">
                  <c:v>0.8</c:v>
                </c:pt>
                <c:pt idx="293">
                  <c:v>0.65</c:v>
                </c:pt>
                <c:pt idx="294">
                  <c:v>0.6</c:v>
                </c:pt>
                <c:pt idx="295">
                  <c:v>0.6</c:v>
                </c:pt>
                <c:pt idx="296">
                  <c:v>0.8</c:v>
                </c:pt>
                <c:pt idx="297">
                  <c:v>0.7</c:v>
                </c:pt>
                <c:pt idx="298">
                  <c:v>0.8</c:v>
                </c:pt>
                <c:pt idx="299">
                  <c:v>0.6</c:v>
                </c:pt>
                <c:pt idx="300">
                  <c:v>0.65</c:v>
                </c:pt>
                <c:pt idx="301">
                  <c:v>0.8</c:v>
                </c:pt>
                <c:pt idx="302">
                  <c:v>0.8</c:v>
                </c:pt>
                <c:pt idx="303">
                  <c:v>0.8</c:v>
                </c:pt>
                <c:pt idx="304">
                  <c:v>0.8</c:v>
                </c:pt>
                <c:pt idx="305">
                  <c:v>0.8</c:v>
                </c:pt>
                <c:pt idx="306">
                  <c:v>0.7</c:v>
                </c:pt>
                <c:pt idx="307">
                  <c:v>0.7</c:v>
                </c:pt>
                <c:pt idx="308">
                  <c:v>0.8</c:v>
                </c:pt>
                <c:pt idx="309">
                  <c:v>0.8</c:v>
                </c:pt>
                <c:pt idx="310">
                  <c:v>0.65</c:v>
                </c:pt>
                <c:pt idx="311">
                  <c:v>0.65</c:v>
                </c:pt>
                <c:pt idx="312">
                  <c:v>0.65</c:v>
                </c:pt>
                <c:pt idx="313">
                  <c:v>0.8</c:v>
                </c:pt>
                <c:pt idx="314">
                  <c:v>0.6</c:v>
                </c:pt>
                <c:pt idx="315">
                  <c:v>0.8</c:v>
                </c:pt>
                <c:pt idx="316">
                  <c:v>0.8</c:v>
                </c:pt>
                <c:pt idx="317">
                  <c:v>0.7</c:v>
                </c:pt>
                <c:pt idx="318">
                  <c:v>0.7</c:v>
                </c:pt>
                <c:pt idx="319">
                  <c:v>0.8</c:v>
                </c:pt>
                <c:pt idx="320">
                  <c:v>0.65</c:v>
                </c:pt>
                <c:pt idx="321">
                  <c:v>0.8</c:v>
                </c:pt>
                <c:pt idx="322">
                  <c:v>0.8</c:v>
                </c:pt>
                <c:pt idx="323">
                  <c:v>0.8</c:v>
                </c:pt>
                <c:pt idx="324">
                  <c:v>0.8</c:v>
                </c:pt>
                <c:pt idx="325">
                  <c:v>0.7</c:v>
                </c:pt>
                <c:pt idx="326">
                  <c:v>0.7</c:v>
                </c:pt>
                <c:pt idx="327">
                  <c:v>0.7</c:v>
                </c:pt>
                <c:pt idx="328">
                  <c:v>0.7</c:v>
                </c:pt>
                <c:pt idx="329">
                  <c:v>0.7</c:v>
                </c:pt>
                <c:pt idx="330">
                  <c:v>0.8</c:v>
                </c:pt>
                <c:pt idx="331">
                  <c:v>0.65</c:v>
                </c:pt>
                <c:pt idx="332">
                  <c:v>0.8</c:v>
                </c:pt>
                <c:pt idx="333">
                  <c:v>0.5</c:v>
                </c:pt>
                <c:pt idx="334">
                  <c:v>0.7</c:v>
                </c:pt>
                <c:pt idx="335">
                  <c:v>0.7</c:v>
                </c:pt>
                <c:pt idx="336">
                  <c:v>0.35</c:v>
                </c:pt>
                <c:pt idx="337">
                  <c:v>0.7</c:v>
                </c:pt>
                <c:pt idx="338">
                  <c:v>0.8</c:v>
                </c:pt>
                <c:pt idx="339">
                  <c:v>0.8</c:v>
                </c:pt>
                <c:pt idx="340">
                  <c:v>0.8</c:v>
                </c:pt>
                <c:pt idx="341">
                  <c:v>0.7</c:v>
                </c:pt>
                <c:pt idx="342">
                  <c:v>0.7</c:v>
                </c:pt>
                <c:pt idx="343">
                  <c:v>0.7</c:v>
                </c:pt>
                <c:pt idx="344">
                  <c:v>0.7</c:v>
                </c:pt>
                <c:pt idx="345">
                  <c:v>0.8</c:v>
                </c:pt>
                <c:pt idx="346">
                  <c:v>0.7</c:v>
                </c:pt>
                <c:pt idx="347">
                  <c:v>0.7</c:v>
                </c:pt>
                <c:pt idx="348">
                  <c:v>0.8</c:v>
                </c:pt>
                <c:pt idx="349">
                  <c:v>0.5</c:v>
                </c:pt>
                <c:pt idx="350">
                  <c:v>0.35</c:v>
                </c:pt>
                <c:pt idx="351">
                  <c:v>0.7</c:v>
                </c:pt>
                <c:pt idx="352">
                  <c:v>0.75</c:v>
                </c:pt>
                <c:pt idx="353">
                  <c:v>0.7</c:v>
                </c:pt>
                <c:pt idx="354">
                  <c:v>0.75</c:v>
                </c:pt>
                <c:pt idx="355">
                  <c:v>0.8</c:v>
                </c:pt>
                <c:pt idx="356">
                  <c:v>0.8</c:v>
                </c:pt>
                <c:pt idx="357">
                  <c:v>0.8</c:v>
                </c:pt>
                <c:pt idx="358">
                  <c:v>0.7</c:v>
                </c:pt>
                <c:pt idx="359">
                  <c:v>0.7</c:v>
                </c:pt>
                <c:pt idx="360">
                  <c:v>0.7</c:v>
                </c:pt>
                <c:pt idx="361">
                  <c:v>0.7</c:v>
                </c:pt>
                <c:pt idx="362">
                  <c:v>0.7</c:v>
                </c:pt>
                <c:pt idx="363">
                  <c:v>0.7</c:v>
                </c:pt>
                <c:pt idx="364">
                  <c:v>0.65</c:v>
                </c:pt>
                <c:pt idx="365">
                  <c:v>0.6</c:v>
                </c:pt>
                <c:pt idx="366">
                  <c:v>0.8</c:v>
                </c:pt>
                <c:pt idx="367">
                  <c:v>0.8</c:v>
                </c:pt>
                <c:pt idx="368">
                  <c:v>0.65</c:v>
                </c:pt>
                <c:pt idx="369">
                  <c:v>0.5</c:v>
                </c:pt>
                <c:pt idx="370">
                  <c:v>0.7</c:v>
                </c:pt>
                <c:pt idx="371">
                  <c:v>0.6</c:v>
                </c:pt>
                <c:pt idx="372">
                  <c:v>0.75</c:v>
                </c:pt>
                <c:pt idx="373">
                  <c:v>0.75</c:v>
                </c:pt>
                <c:pt idx="374">
                  <c:v>0.7</c:v>
                </c:pt>
                <c:pt idx="375">
                  <c:v>0.8</c:v>
                </c:pt>
                <c:pt idx="376">
                  <c:v>0.75</c:v>
                </c:pt>
                <c:pt idx="377">
                  <c:v>0.7</c:v>
                </c:pt>
                <c:pt idx="378">
                  <c:v>0.7</c:v>
                </c:pt>
                <c:pt idx="379">
                  <c:v>0.7</c:v>
                </c:pt>
                <c:pt idx="380">
                  <c:v>0.7</c:v>
                </c:pt>
                <c:pt idx="381">
                  <c:v>0.7</c:v>
                </c:pt>
                <c:pt idx="382">
                  <c:v>0.75</c:v>
                </c:pt>
                <c:pt idx="383">
                  <c:v>0.7</c:v>
                </c:pt>
                <c:pt idx="384">
                  <c:v>0.7</c:v>
                </c:pt>
                <c:pt idx="385">
                  <c:v>0.8</c:v>
                </c:pt>
                <c:pt idx="386">
                  <c:v>0.6</c:v>
                </c:pt>
                <c:pt idx="387">
                  <c:v>0.6</c:v>
                </c:pt>
                <c:pt idx="388">
                  <c:v>0.8</c:v>
                </c:pt>
                <c:pt idx="389">
                  <c:v>0.5</c:v>
                </c:pt>
                <c:pt idx="390">
                  <c:v>0.7</c:v>
                </c:pt>
                <c:pt idx="391">
                  <c:v>0.8</c:v>
                </c:pt>
                <c:pt idx="392">
                  <c:v>0.6</c:v>
                </c:pt>
                <c:pt idx="393">
                  <c:v>0.7</c:v>
                </c:pt>
                <c:pt idx="394">
                  <c:v>0.75</c:v>
                </c:pt>
                <c:pt idx="395">
                  <c:v>0.8</c:v>
                </c:pt>
                <c:pt idx="396">
                  <c:v>0.75</c:v>
                </c:pt>
                <c:pt idx="397">
                  <c:v>0.75</c:v>
                </c:pt>
                <c:pt idx="398">
                  <c:v>0.75</c:v>
                </c:pt>
                <c:pt idx="399">
                  <c:v>0.75</c:v>
                </c:pt>
                <c:pt idx="400">
                  <c:v>0.65</c:v>
                </c:pt>
                <c:pt idx="401">
                  <c:v>0.7</c:v>
                </c:pt>
                <c:pt idx="402">
                  <c:v>0.7</c:v>
                </c:pt>
                <c:pt idx="403">
                  <c:v>0.75</c:v>
                </c:pt>
                <c:pt idx="404">
                  <c:v>0.8</c:v>
                </c:pt>
                <c:pt idx="405">
                  <c:v>0.75</c:v>
                </c:pt>
                <c:pt idx="406">
                  <c:v>0.75</c:v>
                </c:pt>
                <c:pt idx="407">
                  <c:v>0.75</c:v>
                </c:pt>
                <c:pt idx="408">
                  <c:v>0.7</c:v>
                </c:pt>
                <c:pt idx="409">
                  <c:v>0.75</c:v>
                </c:pt>
                <c:pt idx="410">
                  <c:v>0.65</c:v>
                </c:pt>
                <c:pt idx="411">
                  <c:v>0.6</c:v>
                </c:pt>
                <c:pt idx="412">
                  <c:v>0.75</c:v>
                </c:pt>
                <c:pt idx="413">
                  <c:v>0.7</c:v>
                </c:pt>
                <c:pt idx="414">
                  <c:v>0.35</c:v>
                </c:pt>
                <c:pt idx="415">
                  <c:v>0.6</c:v>
                </c:pt>
                <c:pt idx="416">
                  <c:v>0.7</c:v>
                </c:pt>
                <c:pt idx="417">
                  <c:v>0.75</c:v>
                </c:pt>
                <c:pt idx="418">
                  <c:v>0.7</c:v>
                </c:pt>
                <c:pt idx="419">
                  <c:v>0.75</c:v>
                </c:pt>
                <c:pt idx="420">
                  <c:v>0.75</c:v>
                </c:pt>
                <c:pt idx="421">
                  <c:v>0.75</c:v>
                </c:pt>
                <c:pt idx="422">
                  <c:v>0.75</c:v>
                </c:pt>
                <c:pt idx="423">
                  <c:v>0.75</c:v>
                </c:pt>
                <c:pt idx="424">
                  <c:v>0.7</c:v>
                </c:pt>
                <c:pt idx="425">
                  <c:v>0.75</c:v>
                </c:pt>
                <c:pt idx="426">
                  <c:v>0.8</c:v>
                </c:pt>
                <c:pt idx="427">
                  <c:v>0.75</c:v>
                </c:pt>
                <c:pt idx="428">
                  <c:v>0.65</c:v>
                </c:pt>
                <c:pt idx="429">
                  <c:v>0.7</c:v>
                </c:pt>
                <c:pt idx="430">
                  <c:v>0.7</c:v>
                </c:pt>
                <c:pt idx="431">
                  <c:v>0.7</c:v>
                </c:pt>
                <c:pt idx="432">
                  <c:v>0.65</c:v>
                </c:pt>
                <c:pt idx="433">
                  <c:v>0.7</c:v>
                </c:pt>
                <c:pt idx="434">
                  <c:v>0.75</c:v>
                </c:pt>
                <c:pt idx="435">
                  <c:v>0.5</c:v>
                </c:pt>
                <c:pt idx="436">
                  <c:v>0.8</c:v>
                </c:pt>
                <c:pt idx="437">
                  <c:v>0.75</c:v>
                </c:pt>
                <c:pt idx="438">
                  <c:v>0.75</c:v>
                </c:pt>
                <c:pt idx="439">
                  <c:v>0.75</c:v>
                </c:pt>
                <c:pt idx="440">
                  <c:v>0.7</c:v>
                </c:pt>
                <c:pt idx="441">
                  <c:v>0.75</c:v>
                </c:pt>
                <c:pt idx="442">
                  <c:v>0.7</c:v>
                </c:pt>
                <c:pt idx="443">
                  <c:v>0.8</c:v>
                </c:pt>
                <c:pt idx="444">
                  <c:v>0.8</c:v>
                </c:pt>
                <c:pt idx="445">
                  <c:v>0.75</c:v>
                </c:pt>
                <c:pt idx="446">
                  <c:v>0.75</c:v>
                </c:pt>
                <c:pt idx="447">
                  <c:v>0.7</c:v>
                </c:pt>
                <c:pt idx="448">
                  <c:v>0.75</c:v>
                </c:pt>
                <c:pt idx="449">
                  <c:v>0.7</c:v>
                </c:pt>
                <c:pt idx="450">
                  <c:v>0.75</c:v>
                </c:pt>
                <c:pt idx="451">
                  <c:v>0.7</c:v>
                </c:pt>
                <c:pt idx="452">
                  <c:v>0.7</c:v>
                </c:pt>
                <c:pt idx="453">
                  <c:v>0.65</c:v>
                </c:pt>
                <c:pt idx="454">
                  <c:v>0.6</c:v>
                </c:pt>
                <c:pt idx="455">
                  <c:v>0.35</c:v>
                </c:pt>
                <c:pt idx="456">
                  <c:v>0.75</c:v>
                </c:pt>
                <c:pt idx="457">
                  <c:v>0.75</c:v>
                </c:pt>
                <c:pt idx="458">
                  <c:v>0.8</c:v>
                </c:pt>
                <c:pt idx="459">
                  <c:v>0.8</c:v>
                </c:pt>
                <c:pt idx="460">
                  <c:v>0.5</c:v>
                </c:pt>
                <c:pt idx="461">
                  <c:v>0.8</c:v>
                </c:pt>
                <c:pt idx="462">
                  <c:v>0.75</c:v>
                </c:pt>
                <c:pt idx="463">
                  <c:v>0.8</c:v>
                </c:pt>
                <c:pt idx="464">
                  <c:v>0.65</c:v>
                </c:pt>
                <c:pt idx="465">
                  <c:v>0.7</c:v>
                </c:pt>
                <c:pt idx="466">
                  <c:v>0.5</c:v>
                </c:pt>
                <c:pt idx="467">
                  <c:v>0.75</c:v>
                </c:pt>
                <c:pt idx="468">
                  <c:v>0.75</c:v>
                </c:pt>
                <c:pt idx="469">
                  <c:v>0.75</c:v>
                </c:pt>
                <c:pt idx="470">
                  <c:v>0.7</c:v>
                </c:pt>
                <c:pt idx="471">
                  <c:v>0.7</c:v>
                </c:pt>
                <c:pt idx="472">
                  <c:v>0.65</c:v>
                </c:pt>
                <c:pt idx="473">
                  <c:v>0.8</c:v>
                </c:pt>
                <c:pt idx="474">
                  <c:v>0.8</c:v>
                </c:pt>
                <c:pt idx="475">
                  <c:v>0.5</c:v>
                </c:pt>
                <c:pt idx="476">
                  <c:v>0.5</c:v>
                </c:pt>
                <c:pt idx="477">
                  <c:v>0.8</c:v>
                </c:pt>
                <c:pt idx="478">
                  <c:v>0.8</c:v>
                </c:pt>
                <c:pt idx="479">
                  <c:v>0.35</c:v>
                </c:pt>
                <c:pt idx="480">
                  <c:v>0.75</c:v>
                </c:pt>
                <c:pt idx="481">
                  <c:v>0.8</c:v>
                </c:pt>
                <c:pt idx="482">
                  <c:v>0.8</c:v>
                </c:pt>
                <c:pt idx="483">
                  <c:v>0.75</c:v>
                </c:pt>
                <c:pt idx="484">
                  <c:v>0.8</c:v>
                </c:pt>
                <c:pt idx="485">
                  <c:v>0.6</c:v>
                </c:pt>
                <c:pt idx="486">
                  <c:v>0.8</c:v>
                </c:pt>
                <c:pt idx="487">
                  <c:v>0.75</c:v>
                </c:pt>
                <c:pt idx="488">
                  <c:v>0.7</c:v>
                </c:pt>
                <c:pt idx="489">
                  <c:v>0.75</c:v>
                </c:pt>
                <c:pt idx="490">
                  <c:v>0.8</c:v>
                </c:pt>
                <c:pt idx="491">
                  <c:v>0.65</c:v>
                </c:pt>
                <c:pt idx="492">
                  <c:v>0.5</c:v>
                </c:pt>
                <c:pt idx="493">
                  <c:v>0.7</c:v>
                </c:pt>
                <c:pt idx="494">
                  <c:v>0.35</c:v>
                </c:pt>
                <c:pt idx="495">
                  <c:v>0.6</c:v>
                </c:pt>
                <c:pt idx="496">
                  <c:v>0.6</c:v>
                </c:pt>
                <c:pt idx="497">
                  <c:v>0.5</c:v>
                </c:pt>
                <c:pt idx="498">
                  <c:v>0.8</c:v>
                </c:pt>
                <c:pt idx="499">
                  <c:v>0.8</c:v>
                </c:pt>
                <c:pt idx="500">
                  <c:v>0.8</c:v>
                </c:pt>
                <c:pt idx="501">
                  <c:v>0.8</c:v>
                </c:pt>
                <c:pt idx="502">
                  <c:v>0.8</c:v>
                </c:pt>
                <c:pt idx="503">
                  <c:v>0.5</c:v>
                </c:pt>
                <c:pt idx="504">
                  <c:v>0.65</c:v>
                </c:pt>
                <c:pt idx="505">
                  <c:v>0.6</c:v>
                </c:pt>
                <c:pt idx="506">
                  <c:v>0.8</c:v>
                </c:pt>
                <c:pt idx="507">
                  <c:v>0.75</c:v>
                </c:pt>
                <c:pt idx="508">
                  <c:v>0.75</c:v>
                </c:pt>
                <c:pt idx="509">
                  <c:v>0.7</c:v>
                </c:pt>
                <c:pt idx="510">
                  <c:v>0.65</c:v>
                </c:pt>
                <c:pt idx="511">
                  <c:v>0.8</c:v>
                </c:pt>
                <c:pt idx="512">
                  <c:v>0.75</c:v>
                </c:pt>
                <c:pt idx="513">
                  <c:v>0.75</c:v>
                </c:pt>
                <c:pt idx="514">
                  <c:v>0.6</c:v>
                </c:pt>
                <c:pt idx="515">
                  <c:v>0.5</c:v>
                </c:pt>
                <c:pt idx="516">
                  <c:v>0.8</c:v>
                </c:pt>
                <c:pt idx="517">
                  <c:v>0.65</c:v>
                </c:pt>
                <c:pt idx="518">
                  <c:v>0.8</c:v>
                </c:pt>
                <c:pt idx="519">
                  <c:v>0.8</c:v>
                </c:pt>
                <c:pt idx="520">
                  <c:v>0.8</c:v>
                </c:pt>
                <c:pt idx="521">
                  <c:v>0.8</c:v>
                </c:pt>
                <c:pt idx="522">
                  <c:v>0.8</c:v>
                </c:pt>
                <c:pt idx="523">
                  <c:v>0.8</c:v>
                </c:pt>
                <c:pt idx="524">
                  <c:v>0.75</c:v>
                </c:pt>
                <c:pt idx="525">
                  <c:v>0.75</c:v>
                </c:pt>
                <c:pt idx="526">
                  <c:v>0.75</c:v>
                </c:pt>
                <c:pt idx="527">
                  <c:v>0.7</c:v>
                </c:pt>
                <c:pt idx="528">
                  <c:v>0.7</c:v>
                </c:pt>
                <c:pt idx="529">
                  <c:v>0.65</c:v>
                </c:pt>
                <c:pt idx="530">
                  <c:v>0.65</c:v>
                </c:pt>
                <c:pt idx="531">
                  <c:v>0.6</c:v>
                </c:pt>
                <c:pt idx="532">
                  <c:v>0.8</c:v>
                </c:pt>
                <c:pt idx="533">
                  <c:v>0.8</c:v>
                </c:pt>
                <c:pt idx="534">
                  <c:v>0.75</c:v>
                </c:pt>
                <c:pt idx="535">
                  <c:v>0.75</c:v>
                </c:pt>
                <c:pt idx="536">
                  <c:v>0.75</c:v>
                </c:pt>
                <c:pt idx="537">
                  <c:v>0.7</c:v>
                </c:pt>
                <c:pt idx="538">
                  <c:v>0.65</c:v>
                </c:pt>
                <c:pt idx="539">
                  <c:v>0.6</c:v>
                </c:pt>
                <c:pt idx="540">
                  <c:v>0.7</c:v>
                </c:pt>
                <c:pt idx="541">
                  <c:v>0.5</c:v>
                </c:pt>
                <c:pt idx="542">
                  <c:v>0.65</c:v>
                </c:pt>
                <c:pt idx="543">
                  <c:v>0.8</c:v>
                </c:pt>
                <c:pt idx="544">
                  <c:v>0.8</c:v>
                </c:pt>
                <c:pt idx="545">
                  <c:v>0.75</c:v>
                </c:pt>
                <c:pt idx="546">
                  <c:v>0.8</c:v>
                </c:pt>
                <c:pt idx="547">
                  <c:v>0.8</c:v>
                </c:pt>
                <c:pt idx="548">
                  <c:v>0.7</c:v>
                </c:pt>
                <c:pt idx="549">
                  <c:v>0.8</c:v>
                </c:pt>
                <c:pt idx="550">
                  <c:v>0.8</c:v>
                </c:pt>
                <c:pt idx="551">
                  <c:v>0.8</c:v>
                </c:pt>
                <c:pt idx="552">
                  <c:v>0.8</c:v>
                </c:pt>
                <c:pt idx="553">
                  <c:v>0.75</c:v>
                </c:pt>
                <c:pt idx="554">
                  <c:v>0.75</c:v>
                </c:pt>
                <c:pt idx="555">
                  <c:v>0.75</c:v>
                </c:pt>
                <c:pt idx="556">
                  <c:v>0.7</c:v>
                </c:pt>
                <c:pt idx="557">
                  <c:v>0.65</c:v>
                </c:pt>
                <c:pt idx="558">
                  <c:v>0.6</c:v>
                </c:pt>
                <c:pt idx="559">
                  <c:v>0.7</c:v>
                </c:pt>
                <c:pt idx="560">
                  <c:v>0.6</c:v>
                </c:pt>
                <c:pt idx="561">
                  <c:v>0.8</c:v>
                </c:pt>
                <c:pt idx="562">
                  <c:v>0.75</c:v>
                </c:pt>
                <c:pt idx="563">
                  <c:v>0.8</c:v>
                </c:pt>
                <c:pt idx="564">
                  <c:v>0.8</c:v>
                </c:pt>
                <c:pt idx="565">
                  <c:v>0.8</c:v>
                </c:pt>
                <c:pt idx="566">
                  <c:v>0.8</c:v>
                </c:pt>
                <c:pt idx="567">
                  <c:v>0.8</c:v>
                </c:pt>
                <c:pt idx="568">
                  <c:v>0.8</c:v>
                </c:pt>
                <c:pt idx="569">
                  <c:v>0.8</c:v>
                </c:pt>
                <c:pt idx="570">
                  <c:v>0.75</c:v>
                </c:pt>
                <c:pt idx="571">
                  <c:v>0.75</c:v>
                </c:pt>
                <c:pt idx="572">
                  <c:v>0.7</c:v>
                </c:pt>
                <c:pt idx="573">
                  <c:v>0.7</c:v>
                </c:pt>
                <c:pt idx="574">
                  <c:v>0.65</c:v>
                </c:pt>
                <c:pt idx="575">
                  <c:v>0.75</c:v>
                </c:pt>
                <c:pt idx="576">
                  <c:v>0.5</c:v>
                </c:pt>
                <c:pt idx="577">
                  <c:v>0.7</c:v>
                </c:pt>
                <c:pt idx="578">
                  <c:v>0.6</c:v>
                </c:pt>
                <c:pt idx="579">
                  <c:v>0.65</c:v>
                </c:pt>
                <c:pt idx="580">
                  <c:v>0.8</c:v>
                </c:pt>
                <c:pt idx="581">
                  <c:v>0.8</c:v>
                </c:pt>
                <c:pt idx="582">
                  <c:v>0.8</c:v>
                </c:pt>
                <c:pt idx="583">
                  <c:v>0.8</c:v>
                </c:pt>
                <c:pt idx="584">
                  <c:v>0.7</c:v>
                </c:pt>
                <c:pt idx="585">
                  <c:v>0.8</c:v>
                </c:pt>
                <c:pt idx="586">
                  <c:v>0.8</c:v>
                </c:pt>
                <c:pt idx="587">
                  <c:v>0.75</c:v>
                </c:pt>
                <c:pt idx="588">
                  <c:v>0.8</c:v>
                </c:pt>
                <c:pt idx="589">
                  <c:v>0.8</c:v>
                </c:pt>
                <c:pt idx="590">
                  <c:v>0.8</c:v>
                </c:pt>
                <c:pt idx="591">
                  <c:v>0.75</c:v>
                </c:pt>
                <c:pt idx="592">
                  <c:v>0.7</c:v>
                </c:pt>
                <c:pt idx="593">
                  <c:v>0.7</c:v>
                </c:pt>
                <c:pt idx="594">
                  <c:v>0.7</c:v>
                </c:pt>
                <c:pt idx="595">
                  <c:v>0.7</c:v>
                </c:pt>
                <c:pt idx="596">
                  <c:v>0.8</c:v>
                </c:pt>
                <c:pt idx="597">
                  <c:v>0.7</c:v>
                </c:pt>
                <c:pt idx="598">
                  <c:v>0.6</c:v>
                </c:pt>
                <c:pt idx="599">
                  <c:v>0.8</c:v>
                </c:pt>
                <c:pt idx="600">
                  <c:v>0.8</c:v>
                </c:pt>
                <c:pt idx="601">
                  <c:v>0.8</c:v>
                </c:pt>
                <c:pt idx="602">
                  <c:v>0.8</c:v>
                </c:pt>
                <c:pt idx="603">
                  <c:v>0.8</c:v>
                </c:pt>
                <c:pt idx="604">
                  <c:v>0.7</c:v>
                </c:pt>
                <c:pt idx="605">
                  <c:v>0.8</c:v>
                </c:pt>
                <c:pt idx="606">
                  <c:v>0.8</c:v>
                </c:pt>
                <c:pt idx="607">
                  <c:v>0.8</c:v>
                </c:pt>
                <c:pt idx="608">
                  <c:v>0.7</c:v>
                </c:pt>
                <c:pt idx="609">
                  <c:v>0.75</c:v>
                </c:pt>
                <c:pt idx="610">
                  <c:v>0.7</c:v>
                </c:pt>
                <c:pt idx="611">
                  <c:v>0.7</c:v>
                </c:pt>
                <c:pt idx="612">
                  <c:v>0.7</c:v>
                </c:pt>
                <c:pt idx="613">
                  <c:v>0.7</c:v>
                </c:pt>
                <c:pt idx="614">
                  <c:v>0.8</c:v>
                </c:pt>
                <c:pt idx="615">
                  <c:v>0.65</c:v>
                </c:pt>
                <c:pt idx="616">
                  <c:v>0.7</c:v>
                </c:pt>
                <c:pt idx="617">
                  <c:v>0.35</c:v>
                </c:pt>
                <c:pt idx="618">
                  <c:v>0.8</c:v>
                </c:pt>
                <c:pt idx="619">
                  <c:v>0.8</c:v>
                </c:pt>
                <c:pt idx="620">
                  <c:v>0.8</c:v>
                </c:pt>
                <c:pt idx="621">
                  <c:v>0.8</c:v>
                </c:pt>
                <c:pt idx="622">
                  <c:v>0.8</c:v>
                </c:pt>
                <c:pt idx="623">
                  <c:v>0.7</c:v>
                </c:pt>
                <c:pt idx="624">
                  <c:v>0.8</c:v>
                </c:pt>
                <c:pt idx="625">
                  <c:v>0.7</c:v>
                </c:pt>
                <c:pt idx="626">
                  <c:v>0.8</c:v>
                </c:pt>
                <c:pt idx="627">
                  <c:v>0.8</c:v>
                </c:pt>
                <c:pt idx="628">
                  <c:v>0.8</c:v>
                </c:pt>
                <c:pt idx="629">
                  <c:v>0.8</c:v>
                </c:pt>
                <c:pt idx="630">
                  <c:v>0.75</c:v>
                </c:pt>
                <c:pt idx="631">
                  <c:v>0.7</c:v>
                </c:pt>
                <c:pt idx="632">
                  <c:v>0.7</c:v>
                </c:pt>
                <c:pt idx="633">
                  <c:v>7.0000000000000007E-2</c:v>
                </c:pt>
                <c:pt idx="634">
                  <c:v>0.5</c:v>
                </c:pt>
                <c:pt idx="635">
                  <c:v>0.7</c:v>
                </c:pt>
                <c:pt idx="636">
                  <c:v>0.8</c:v>
                </c:pt>
                <c:pt idx="637">
                  <c:v>0.8</c:v>
                </c:pt>
                <c:pt idx="638">
                  <c:v>0.8</c:v>
                </c:pt>
                <c:pt idx="639">
                  <c:v>0.8</c:v>
                </c:pt>
                <c:pt idx="640">
                  <c:v>0.8</c:v>
                </c:pt>
                <c:pt idx="641">
                  <c:v>0.8</c:v>
                </c:pt>
                <c:pt idx="642">
                  <c:v>0.8</c:v>
                </c:pt>
                <c:pt idx="643">
                  <c:v>0.75</c:v>
                </c:pt>
                <c:pt idx="644">
                  <c:v>0.8</c:v>
                </c:pt>
                <c:pt idx="645">
                  <c:v>0.8</c:v>
                </c:pt>
                <c:pt idx="646">
                  <c:v>0.8</c:v>
                </c:pt>
                <c:pt idx="647">
                  <c:v>0.75</c:v>
                </c:pt>
                <c:pt idx="648">
                  <c:v>0.75</c:v>
                </c:pt>
                <c:pt idx="649">
                  <c:v>0.7</c:v>
                </c:pt>
                <c:pt idx="650">
                  <c:v>0.7</c:v>
                </c:pt>
                <c:pt idx="651">
                  <c:v>0.6</c:v>
                </c:pt>
                <c:pt idx="652">
                  <c:v>0.7</c:v>
                </c:pt>
                <c:pt idx="653">
                  <c:v>0.8</c:v>
                </c:pt>
                <c:pt idx="654">
                  <c:v>0.7</c:v>
                </c:pt>
                <c:pt idx="655">
                  <c:v>0.8</c:v>
                </c:pt>
                <c:pt idx="656">
                  <c:v>0.7</c:v>
                </c:pt>
                <c:pt idx="657">
                  <c:v>0.8</c:v>
                </c:pt>
                <c:pt idx="658">
                  <c:v>0.8</c:v>
                </c:pt>
                <c:pt idx="659">
                  <c:v>0.8</c:v>
                </c:pt>
                <c:pt idx="660">
                  <c:v>0.8</c:v>
                </c:pt>
                <c:pt idx="661">
                  <c:v>0.8</c:v>
                </c:pt>
                <c:pt idx="662">
                  <c:v>0.8</c:v>
                </c:pt>
                <c:pt idx="663">
                  <c:v>0.7</c:v>
                </c:pt>
                <c:pt idx="664">
                  <c:v>0.8</c:v>
                </c:pt>
                <c:pt idx="665">
                  <c:v>0.8</c:v>
                </c:pt>
                <c:pt idx="666">
                  <c:v>0.75</c:v>
                </c:pt>
                <c:pt idx="667">
                  <c:v>0.75</c:v>
                </c:pt>
                <c:pt idx="668">
                  <c:v>0.7</c:v>
                </c:pt>
                <c:pt idx="669">
                  <c:v>0.75</c:v>
                </c:pt>
                <c:pt idx="670">
                  <c:v>0.8</c:v>
                </c:pt>
                <c:pt idx="671">
                  <c:v>0.65</c:v>
                </c:pt>
                <c:pt idx="672">
                  <c:v>0.7</c:v>
                </c:pt>
                <c:pt idx="673">
                  <c:v>0.7</c:v>
                </c:pt>
                <c:pt idx="674">
                  <c:v>0.8</c:v>
                </c:pt>
                <c:pt idx="675">
                  <c:v>0.8</c:v>
                </c:pt>
                <c:pt idx="676">
                  <c:v>0.8</c:v>
                </c:pt>
                <c:pt idx="677">
                  <c:v>0.8</c:v>
                </c:pt>
                <c:pt idx="678">
                  <c:v>0.8</c:v>
                </c:pt>
                <c:pt idx="679">
                  <c:v>0.75</c:v>
                </c:pt>
                <c:pt idx="680">
                  <c:v>0.8</c:v>
                </c:pt>
                <c:pt idx="681">
                  <c:v>0.8</c:v>
                </c:pt>
                <c:pt idx="682">
                  <c:v>0.8</c:v>
                </c:pt>
                <c:pt idx="683">
                  <c:v>0.7</c:v>
                </c:pt>
                <c:pt idx="684">
                  <c:v>0.75</c:v>
                </c:pt>
                <c:pt idx="685">
                  <c:v>0.35</c:v>
                </c:pt>
                <c:pt idx="686">
                  <c:v>0.7</c:v>
                </c:pt>
                <c:pt idx="687">
                  <c:v>0.8</c:v>
                </c:pt>
                <c:pt idx="688">
                  <c:v>0.75</c:v>
                </c:pt>
                <c:pt idx="689">
                  <c:v>0.35</c:v>
                </c:pt>
                <c:pt idx="690">
                  <c:v>0.35</c:v>
                </c:pt>
                <c:pt idx="691">
                  <c:v>0.8</c:v>
                </c:pt>
                <c:pt idx="692">
                  <c:v>0.8</c:v>
                </c:pt>
                <c:pt idx="693">
                  <c:v>0.8</c:v>
                </c:pt>
                <c:pt idx="694">
                  <c:v>0.8</c:v>
                </c:pt>
                <c:pt idx="695">
                  <c:v>0.8</c:v>
                </c:pt>
                <c:pt idx="696">
                  <c:v>0.8</c:v>
                </c:pt>
                <c:pt idx="697">
                  <c:v>0.8</c:v>
                </c:pt>
                <c:pt idx="698">
                  <c:v>0.8</c:v>
                </c:pt>
                <c:pt idx="699">
                  <c:v>0.8</c:v>
                </c:pt>
                <c:pt idx="700">
                  <c:v>0.8</c:v>
                </c:pt>
                <c:pt idx="701">
                  <c:v>0.7</c:v>
                </c:pt>
                <c:pt idx="702">
                  <c:v>0.75</c:v>
                </c:pt>
                <c:pt idx="703">
                  <c:v>0.8</c:v>
                </c:pt>
                <c:pt idx="704">
                  <c:v>0.75</c:v>
                </c:pt>
                <c:pt idx="705">
                  <c:v>0.35</c:v>
                </c:pt>
                <c:pt idx="706">
                  <c:v>0.7</c:v>
                </c:pt>
                <c:pt idx="707">
                  <c:v>0.8</c:v>
                </c:pt>
                <c:pt idx="708">
                  <c:v>0.75</c:v>
                </c:pt>
                <c:pt idx="709">
                  <c:v>0.5</c:v>
                </c:pt>
                <c:pt idx="710">
                  <c:v>0.5</c:v>
                </c:pt>
                <c:pt idx="711">
                  <c:v>0.7</c:v>
                </c:pt>
                <c:pt idx="712">
                  <c:v>0.8</c:v>
                </c:pt>
                <c:pt idx="713">
                  <c:v>0.8</c:v>
                </c:pt>
                <c:pt idx="714">
                  <c:v>0.8</c:v>
                </c:pt>
                <c:pt idx="715">
                  <c:v>0.35</c:v>
                </c:pt>
                <c:pt idx="716">
                  <c:v>0.8</c:v>
                </c:pt>
                <c:pt idx="717">
                  <c:v>0.7</c:v>
                </c:pt>
                <c:pt idx="718">
                  <c:v>0.8</c:v>
                </c:pt>
                <c:pt idx="719">
                  <c:v>0.8</c:v>
                </c:pt>
                <c:pt idx="720">
                  <c:v>0.8</c:v>
                </c:pt>
                <c:pt idx="721">
                  <c:v>0.8</c:v>
                </c:pt>
                <c:pt idx="722">
                  <c:v>0.75</c:v>
                </c:pt>
                <c:pt idx="723">
                  <c:v>0.6</c:v>
                </c:pt>
                <c:pt idx="724">
                  <c:v>0.7</c:v>
                </c:pt>
                <c:pt idx="725">
                  <c:v>0.8</c:v>
                </c:pt>
                <c:pt idx="726">
                  <c:v>0.6</c:v>
                </c:pt>
                <c:pt idx="727">
                  <c:v>0.8</c:v>
                </c:pt>
                <c:pt idx="728">
                  <c:v>0.8</c:v>
                </c:pt>
                <c:pt idx="729">
                  <c:v>0.35</c:v>
                </c:pt>
                <c:pt idx="730">
                  <c:v>0.8</c:v>
                </c:pt>
                <c:pt idx="731">
                  <c:v>0.7</c:v>
                </c:pt>
                <c:pt idx="732">
                  <c:v>0.8</c:v>
                </c:pt>
                <c:pt idx="733">
                  <c:v>0.8</c:v>
                </c:pt>
                <c:pt idx="734">
                  <c:v>0.8</c:v>
                </c:pt>
                <c:pt idx="735">
                  <c:v>0.35</c:v>
                </c:pt>
                <c:pt idx="736">
                  <c:v>0.75</c:v>
                </c:pt>
                <c:pt idx="737">
                  <c:v>0.8</c:v>
                </c:pt>
                <c:pt idx="738">
                  <c:v>0.8</c:v>
                </c:pt>
                <c:pt idx="739">
                  <c:v>0.8</c:v>
                </c:pt>
                <c:pt idx="740">
                  <c:v>0.7</c:v>
                </c:pt>
                <c:pt idx="741">
                  <c:v>0.8</c:v>
                </c:pt>
                <c:pt idx="742">
                  <c:v>0.7</c:v>
                </c:pt>
                <c:pt idx="743">
                  <c:v>0.65</c:v>
                </c:pt>
                <c:pt idx="744">
                  <c:v>0.5</c:v>
                </c:pt>
                <c:pt idx="745">
                  <c:v>0.8</c:v>
                </c:pt>
                <c:pt idx="746">
                  <c:v>0.65</c:v>
                </c:pt>
                <c:pt idx="747">
                  <c:v>0.8</c:v>
                </c:pt>
                <c:pt idx="748">
                  <c:v>0.35</c:v>
                </c:pt>
                <c:pt idx="749">
                  <c:v>0.8</c:v>
                </c:pt>
                <c:pt idx="750">
                  <c:v>0.7</c:v>
                </c:pt>
                <c:pt idx="751">
                  <c:v>0.75</c:v>
                </c:pt>
                <c:pt idx="752">
                  <c:v>0.8</c:v>
                </c:pt>
                <c:pt idx="753">
                  <c:v>0.8</c:v>
                </c:pt>
                <c:pt idx="754">
                  <c:v>0.8</c:v>
                </c:pt>
                <c:pt idx="755">
                  <c:v>0.8</c:v>
                </c:pt>
                <c:pt idx="756">
                  <c:v>0.75</c:v>
                </c:pt>
                <c:pt idx="757">
                  <c:v>0.75</c:v>
                </c:pt>
                <c:pt idx="758">
                  <c:v>0.7</c:v>
                </c:pt>
                <c:pt idx="759">
                  <c:v>0.7</c:v>
                </c:pt>
                <c:pt idx="760">
                  <c:v>0.7</c:v>
                </c:pt>
                <c:pt idx="761">
                  <c:v>0.6</c:v>
                </c:pt>
                <c:pt idx="762">
                  <c:v>0.8</c:v>
                </c:pt>
                <c:pt idx="763">
                  <c:v>0.5</c:v>
                </c:pt>
                <c:pt idx="764">
                  <c:v>0.8</c:v>
                </c:pt>
                <c:pt idx="765">
                  <c:v>0.8</c:v>
                </c:pt>
                <c:pt idx="766">
                  <c:v>0.8</c:v>
                </c:pt>
                <c:pt idx="767">
                  <c:v>0.8</c:v>
                </c:pt>
                <c:pt idx="768">
                  <c:v>0.8</c:v>
                </c:pt>
                <c:pt idx="769">
                  <c:v>0.8</c:v>
                </c:pt>
                <c:pt idx="770">
                  <c:v>0.8</c:v>
                </c:pt>
                <c:pt idx="771">
                  <c:v>0.75</c:v>
                </c:pt>
                <c:pt idx="772">
                  <c:v>0.8</c:v>
                </c:pt>
                <c:pt idx="773">
                  <c:v>0.6</c:v>
                </c:pt>
                <c:pt idx="774">
                  <c:v>0.7</c:v>
                </c:pt>
                <c:pt idx="775">
                  <c:v>0.7</c:v>
                </c:pt>
                <c:pt idx="776">
                  <c:v>0.75</c:v>
                </c:pt>
                <c:pt idx="777">
                  <c:v>0.65</c:v>
                </c:pt>
                <c:pt idx="778">
                  <c:v>0.7</c:v>
                </c:pt>
                <c:pt idx="779">
                  <c:v>0.8</c:v>
                </c:pt>
                <c:pt idx="780">
                  <c:v>0.75</c:v>
                </c:pt>
                <c:pt idx="781">
                  <c:v>0.6</c:v>
                </c:pt>
                <c:pt idx="782">
                  <c:v>0.8</c:v>
                </c:pt>
                <c:pt idx="783">
                  <c:v>0.75</c:v>
                </c:pt>
                <c:pt idx="784">
                  <c:v>0.5</c:v>
                </c:pt>
                <c:pt idx="785">
                  <c:v>0.8</c:v>
                </c:pt>
                <c:pt idx="786">
                  <c:v>0.8</c:v>
                </c:pt>
                <c:pt idx="787">
                  <c:v>0.8</c:v>
                </c:pt>
                <c:pt idx="788">
                  <c:v>0.5</c:v>
                </c:pt>
                <c:pt idx="789">
                  <c:v>0.65</c:v>
                </c:pt>
                <c:pt idx="790">
                  <c:v>0.8</c:v>
                </c:pt>
                <c:pt idx="791">
                  <c:v>0.8</c:v>
                </c:pt>
                <c:pt idx="792">
                  <c:v>0.8</c:v>
                </c:pt>
                <c:pt idx="793">
                  <c:v>0.75</c:v>
                </c:pt>
                <c:pt idx="794">
                  <c:v>0.75</c:v>
                </c:pt>
                <c:pt idx="795">
                  <c:v>0.75</c:v>
                </c:pt>
                <c:pt idx="796">
                  <c:v>0.7</c:v>
                </c:pt>
                <c:pt idx="797">
                  <c:v>0.75</c:v>
                </c:pt>
                <c:pt idx="798">
                  <c:v>0.7</c:v>
                </c:pt>
                <c:pt idx="799">
                  <c:v>0.7</c:v>
                </c:pt>
                <c:pt idx="800">
                  <c:v>0.6</c:v>
                </c:pt>
                <c:pt idx="801">
                  <c:v>0.6</c:v>
                </c:pt>
                <c:pt idx="802">
                  <c:v>0.7</c:v>
                </c:pt>
                <c:pt idx="803">
                  <c:v>0.8</c:v>
                </c:pt>
                <c:pt idx="804">
                  <c:v>0.8</c:v>
                </c:pt>
                <c:pt idx="805">
                  <c:v>0.7</c:v>
                </c:pt>
                <c:pt idx="806">
                  <c:v>0.8</c:v>
                </c:pt>
                <c:pt idx="807">
                  <c:v>0.8</c:v>
                </c:pt>
                <c:pt idx="808">
                  <c:v>0.5</c:v>
                </c:pt>
                <c:pt idx="809">
                  <c:v>0.75</c:v>
                </c:pt>
                <c:pt idx="810">
                  <c:v>0.75</c:v>
                </c:pt>
                <c:pt idx="811">
                  <c:v>0.8</c:v>
                </c:pt>
                <c:pt idx="812">
                  <c:v>0.7</c:v>
                </c:pt>
                <c:pt idx="813">
                  <c:v>0.7</c:v>
                </c:pt>
                <c:pt idx="814">
                  <c:v>0.7</c:v>
                </c:pt>
                <c:pt idx="815">
                  <c:v>0.75</c:v>
                </c:pt>
                <c:pt idx="816">
                  <c:v>0.8</c:v>
                </c:pt>
                <c:pt idx="817">
                  <c:v>0.65</c:v>
                </c:pt>
                <c:pt idx="818">
                  <c:v>0.6</c:v>
                </c:pt>
                <c:pt idx="819">
                  <c:v>0.8</c:v>
                </c:pt>
                <c:pt idx="820">
                  <c:v>0.8</c:v>
                </c:pt>
                <c:pt idx="821">
                  <c:v>0.5</c:v>
                </c:pt>
                <c:pt idx="822">
                  <c:v>0.65</c:v>
                </c:pt>
                <c:pt idx="823">
                  <c:v>0.8</c:v>
                </c:pt>
                <c:pt idx="824">
                  <c:v>0.8</c:v>
                </c:pt>
                <c:pt idx="825">
                  <c:v>0.8</c:v>
                </c:pt>
                <c:pt idx="826">
                  <c:v>0.7</c:v>
                </c:pt>
                <c:pt idx="827">
                  <c:v>0.8</c:v>
                </c:pt>
                <c:pt idx="828">
                  <c:v>0.8</c:v>
                </c:pt>
                <c:pt idx="829">
                  <c:v>0.8</c:v>
                </c:pt>
                <c:pt idx="830">
                  <c:v>0.8</c:v>
                </c:pt>
                <c:pt idx="831">
                  <c:v>0.75</c:v>
                </c:pt>
                <c:pt idx="832">
                  <c:v>0.75</c:v>
                </c:pt>
                <c:pt idx="833">
                  <c:v>0.75</c:v>
                </c:pt>
                <c:pt idx="834">
                  <c:v>0.7</c:v>
                </c:pt>
                <c:pt idx="835">
                  <c:v>0.7</c:v>
                </c:pt>
                <c:pt idx="836">
                  <c:v>0.7</c:v>
                </c:pt>
                <c:pt idx="837">
                  <c:v>0.8</c:v>
                </c:pt>
                <c:pt idx="838">
                  <c:v>0.7</c:v>
                </c:pt>
                <c:pt idx="839">
                  <c:v>0.8</c:v>
                </c:pt>
                <c:pt idx="840">
                  <c:v>0.6</c:v>
                </c:pt>
                <c:pt idx="841">
                  <c:v>0.7</c:v>
                </c:pt>
                <c:pt idx="842">
                  <c:v>0.5</c:v>
                </c:pt>
                <c:pt idx="843">
                  <c:v>0.65</c:v>
                </c:pt>
                <c:pt idx="844">
                  <c:v>0.5</c:v>
                </c:pt>
                <c:pt idx="845">
                  <c:v>0.8</c:v>
                </c:pt>
                <c:pt idx="846">
                  <c:v>0.8</c:v>
                </c:pt>
                <c:pt idx="847">
                  <c:v>0.8</c:v>
                </c:pt>
                <c:pt idx="848">
                  <c:v>0.8</c:v>
                </c:pt>
                <c:pt idx="849">
                  <c:v>0.8</c:v>
                </c:pt>
                <c:pt idx="850">
                  <c:v>0.75</c:v>
                </c:pt>
                <c:pt idx="851">
                  <c:v>0.8</c:v>
                </c:pt>
                <c:pt idx="852">
                  <c:v>0.8</c:v>
                </c:pt>
                <c:pt idx="853">
                  <c:v>0.7</c:v>
                </c:pt>
                <c:pt idx="854">
                  <c:v>0.7</c:v>
                </c:pt>
                <c:pt idx="855">
                  <c:v>0.7</c:v>
                </c:pt>
                <c:pt idx="856">
                  <c:v>0.75</c:v>
                </c:pt>
                <c:pt idx="857">
                  <c:v>0.7</c:v>
                </c:pt>
                <c:pt idx="858">
                  <c:v>0.7</c:v>
                </c:pt>
                <c:pt idx="859">
                  <c:v>0.75</c:v>
                </c:pt>
                <c:pt idx="860">
                  <c:v>0.75</c:v>
                </c:pt>
                <c:pt idx="861">
                  <c:v>0.8</c:v>
                </c:pt>
                <c:pt idx="862">
                  <c:v>0.65</c:v>
                </c:pt>
                <c:pt idx="863">
                  <c:v>0.7</c:v>
                </c:pt>
                <c:pt idx="864">
                  <c:v>0.5</c:v>
                </c:pt>
                <c:pt idx="865">
                  <c:v>0.8</c:v>
                </c:pt>
                <c:pt idx="866">
                  <c:v>0.8</c:v>
                </c:pt>
                <c:pt idx="867">
                  <c:v>0.6</c:v>
                </c:pt>
                <c:pt idx="868">
                  <c:v>0.8</c:v>
                </c:pt>
                <c:pt idx="869">
                  <c:v>0.8</c:v>
                </c:pt>
                <c:pt idx="870">
                  <c:v>0.8</c:v>
                </c:pt>
                <c:pt idx="871">
                  <c:v>0.8</c:v>
                </c:pt>
                <c:pt idx="872">
                  <c:v>0.75</c:v>
                </c:pt>
                <c:pt idx="873">
                  <c:v>0.8</c:v>
                </c:pt>
                <c:pt idx="874">
                  <c:v>0.7</c:v>
                </c:pt>
                <c:pt idx="875">
                  <c:v>0.7</c:v>
                </c:pt>
                <c:pt idx="876">
                  <c:v>0.75</c:v>
                </c:pt>
                <c:pt idx="877">
                  <c:v>0.7</c:v>
                </c:pt>
                <c:pt idx="878">
                  <c:v>0.7</c:v>
                </c:pt>
                <c:pt idx="879">
                  <c:v>0.7</c:v>
                </c:pt>
                <c:pt idx="880">
                  <c:v>0.75</c:v>
                </c:pt>
                <c:pt idx="881">
                  <c:v>0.8</c:v>
                </c:pt>
                <c:pt idx="882">
                  <c:v>0.8</c:v>
                </c:pt>
                <c:pt idx="883">
                  <c:v>0.7</c:v>
                </c:pt>
                <c:pt idx="884">
                  <c:v>0.8</c:v>
                </c:pt>
                <c:pt idx="885">
                  <c:v>0.7</c:v>
                </c:pt>
                <c:pt idx="886">
                  <c:v>0.8</c:v>
                </c:pt>
                <c:pt idx="887">
                  <c:v>0.8</c:v>
                </c:pt>
                <c:pt idx="888">
                  <c:v>0.8</c:v>
                </c:pt>
                <c:pt idx="889">
                  <c:v>0.8</c:v>
                </c:pt>
                <c:pt idx="890">
                  <c:v>0.8</c:v>
                </c:pt>
                <c:pt idx="891">
                  <c:v>0.75</c:v>
                </c:pt>
                <c:pt idx="892">
                  <c:v>0.75</c:v>
                </c:pt>
                <c:pt idx="893">
                  <c:v>0.75</c:v>
                </c:pt>
                <c:pt idx="894">
                  <c:v>0.7</c:v>
                </c:pt>
                <c:pt idx="895">
                  <c:v>0.7</c:v>
                </c:pt>
                <c:pt idx="896">
                  <c:v>0.7</c:v>
                </c:pt>
                <c:pt idx="897">
                  <c:v>0.7</c:v>
                </c:pt>
                <c:pt idx="898">
                  <c:v>0.7</c:v>
                </c:pt>
                <c:pt idx="899">
                  <c:v>0.8</c:v>
                </c:pt>
                <c:pt idx="900">
                  <c:v>0.8</c:v>
                </c:pt>
                <c:pt idx="901">
                  <c:v>0.8</c:v>
                </c:pt>
                <c:pt idx="902">
                  <c:v>0.7</c:v>
                </c:pt>
                <c:pt idx="903">
                  <c:v>0.7</c:v>
                </c:pt>
                <c:pt idx="904">
                  <c:v>0.8</c:v>
                </c:pt>
                <c:pt idx="905">
                  <c:v>0.8</c:v>
                </c:pt>
                <c:pt idx="906">
                  <c:v>0.8</c:v>
                </c:pt>
                <c:pt idx="907">
                  <c:v>0.8</c:v>
                </c:pt>
                <c:pt idx="908">
                  <c:v>0.7</c:v>
                </c:pt>
                <c:pt idx="909">
                  <c:v>0.75</c:v>
                </c:pt>
                <c:pt idx="910">
                  <c:v>0.75</c:v>
                </c:pt>
                <c:pt idx="911">
                  <c:v>0.75</c:v>
                </c:pt>
                <c:pt idx="912">
                  <c:v>0.75</c:v>
                </c:pt>
                <c:pt idx="913">
                  <c:v>0.75</c:v>
                </c:pt>
                <c:pt idx="914">
                  <c:v>0.7</c:v>
                </c:pt>
                <c:pt idx="915">
                  <c:v>0.7</c:v>
                </c:pt>
                <c:pt idx="916">
                  <c:v>0.7</c:v>
                </c:pt>
                <c:pt idx="917">
                  <c:v>0.7</c:v>
                </c:pt>
                <c:pt idx="918">
                  <c:v>0.7</c:v>
                </c:pt>
                <c:pt idx="919">
                  <c:v>0.7</c:v>
                </c:pt>
                <c:pt idx="920">
                  <c:v>0.7</c:v>
                </c:pt>
                <c:pt idx="921">
                  <c:v>0.6</c:v>
                </c:pt>
                <c:pt idx="922">
                  <c:v>0.75</c:v>
                </c:pt>
                <c:pt idx="923">
                  <c:v>0.8</c:v>
                </c:pt>
                <c:pt idx="924">
                  <c:v>0.8</c:v>
                </c:pt>
                <c:pt idx="925">
                  <c:v>0.8</c:v>
                </c:pt>
                <c:pt idx="926">
                  <c:v>0.7</c:v>
                </c:pt>
                <c:pt idx="927">
                  <c:v>0.8</c:v>
                </c:pt>
                <c:pt idx="928">
                  <c:v>0.8</c:v>
                </c:pt>
                <c:pt idx="929">
                  <c:v>0.8</c:v>
                </c:pt>
                <c:pt idx="930">
                  <c:v>0.75</c:v>
                </c:pt>
                <c:pt idx="931">
                  <c:v>0.75</c:v>
                </c:pt>
                <c:pt idx="932">
                  <c:v>0.75</c:v>
                </c:pt>
                <c:pt idx="933">
                  <c:v>0.7</c:v>
                </c:pt>
                <c:pt idx="934">
                  <c:v>0.7</c:v>
                </c:pt>
                <c:pt idx="935">
                  <c:v>0.7</c:v>
                </c:pt>
                <c:pt idx="936">
                  <c:v>0.75</c:v>
                </c:pt>
                <c:pt idx="937">
                  <c:v>0.7</c:v>
                </c:pt>
                <c:pt idx="938">
                  <c:v>0.8</c:v>
                </c:pt>
                <c:pt idx="939">
                  <c:v>0.65</c:v>
                </c:pt>
                <c:pt idx="940">
                  <c:v>0.7</c:v>
                </c:pt>
                <c:pt idx="941">
                  <c:v>0.75</c:v>
                </c:pt>
                <c:pt idx="942">
                  <c:v>0.7</c:v>
                </c:pt>
                <c:pt idx="943">
                  <c:v>0.8</c:v>
                </c:pt>
                <c:pt idx="944">
                  <c:v>0.8</c:v>
                </c:pt>
                <c:pt idx="945">
                  <c:v>0.8</c:v>
                </c:pt>
                <c:pt idx="946">
                  <c:v>0.8</c:v>
                </c:pt>
                <c:pt idx="947">
                  <c:v>0.8</c:v>
                </c:pt>
                <c:pt idx="948">
                  <c:v>0.5</c:v>
                </c:pt>
                <c:pt idx="949">
                  <c:v>0.75</c:v>
                </c:pt>
                <c:pt idx="950">
                  <c:v>0.75</c:v>
                </c:pt>
                <c:pt idx="951">
                  <c:v>0.75</c:v>
                </c:pt>
                <c:pt idx="952">
                  <c:v>0.75</c:v>
                </c:pt>
                <c:pt idx="953">
                  <c:v>0.7</c:v>
                </c:pt>
                <c:pt idx="954">
                  <c:v>0.7</c:v>
                </c:pt>
                <c:pt idx="955">
                  <c:v>0.8</c:v>
                </c:pt>
                <c:pt idx="956">
                  <c:v>0.7</c:v>
                </c:pt>
                <c:pt idx="957">
                  <c:v>0.8</c:v>
                </c:pt>
                <c:pt idx="958">
                  <c:v>0.35</c:v>
                </c:pt>
                <c:pt idx="959">
                  <c:v>0.7</c:v>
                </c:pt>
                <c:pt idx="960">
                  <c:v>0.75</c:v>
                </c:pt>
                <c:pt idx="961">
                  <c:v>0.35</c:v>
                </c:pt>
                <c:pt idx="962">
                  <c:v>0.75</c:v>
                </c:pt>
                <c:pt idx="963">
                  <c:v>0.75</c:v>
                </c:pt>
                <c:pt idx="964">
                  <c:v>0.8</c:v>
                </c:pt>
                <c:pt idx="965">
                  <c:v>0.8</c:v>
                </c:pt>
                <c:pt idx="966">
                  <c:v>0.8</c:v>
                </c:pt>
                <c:pt idx="967">
                  <c:v>0.8</c:v>
                </c:pt>
                <c:pt idx="968">
                  <c:v>0.8</c:v>
                </c:pt>
                <c:pt idx="969">
                  <c:v>0.5</c:v>
                </c:pt>
                <c:pt idx="970">
                  <c:v>0.75</c:v>
                </c:pt>
                <c:pt idx="971">
                  <c:v>0.75</c:v>
                </c:pt>
                <c:pt idx="972">
                  <c:v>0.75</c:v>
                </c:pt>
                <c:pt idx="973">
                  <c:v>0.75</c:v>
                </c:pt>
                <c:pt idx="974">
                  <c:v>0.7</c:v>
                </c:pt>
                <c:pt idx="975">
                  <c:v>0.7</c:v>
                </c:pt>
                <c:pt idx="976">
                  <c:v>0.8</c:v>
                </c:pt>
                <c:pt idx="977">
                  <c:v>0.7</c:v>
                </c:pt>
                <c:pt idx="978">
                  <c:v>0.5</c:v>
                </c:pt>
                <c:pt idx="979">
                  <c:v>0.5</c:v>
                </c:pt>
                <c:pt idx="980">
                  <c:v>0.5</c:v>
                </c:pt>
                <c:pt idx="981">
                  <c:v>0.7</c:v>
                </c:pt>
                <c:pt idx="982">
                  <c:v>0.75</c:v>
                </c:pt>
                <c:pt idx="983">
                  <c:v>0.75</c:v>
                </c:pt>
                <c:pt idx="984">
                  <c:v>0.75</c:v>
                </c:pt>
                <c:pt idx="985">
                  <c:v>0.8</c:v>
                </c:pt>
                <c:pt idx="986">
                  <c:v>0.75</c:v>
                </c:pt>
                <c:pt idx="987">
                  <c:v>0.8</c:v>
                </c:pt>
                <c:pt idx="988">
                  <c:v>0.75</c:v>
                </c:pt>
                <c:pt idx="989">
                  <c:v>0.75</c:v>
                </c:pt>
                <c:pt idx="990">
                  <c:v>0.75</c:v>
                </c:pt>
                <c:pt idx="991">
                  <c:v>0.75</c:v>
                </c:pt>
                <c:pt idx="992">
                  <c:v>0.6</c:v>
                </c:pt>
                <c:pt idx="993">
                  <c:v>0.7</c:v>
                </c:pt>
                <c:pt idx="994">
                  <c:v>0.6</c:v>
                </c:pt>
                <c:pt idx="995">
                  <c:v>0.7</c:v>
                </c:pt>
                <c:pt idx="996">
                  <c:v>0.8</c:v>
                </c:pt>
                <c:pt idx="997">
                  <c:v>0.6</c:v>
                </c:pt>
                <c:pt idx="998">
                  <c:v>0.7</c:v>
                </c:pt>
                <c:pt idx="999">
                  <c:v>0.6</c:v>
                </c:pt>
                <c:pt idx="1000">
                  <c:v>0.7</c:v>
                </c:pt>
                <c:pt idx="1001">
                  <c:v>0.8</c:v>
                </c:pt>
                <c:pt idx="1002">
                  <c:v>0.6</c:v>
                </c:pt>
                <c:pt idx="1003">
                  <c:v>0.75</c:v>
                </c:pt>
                <c:pt idx="1004">
                  <c:v>0.8</c:v>
                </c:pt>
                <c:pt idx="1005">
                  <c:v>0.7</c:v>
                </c:pt>
                <c:pt idx="1006">
                  <c:v>0.8</c:v>
                </c:pt>
                <c:pt idx="1007">
                  <c:v>0.65</c:v>
                </c:pt>
                <c:pt idx="1008">
                  <c:v>0.65</c:v>
                </c:pt>
                <c:pt idx="1009">
                  <c:v>0.8</c:v>
                </c:pt>
                <c:pt idx="1010">
                  <c:v>0.75</c:v>
                </c:pt>
                <c:pt idx="1011">
                  <c:v>0.8</c:v>
                </c:pt>
                <c:pt idx="1012">
                  <c:v>0.8</c:v>
                </c:pt>
                <c:pt idx="1013">
                  <c:v>0.8</c:v>
                </c:pt>
                <c:pt idx="1014">
                  <c:v>0.75</c:v>
                </c:pt>
                <c:pt idx="1015">
                  <c:v>0.75</c:v>
                </c:pt>
                <c:pt idx="1016">
                  <c:v>0.75</c:v>
                </c:pt>
                <c:pt idx="1017">
                  <c:v>0.75</c:v>
                </c:pt>
                <c:pt idx="1018">
                  <c:v>0.65</c:v>
                </c:pt>
                <c:pt idx="1019">
                  <c:v>0.65</c:v>
                </c:pt>
                <c:pt idx="1020">
                  <c:v>0.7</c:v>
                </c:pt>
                <c:pt idx="1021">
                  <c:v>0.7</c:v>
                </c:pt>
                <c:pt idx="1022">
                  <c:v>0.8</c:v>
                </c:pt>
                <c:pt idx="1023">
                  <c:v>0.65</c:v>
                </c:pt>
                <c:pt idx="1024">
                  <c:v>0.8</c:v>
                </c:pt>
                <c:pt idx="1025">
                  <c:v>0.8</c:v>
                </c:pt>
                <c:pt idx="1026">
                  <c:v>0.8</c:v>
                </c:pt>
                <c:pt idx="1027">
                  <c:v>0.8</c:v>
                </c:pt>
                <c:pt idx="1028">
                  <c:v>0.7</c:v>
                </c:pt>
                <c:pt idx="1029">
                  <c:v>0.8</c:v>
                </c:pt>
                <c:pt idx="1030">
                  <c:v>0.8</c:v>
                </c:pt>
                <c:pt idx="1031">
                  <c:v>0.8</c:v>
                </c:pt>
                <c:pt idx="1032">
                  <c:v>0.7</c:v>
                </c:pt>
                <c:pt idx="1033">
                  <c:v>0.75</c:v>
                </c:pt>
                <c:pt idx="1034">
                  <c:v>0.75</c:v>
                </c:pt>
                <c:pt idx="1035">
                  <c:v>0.75</c:v>
                </c:pt>
                <c:pt idx="1036">
                  <c:v>0.75</c:v>
                </c:pt>
                <c:pt idx="1037">
                  <c:v>0.7</c:v>
                </c:pt>
                <c:pt idx="1038">
                  <c:v>0.7</c:v>
                </c:pt>
                <c:pt idx="1039">
                  <c:v>0.8</c:v>
                </c:pt>
                <c:pt idx="1040">
                  <c:v>0.4</c:v>
                </c:pt>
                <c:pt idx="1041">
                  <c:v>0.7</c:v>
                </c:pt>
                <c:pt idx="1042">
                  <c:v>0.7</c:v>
                </c:pt>
                <c:pt idx="1043">
                  <c:v>0.7</c:v>
                </c:pt>
                <c:pt idx="1044">
                  <c:v>0.7</c:v>
                </c:pt>
                <c:pt idx="1045">
                  <c:v>0.75</c:v>
                </c:pt>
                <c:pt idx="1046">
                  <c:v>0.4</c:v>
                </c:pt>
                <c:pt idx="1047">
                  <c:v>0.8</c:v>
                </c:pt>
                <c:pt idx="1048">
                  <c:v>0.8</c:v>
                </c:pt>
                <c:pt idx="1049">
                  <c:v>0.8</c:v>
                </c:pt>
                <c:pt idx="1050">
                  <c:v>0.75</c:v>
                </c:pt>
                <c:pt idx="1051">
                  <c:v>0.7</c:v>
                </c:pt>
                <c:pt idx="1052">
                  <c:v>0.7</c:v>
                </c:pt>
                <c:pt idx="1053">
                  <c:v>0.8</c:v>
                </c:pt>
                <c:pt idx="1054">
                  <c:v>0.8</c:v>
                </c:pt>
                <c:pt idx="1055">
                  <c:v>0.8</c:v>
                </c:pt>
                <c:pt idx="1056">
                  <c:v>0.8</c:v>
                </c:pt>
                <c:pt idx="1057">
                  <c:v>0.7</c:v>
                </c:pt>
                <c:pt idx="1058">
                  <c:v>0.7</c:v>
                </c:pt>
                <c:pt idx="1059">
                  <c:v>0.75</c:v>
                </c:pt>
                <c:pt idx="1060">
                  <c:v>0.7</c:v>
                </c:pt>
                <c:pt idx="1061">
                  <c:v>0.7</c:v>
                </c:pt>
                <c:pt idx="1062">
                  <c:v>0.8</c:v>
                </c:pt>
                <c:pt idx="1063">
                  <c:v>0.7</c:v>
                </c:pt>
                <c:pt idx="1064">
                  <c:v>0.5</c:v>
                </c:pt>
                <c:pt idx="1065">
                  <c:v>0.8</c:v>
                </c:pt>
                <c:pt idx="1066">
                  <c:v>0.5</c:v>
                </c:pt>
                <c:pt idx="1067">
                  <c:v>0.75</c:v>
                </c:pt>
                <c:pt idx="1068">
                  <c:v>0.8</c:v>
                </c:pt>
                <c:pt idx="1069">
                  <c:v>0.6</c:v>
                </c:pt>
                <c:pt idx="1070">
                  <c:v>0.8</c:v>
                </c:pt>
                <c:pt idx="1071">
                  <c:v>0.8</c:v>
                </c:pt>
                <c:pt idx="1072">
                  <c:v>0.7</c:v>
                </c:pt>
                <c:pt idx="1073">
                  <c:v>0.7</c:v>
                </c:pt>
                <c:pt idx="1074">
                  <c:v>0.8</c:v>
                </c:pt>
                <c:pt idx="1075">
                  <c:v>0.8</c:v>
                </c:pt>
                <c:pt idx="1076">
                  <c:v>0.8</c:v>
                </c:pt>
                <c:pt idx="1077">
                  <c:v>0.8</c:v>
                </c:pt>
                <c:pt idx="1078">
                  <c:v>0.7</c:v>
                </c:pt>
                <c:pt idx="1079">
                  <c:v>0.75</c:v>
                </c:pt>
                <c:pt idx="1080">
                  <c:v>0.7</c:v>
                </c:pt>
                <c:pt idx="1081">
                  <c:v>0.7</c:v>
                </c:pt>
                <c:pt idx="1082">
                  <c:v>0.7</c:v>
                </c:pt>
                <c:pt idx="1083">
                  <c:v>0.6</c:v>
                </c:pt>
                <c:pt idx="1084">
                  <c:v>0.75</c:v>
                </c:pt>
                <c:pt idx="1085">
                  <c:v>0.8</c:v>
                </c:pt>
                <c:pt idx="1086">
                  <c:v>0.35</c:v>
                </c:pt>
                <c:pt idx="1087">
                  <c:v>0.8</c:v>
                </c:pt>
                <c:pt idx="1088">
                  <c:v>0.8</c:v>
                </c:pt>
                <c:pt idx="1089">
                  <c:v>0.7</c:v>
                </c:pt>
                <c:pt idx="1090">
                  <c:v>0.8</c:v>
                </c:pt>
                <c:pt idx="1091">
                  <c:v>0.35</c:v>
                </c:pt>
                <c:pt idx="1092">
                  <c:v>0.7</c:v>
                </c:pt>
                <c:pt idx="1093">
                  <c:v>0.8</c:v>
                </c:pt>
                <c:pt idx="1094">
                  <c:v>0.8</c:v>
                </c:pt>
                <c:pt idx="1095">
                  <c:v>0.5</c:v>
                </c:pt>
                <c:pt idx="1096">
                  <c:v>0.75</c:v>
                </c:pt>
                <c:pt idx="1097">
                  <c:v>0.7</c:v>
                </c:pt>
                <c:pt idx="1098">
                  <c:v>0.7</c:v>
                </c:pt>
                <c:pt idx="1099">
                  <c:v>0.7</c:v>
                </c:pt>
                <c:pt idx="1100">
                  <c:v>0.8</c:v>
                </c:pt>
                <c:pt idx="1101">
                  <c:v>0.65</c:v>
                </c:pt>
                <c:pt idx="1102">
                  <c:v>0.8</c:v>
                </c:pt>
                <c:pt idx="1103">
                  <c:v>0.65</c:v>
                </c:pt>
                <c:pt idx="1104">
                  <c:v>0.5</c:v>
                </c:pt>
                <c:pt idx="1105">
                  <c:v>0.7</c:v>
                </c:pt>
                <c:pt idx="1106">
                  <c:v>0.8</c:v>
                </c:pt>
                <c:pt idx="1107">
                  <c:v>0.8</c:v>
                </c:pt>
                <c:pt idx="1108">
                  <c:v>0.75</c:v>
                </c:pt>
                <c:pt idx="1109">
                  <c:v>0.75</c:v>
                </c:pt>
                <c:pt idx="1110">
                  <c:v>0.75</c:v>
                </c:pt>
                <c:pt idx="1111">
                  <c:v>0.7</c:v>
                </c:pt>
                <c:pt idx="1112">
                  <c:v>0.5</c:v>
                </c:pt>
                <c:pt idx="1113">
                  <c:v>0.75</c:v>
                </c:pt>
                <c:pt idx="1114">
                  <c:v>0.75</c:v>
                </c:pt>
                <c:pt idx="1115">
                  <c:v>0.8</c:v>
                </c:pt>
                <c:pt idx="1116">
                  <c:v>0.8</c:v>
                </c:pt>
                <c:pt idx="1117">
                  <c:v>0.8</c:v>
                </c:pt>
                <c:pt idx="1118">
                  <c:v>0.8</c:v>
                </c:pt>
                <c:pt idx="1119">
                  <c:v>0.75</c:v>
                </c:pt>
                <c:pt idx="1120">
                  <c:v>0.7</c:v>
                </c:pt>
                <c:pt idx="1121">
                  <c:v>0.7</c:v>
                </c:pt>
                <c:pt idx="1122">
                  <c:v>0.6</c:v>
                </c:pt>
                <c:pt idx="1123">
                  <c:v>0.6</c:v>
                </c:pt>
                <c:pt idx="1124">
                  <c:v>0.5</c:v>
                </c:pt>
                <c:pt idx="1125">
                  <c:v>0.6</c:v>
                </c:pt>
                <c:pt idx="1126">
                  <c:v>0.7</c:v>
                </c:pt>
                <c:pt idx="1127">
                  <c:v>0.6</c:v>
                </c:pt>
                <c:pt idx="1128">
                  <c:v>0.8</c:v>
                </c:pt>
                <c:pt idx="1129">
                  <c:v>0.8</c:v>
                </c:pt>
                <c:pt idx="1130">
                  <c:v>0.6</c:v>
                </c:pt>
                <c:pt idx="1131">
                  <c:v>0.75</c:v>
                </c:pt>
                <c:pt idx="1132">
                  <c:v>0.75</c:v>
                </c:pt>
                <c:pt idx="1133">
                  <c:v>0.75</c:v>
                </c:pt>
                <c:pt idx="1134">
                  <c:v>0.8</c:v>
                </c:pt>
                <c:pt idx="1135">
                  <c:v>0.8</c:v>
                </c:pt>
                <c:pt idx="1136">
                  <c:v>0.8</c:v>
                </c:pt>
                <c:pt idx="1137">
                  <c:v>0.8</c:v>
                </c:pt>
                <c:pt idx="1138">
                  <c:v>0.75</c:v>
                </c:pt>
                <c:pt idx="1139">
                  <c:v>0.75</c:v>
                </c:pt>
                <c:pt idx="1140">
                  <c:v>0.75</c:v>
                </c:pt>
                <c:pt idx="1141">
                  <c:v>0.7</c:v>
                </c:pt>
                <c:pt idx="1142">
                  <c:v>0.7</c:v>
                </c:pt>
                <c:pt idx="1143">
                  <c:v>0.7</c:v>
                </c:pt>
                <c:pt idx="1144">
                  <c:v>0.65</c:v>
                </c:pt>
                <c:pt idx="1145">
                  <c:v>0.65</c:v>
                </c:pt>
                <c:pt idx="1146">
                  <c:v>0.6</c:v>
                </c:pt>
                <c:pt idx="1147">
                  <c:v>0.5</c:v>
                </c:pt>
                <c:pt idx="1148">
                  <c:v>0.7</c:v>
                </c:pt>
                <c:pt idx="1149">
                  <c:v>0.65</c:v>
                </c:pt>
                <c:pt idx="1150">
                  <c:v>0.8</c:v>
                </c:pt>
                <c:pt idx="1151">
                  <c:v>0.6</c:v>
                </c:pt>
                <c:pt idx="1152">
                  <c:v>0.75</c:v>
                </c:pt>
                <c:pt idx="1153">
                  <c:v>0.8</c:v>
                </c:pt>
                <c:pt idx="1154">
                  <c:v>0.75</c:v>
                </c:pt>
                <c:pt idx="1155">
                  <c:v>0.75</c:v>
                </c:pt>
                <c:pt idx="1156">
                  <c:v>0.75</c:v>
                </c:pt>
                <c:pt idx="1157">
                  <c:v>0.75</c:v>
                </c:pt>
                <c:pt idx="1158">
                  <c:v>0.8</c:v>
                </c:pt>
                <c:pt idx="1159">
                  <c:v>0.8</c:v>
                </c:pt>
                <c:pt idx="1160">
                  <c:v>0.8</c:v>
                </c:pt>
                <c:pt idx="1161">
                  <c:v>0.8</c:v>
                </c:pt>
                <c:pt idx="1162">
                  <c:v>0.75</c:v>
                </c:pt>
                <c:pt idx="1163">
                  <c:v>0.75</c:v>
                </c:pt>
                <c:pt idx="1164">
                  <c:v>0.7</c:v>
                </c:pt>
                <c:pt idx="1165">
                  <c:v>0.7</c:v>
                </c:pt>
                <c:pt idx="1166">
                  <c:v>0.7</c:v>
                </c:pt>
                <c:pt idx="1167">
                  <c:v>0.7</c:v>
                </c:pt>
                <c:pt idx="1168">
                  <c:v>0.65</c:v>
                </c:pt>
                <c:pt idx="1169">
                  <c:v>0.6</c:v>
                </c:pt>
                <c:pt idx="1170">
                  <c:v>0.65</c:v>
                </c:pt>
                <c:pt idx="1171">
                  <c:v>0.5</c:v>
                </c:pt>
                <c:pt idx="1172">
                  <c:v>0.7</c:v>
                </c:pt>
                <c:pt idx="1173">
                  <c:v>0.8</c:v>
                </c:pt>
                <c:pt idx="1174">
                  <c:v>0.8</c:v>
                </c:pt>
                <c:pt idx="1175">
                  <c:v>0.75</c:v>
                </c:pt>
                <c:pt idx="1176">
                  <c:v>0.75</c:v>
                </c:pt>
                <c:pt idx="1177">
                  <c:v>0.75</c:v>
                </c:pt>
                <c:pt idx="1178">
                  <c:v>0.8</c:v>
                </c:pt>
                <c:pt idx="1179">
                  <c:v>0.8</c:v>
                </c:pt>
                <c:pt idx="1180">
                  <c:v>0.8</c:v>
                </c:pt>
                <c:pt idx="1181">
                  <c:v>0.8</c:v>
                </c:pt>
                <c:pt idx="1182">
                  <c:v>0.7</c:v>
                </c:pt>
                <c:pt idx="1183">
                  <c:v>0.75</c:v>
                </c:pt>
                <c:pt idx="1184">
                  <c:v>0.75</c:v>
                </c:pt>
                <c:pt idx="1185">
                  <c:v>0.75</c:v>
                </c:pt>
                <c:pt idx="1186">
                  <c:v>0.75</c:v>
                </c:pt>
                <c:pt idx="1187">
                  <c:v>0.75</c:v>
                </c:pt>
                <c:pt idx="1188">
                  <c:v>0.7</c:v>
                </c:pt>
                <c:pt idx="1189">
                  <c:v>0.7</c:v>
                </c:pt>
                <c:pt idx="1190">
                  <c:v>0.7</c:v>
                </c:pt>
                <c:pt idx="1191">
                  <c:v>0.65</c:v>
                </c:pt>
                <c:pt idx="1192">
                  <c:v>0.75</c:v>
                </c:pt>
                <c:pt idx="1193">
                  <c:v>0.7</c:v>
                </c:pt>
                <c:pt idx="1194">
                  <c:v>0.65</c:v>
                </c:pt>
                <c:pt idx="1195">
                  <c:v>0.75</c:v>
                </c:pt>
                <c:pt idx="1196">
                  <c:v>0.7</c:v>
                </c:pt>
              </c:numCache>
            </c:numRef>
          </c:yVal>
          <c:smooth val="0"/>
          <c:extLst>
            <c:ext xmlns:c16="http://schemas.microsoft.com/office/drawing/2014/chart" uri="{C3380CC4-5D6E-409C-BE32-E72D297353CC}">
              <c16:uniqueId val="{00000000-2195-417D-A4BE-6A4DBB91FF64}"/>
            </c:ext>
          </c:extLst>
        </c:ser>
        <c:dLbls>
          <c:showLegendKey val="0"/>
          <c:showVal val="0"/>
          <c:showCatName val="0"/>
          <c:showSerName val="0"/>
          <c:showPercent val="0"/>
          <c:showBubbleSize val="0"/>
        </c:dLbls>
        <c:axId val="1256304096"/>
        <c:axId val="1256303136"/>
      </c:scatterChart>
      <c:valAx>
        <c:axId val="1256304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Actual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303136"/>
        <c:crosses val="autoZero"/>
        <c:crossBetween val="midCat"/>
      </c:valAx>
      <c:valAx>
        <c:axId val="1256303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Targeted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3040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[garments_worker_productivity.xlsx]EDA_2!PivotTable6</c:name>
    <c:fmtId val="5"/>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EDA_2!$F$3</c:f>
              <c:strCache>
                <c:ptCount val="1"/>
                <c:pt idx="0">
                  <c:v>Sum of actual_productivity</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EDA_2!$E$4:$E$8</c:f>
              <c:strCache>
                <c:ptCount val="4"/>
                <c:pt idx="0">
                  <c:v>Quarter1</c:v>
                </c:pt>
                <c:pt idx="1">
                  <c:v>Quarter2</c:v>
                </c:pt>
                <c:pt idx="2">
                  <c:v>Quarter3</c:v>
                </c:pt>
                <c:pt idx="3">
                  <c:v>Quarter4</c:v>
                </c:pt>
              </c:strCache>
            </c:strRef>
          </c:cat>
          <c:val>
            <c:numRef>
              <c:f>EDA_2!$F$4:$F$8</c:f>
              <c:numCache>
                <c:formatCode>General</c:formatCode>
                <c:ptCount val="4"/>
                <c:pt idx="0">
                  <c:v>270.56152114200017</c:v>
                </c:pt>
                <c:pt idx="1">
                  <c:v>249.14276099200021</c:v>
                </c:pt>
                <c:pt idx="2">
                  <c:v>147.99930964199996</c:v>
                </c:pt>
                <c:pt idx="3">
                  <c:v>212.20045130800011</c:v>
                </c:pt>
              </c:numCache>
            </c:numRef>
          </c:val>
          <c:smooth val="0"/>
          <c:extLst>
            <c:ext xmlns:c16="http://schemas.microsoft.com/office/drawing/2014/chart" uri="{C3380CC4-5D6E-409C-BE32-E72D297353CC}">
              <c16:uniqueId val="{00000000-CC5E-4E99-AEA5-9F453483D5AC}"/>
            </c:ext>
          </c:extLst>
        </c:ser>
        <c:ser>
          <c:idx val="1"/>
          <c:order val="1"/>
          <c:tx>
            <c:strRef>
              <c:f>EDA_2!$G$3</c:f>
              <c:strCache>
                <c:ptCount val="1"/>
                <c:pt idx="0">
                  <c:v>Average of actual_productivity2</c:v>
                </c:pt>
              </c:strCache>
            </c:strRef>
          </c:tx>
          <c:spPr>
            <a:ln w="28575" cap="rnd">
              <a:solidFill>
                <a:schemeClr val="accent2"/>
              </a:solidFill>
              <a:round/>
            </a:ln>
            <a:effectLst/>
          </c:spPr>
          <c:marker>
            <c:symbol val="none"/>
          </c:marker>
          <c:cat>
            <c:strRef>
              <c:f>EDA_2!$E$4:$E$8</c:f>
              <c:strCache>
                <c:ptCount val="4"/>
                <c:pt idx="0">
                  <c:v>Quarter1</c:v>
                </c:pt>
                <c:pt idx="1">
                  <c:v>Quarter2</c:v>
                </c:pt>
                <c:pt idx="2">
                  <c:v>Quarter3</c:v>
                </c:pt>
                <c:pt idx="3">
                  <c:v>Quarter4</c:v>
                </c:pt>
              </c:strCache>
            </c:strRef>
          </c:cat>
          <c:val>
            <c:numRef>
              <c:f>EDA_2!$G$4:$G$8</c:f>
              <c:numCache>
                <c:formatCode>General</c:formatCode>
                <c:ptCount val="4"/>
                <c:pt idx="0">
                  <c:v>0.75155978095000053</c:v>
                </c:pt>
                <c:pt idx="1">
                  <c:v>0.74370973430447818</c:v>
                </c:pt>
                <c:pt idx="2">
                  <c:v>0.70475861734285694</c:v>
                </c:pt>
                <c:pt idx="3">
                  <c:v>0.72671387434246615</c:v>
                </c:pt>
              </c:numCache>
            </c:numRef>
          </c:val>
          <c:smooth val="0"/>
          <c:extLst>
            <c:ext xmlns:c16="http://schemas.microsoft.com/office/drawing/2014/chart" uri="{C3380CC4-5D6E-409C-BE32-E72D297353CC}">
              <c16:uniqueId val="{00000001-CC5E-4E99-AEA5-9F453483D5AC}"/>
            </c:ext>
          </c:extLst>
        </c:ser>
        <c:dLbls>
          <c:showLegendKey val="0"/>
          <c:showVal val="0"/>
          <c:showCatName val="0"/>
          <c:showSerName val="0"/>
          <c:showPercent val="0"/>
          <c:showBubbleSize val="0"/>
        </c:dLbls>
        <c:smooth val="0"/>
        <c:axId val="1862182272"/>
        <c:axId val="1862191872"/>
      </c:lineChart>
      <c:catAx>
        <c:axId val="186218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191872"/>
        <c:crosses val="autoZero"/>
        <c:auto val="1"/>
        <c:lblAlgn val="ctr"/>
        <c:lblOffset val="100"/>
        <c:noMultiLvlLbl val="0"/>
      </c:catAx>
      <c:valAx>
        <c:axId val="1862191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18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[garments_worker_productivity.xlsx]ovarall_productivity!PivotTable1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Teams - Average</a:t>
            </a:r>
            <a:r>
              <a:rPr lang="en-IN" baseline="0"/>
              <a:t> Productivity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ovarall_productivity!$B$3</c:f>
              <c:strCache>
                <c:ptCount val="1"/>
                <c:pt idx="0">
                  <c:v>Average of targeted_productivity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ovarall_productivity!$A$4:$A$16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ovarall_productivity!$B$4:$B$16</c:f>
              <c:numCache>
                <c:formatCode>General</c:formatCode>
                <c:ptCount val="12"/>
                <c:pt idx="0">
                  <c:v>0.74666666666666615</c:v>
                </c:pt>
                <c:pt idx="1">
                  <c:v>0.73990825688073358</c:v>
                </c:pt>
                <c:pt idx="2">
                  <c:v>0.74210526315789394</c:v>
                </c:pt>
                <c:pt idx="3">
                  <c:v>0.7176190476190476</c:v>
                </c:pt>
                <c:pt idx="4">
                  <c:v>0.67365591397849467</c:v>
                </c:pt>
                <c:pt idx="5">
                  <c:v>0.73138297872340408</c:v>
                </c:pt>
                <c:pt idx="6">
                  <c:v>0.71427083333333385</c:v>
                </c:pt>
                <c:pt idx="7">
                  <c:v>0.70825688073394577</c:v>
                </c:pt>
                <c:pt idx="8">
                  <c:v>0.75817307692307678</c:v>
                </c:pt>
                <c:pt idx="9">
                  <c:v>0.73850000000000005</c:v>
                </c:pt>
                <c:pt idx="10">
                  <c:v>0.7039772727272724</c:v>
                </c:pt>
                <c:pt idx="11">
                  <c:v>0.77424242424242273</c:v>
                </c:pt>
              </c:numCache>
            </c:numRef>
          </c:val>
          <c:smooth val="0"/>
          <c:extLst>
            <c:ext xmlns:c16="http://schemas.microsoft.com/office/drawing/2014/chart" uri="{C3380CC4-5D6E-409C-BE32-E72D297353CC}">
              <c16:uniqueId val="{00000000-E883-4279-91D3-92A7E5F9E91D}"/>
            </c:ext>
          </c:extLst>
        </c:ser>
        <c:ser>
          <c:idx val="1"/>
          <c:order val="1"/>
          <c:tx>
            <c:strRef>
              <c:f>ovarall_productivity!$C$3</c:f>
              <c:strCache>
                <c:ptCount val="1"/>
                <c:pt idx="0">
                  <c:v>Average of actual_productivity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ovarall_productivity!$A$4:$A$16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ovarall_productivity!$C$4:$C$16</c:f>
              <c:numCache>
                <c:formatCode>General</c:formatCode>
                <c:ptCount val="12"/>
                <c:pt idx="0">
                  <c:v>0.82105438246666618</c:v>
                </c:pt>
                <c:pt idx="1">
                  <c:v>0.77085512857798133</c:v>
                </c:pt>
                <c:pt idx="2">
                  <c:v>0.8038798219052633</c:v>
                </c:pt>
                <c:pt idx="3">
                  <c:v>0.77003482488571418</c:v>
                </c:pt>
                <c:pt idx="4">
                  <c:v>0.69798079090322573</c:v>
                </c:pt>
                <c:pt idx="5">
                  <c:v>0.68538523541489338</c:v>
                </c:pt>
                <c:pt idx="6">
                  <c:v>0.66800550564583328</c:v>
                </c:pt>
                <c:pt idx="7">
                  <c:v>0.6741481065963304</c:v>
                </c:pt>
                <c:pt idx="8">
                  <c:v>0.73446191307692332</c:v>
                </c:pt>
                <c:pt idx="9">
                  <c:v>0.71973620015000006</c:v>
                </c:pt>
                <c:pt idx="10">
                  <c:v>0.68198456919318207</c:v>
                </c:pt>
                <c:pt idx="11">
                  <c:v>0.77905540715151533</c:v>
                </c:pt>
              </c:numCache>
            </c:numRef>
          </c:val>
          <c:smooth val="0"/>
          <c:extLst>
            <c:ext xmlns:c16="http://schemas.microsoft.com/office/drawing/2014/chart" uri="{C3380CC4-5D6E-409C-BE32-E72D297353CC}">
              <c16:uniqueId val="{00000001-E883-4279-91D3-92A7E5F9E91D}"/>
            </c:ext>
          </c:extLst>
        </c:ser>
        <c:dLbls>
          <c:showLegendKey val="0"/>
          <c:showVal val="0"/>
          <c:showCatName val="0"/>
          <c:showSerName val="0"/>
          <c:showPercent val="0"/>
          <c:showBubbleSize val="0"/>
        </c:dLbls>
        <c:marker val="1"/>
        <c:smooth val="0"/>
        <c:axId val="183528543"/>
        <c:axId val="183530463"/>
      </c:lineChart>
      <c:catAx>
        <c:axId val="183528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Productivity(in</a:t>
                </a:r>
                <a:r>
                  <a:rPr lang="en-IN" baseline="0"/>
                  <a:t> percentage)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28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[garments_worker_productivity.xlsx]overtime1!PivotTable1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Overtime by each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overtime1!$B$3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overtime1!$A$4:$A$16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overtime1!$B$4:$B$16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extLst>
            <c:ext xmlns:c16="http://schemas.microsoft.com/office/drawing/2014/chart" uri="{C3380CC4-5D6E-409C-BE32-E72D297353CC}">
              <c16:uniqueId val="{00000004-33A4-4E4A-97D0-54CA128B04FC}"/>
            </c:ext>
          </c:extLst>
        </c:ser>
        <c:dLbls>
          <c:showLegendKey val="0"/>
          <c:showVal val="0"/>
          <c:showCatName val="0"/>
          <c:showSerName val="0"/>
          <c:showPercent val="0"/>
          <c:showBubbleSize val="0"/>
        </c:dLbls>
        <c:gapWidth val="150"/>
        <c:axId val="183528543"/>
        <c:axId val="183530463"/>
      </c:barChart>
      <c:catAx>
        <c:axId val="183528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effectLst/>
                  </a:rPr>
                  <a:t>the amount of overtime by each team (in hours)</a:t>
                </a:r>
                <a:endParaRPr lang="en-IN"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crossAx val="18352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[garments_worker_productivity.xlsx]idle_time1!PivotTable1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Idle Time by  each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idle_time1!$B$3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idle_time1!$A$4:$A$16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idle_time1!$B$4:$B$16</c:f>
              <c:numCache>
                <c:formatCode>0.00</c:formatCode>
                <c:ptCount val="12"/>
                <c:pt idx="0">
                  <c:v>0</c:v>
                </c:pt>
                <c:pt idx="1">
                  <c:v>6.6666666666666666E-2</c:v>
                </c:pt>
                <c:pt idx="2">
                  <c:v>0.26666666666666666</c:v>
                </c:pt>
                <c:pt idx="3">
                  <c:v>0</c:v>
                </c:pt>
                <c:pt idx="4">
                  <c:v>5.2249999999999996</c:v>
                </c:pt>
                <c:pt idx="5">
                  <c:v>4.7666666666666666</c:v>
                </c:pt>
                <c:pt idx="6">
                  <c:v>0</c:v>
                </c:pt>
                <c:pt idx="7">
                  <c:v>1.6333333333333333</c:v>
                </c:pt>
                <c:pt idx="8">
                  <c:v>2.5</c:v>
                </c:pt>
                <c:pt idx="9">
                  <c:v>0</c:v>
                </c:pt>
                <c:pt idx="10">
                  <c:v>0.10833333333333334</c:v>
                </c:pt>
                <c:pt idx="11">
                  <c:v>0</c:v>
                </c:pt>
              </c:numCache>
            </c:numRef>
          </c:val>
          <c:extLst>
            <c:ext xmlns:c16="http://schemas.microsoft.com/office/drawing/2014/chart" uri="{C3380CC4-5D6E-409C-BE32-E72D297353CC}">
              <c16:uniqueId val="{00000001-EC15-4E5A-B679-44B8A1E1D0F4}"/>
            </c:ext>
          </c:extLst>
        </c:ser>
        <c:dLbls>
          <c:showLegendKey val="0"/>
          <c:showVal val="0"/>
          <c:showCatName val="0"/>
          <c:showSerName val="0"/>
          <c:showPercent val="0"/>
          <c:showBubbleSize val="0"/>
        </c:dLbls>
        <c:gapWidth val="150"/>
        <c:axId val="183528543"/>
        <c:axId val="183530463"/>
      </c:barChart>
      <c:catAx>
        <c:axId val="183528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effectLst/>
                  </a:rPr>
                  <a:t>the amount of idle time by each team (in hours)</a:t>
                </a:r>
                <a:endParaRPr lang="en-IN"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crossAx val="18352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[garments_worker_productivity.xlsx]idle_men1!PivotTable1</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Idle_men in each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idle_men1!$B$3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idle_men1!$A$4:$A$16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idle_men1!$B$4:$B$16</c:f>
              <c:numCache>
                <c:formatCode>General</c:formatCode>
                <c:ptCount val="12"/>
                <c:pt idx="0">
                  <c:v>0</c:v>
                </c:pt>
                <c:pt idx="1">
                  <c:v>20</c:v>
                </c:pt>
                <c:pt idx="2">
                  <c:v>70</c:v>
                </c:pt>
                <c:pt idx="3">
                  <c:v>0</c:v>
                </c:pt>
                <c:pt idx="4">
                  <c:v>117</c:v>
                </c:pt>
                <c:pt idx="5">
                  <c:v>140</c:v>
                </c:pt>
                <c:pt idx="6">
                  <c:v>0</c:v>
                </c:pt>
                <c:pt idx="7">
                  <c:v>50</c:v>
                </c:pt>
                <c:pt idx="8">
                  <c:v>15</c:v>
                </c:pt>
                <c:pt idx="9">
                  <c:v>0</c:v>
                </c:pt>
                <c:pt idx="10">
                  <c:v>30</c:v>
                </c:pt>
                <c:pt idx="11">
                  <c:v>0</c:v>
                </c:pt>
              </c:numCache>
            </c:numRef>
          </c:val>
          <c:extLst>
            <c:ext xmlns:c16="http://schemas.microsoft.com/office/drawing/2014/chart" uri="{C3380CC4-5D6E-409C-BE32-E72D297353CC}">
              <c16:uniqueId val="{00000001-3CEA-4FD6-9374-90B2812A7070}"/>
            </c:ext>
          </c:extLst>
        </c:ser>
        <c:dLbls>
          <c:showLegendKey val="0"/>
          <c:showVal val="0"/>
          <c:showCatName val="0"/>
          <c:showSerName val="0"/>
          <c:showPercent val="0"/>
          <c:showBubbleSize val="0"/>
        </c:dLbls>
        <c:gapWidth val="150"/>
        <c:axId val="183528543"/>
        <c:axId val="183530463"/>
      </c:barChart>
      <c:catAx>
        <c:axId val="183528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effectLst/>
                  </a:rPr>
                  <a:t>The number of workers who were idle due to production interruption (overall)</a:t>
                </a:r>
                <a:endParaRPr lang="en-IN"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crossAx val="18352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[garments_worker_productivity.xlsx]Idle_timeVsOver_Time!PivotTable1</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Idle_time Vs Over_time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Idle_timeVsOver_Time!$B$3</c:f>
              <c:strCache>
                <c:ptCount val="1"/>
                <c:pt idx="0">
                  <c:v>Sum of idle_time(in hours)</c:v>
                </c:pt>
              </c:strCache>
            </c:strRef>
          </c:tx>
          <c:spPr>
            <a:solidFill>
              <a:schemeClr val="accent1"/>
            </a:solidFill>
            <a:ln>
              <a:noFill/>
            </a:ln>
            <a:effectLst/>
          </c:spPr>
          <c:invertIfNegative val="0"/>
          <c:cat>
            <c:strRef>
              <c:f>Idle_timeVsOver_Time!$A$4:$A$16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Idle_timeVsOver_Time!$B$4:$B$16</c:f>
              <c:numCache>
                <c:formatCode>General</c:formatCode>
                <c:ptCount val="12"/>
                <c:pt idx="0">
                  <c:v>0</c:v>
                </c:pt>
                <c:pt idx="1">
                  <c:v>6.6666666666666666E-2</c:v>
                </c:pt>
                <c:pt idx="2">
                  <c:v>0.26666666666666666</c:v>
                </c:pt>
                <c:pt idx="3">
                  <c:v>0</c:v>
                </c:pt>
                <c:pt idx="4">
                  <c:v>5.2249999999999996</c:v>
                </c:pt>
                <c:pt idx="5">
                  <c:v>4.7666666666666666</c:v>
                </c:pt>
                <c:pt idx="6">
                  <c:v>0</c:v>
                </c:pt>
                <c:pt idx="7">
                  <c:v>1.6333333333333333</c:v>
                </c:pt>
                <c:pt idx="8">
                  <c:v>2.5</c:v>
                </c:pt>
                <c:pt idx="9">
                  <c:v>0</c:v>
                </c:pt>
                <c:pt idx="10">
                  <c:v>0.10833333333333334</c:v>
                </c:pt>
                <c:pt idx="11">
                  <c:v>0</c:v>
                </c:pt>
              </c:numCache>
            </c:numRef>
          </c:val>
          <c:extLst>
            <c:ext xmlns:c16="http://schemas.microsoft.com/office/drawing/2014/chart" uri="{C3380CC4-5D6E-409C-BE32-E72D297353CC}">
              <c16:uniqueId val="{00000000-B0ED-4F94-9CE4-079B142830C7}"/>
            </c:ext>
          </c:extLst>
        </c:ser>
        <c:dLbls>
          <c:showLegendKey val="0"/>
          <c:showVal val="0"/>
          <c:showCatName val="0"/>
          <c:showSerName val="0"/>
          <c:showPercent val="0"/>
          <c:showBubbleSize val="0"/>
        </c:dLbls>
        <c:gapWidth val="219"/>
        <c:axId val="840774831"/>
        <c:axId val="840757071"/>
      </c:barChart>
      <c:lineChart>
        <c:grouping val="standard"/>
        <c:varyColors val="0"/>
        <c:ser>
          <c:idx val="1"/>
          <c:order val="1"/>
          <c:tx>
            <c:strRef>
              <c:f>Idle_timeVsOver_Time!$C$3</c:f>
              <c:strCache>
                <c:ptCount val="1"/>
                <c:pt idx="0">
                  <c:v>Sum of over_time in hours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Idle_timeVsOver_Time!$A$4:$A$16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Idle_timeVsOver_Time!$C$4:$C$16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smooth val="0"/>
          <c:extLst>
            <c:ext xmlns:c16="http://schemas.microsoft.com/office/drawing/2014/chart" uri="{C3380CC4-5D6E-409C-BE32-E72D297353CC}">
              <c16:uniqueId val="{00000001-B0ED-4F94-9CE4-079B142830C7}"/>
            </c:ext>
          </c:extLst>
        </c:ser>
        <c:dLbls>
          <c:showLegendKey val="0"/>
          <c:showVal val="0"/>
          <c:showCatName val="0"/>
          <c:showSerName val="0"/>
          <c:showPercent val="0"/>
          <c:showBubbleSize val="0"/>
        </c:dLbls>
        <c:marker val="1"/>
        <c:smooth val="0"/>
        <c:axId val="857534863"/>
        <c:axId val="857554543"/>
      </c:lineChart>
      <c:catAx>
        <c:axId val="857534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554543"/>
        <c:crosses val="autoZero"/>
        <c:auto val="1"/>
        <c:lblAlgn val="ctr"/>
        <c:lblOffset val="100"/>
        <c:noMultiLvlLbl val="0"/>
      </c:catAx>
      <c:valAx>
        <c:axId val="857554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 Time(in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534863"/>
        <c:crosses val="autoZero"/>
        <c:crossBetween val="between"/>
      </c:valAx>
      <c:valAx>
        <c:axId val="84075707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 Time(in</a:t>
                </a:r>
                <a:r>
                  <a:rPr lang="en-IN" baseline="0"/>
                  <a:t> hours)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74831"/>
        <c:crosses val="max"/>
        <c:crossBetween val="between"/>
      </c:valAx>
      <c:catAx>
        <c:axId val="84077483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Team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84075707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[garments_worker_productivity.xlsx]Idle_MenVsOver_Time!PivotTable1</c:name>
    <c:fmtId val="5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spc="0" baseline="0">
                <a:solidFill>
                  <a:sysClr val="windowText" lastClr="000000">
                    <a:lumMod val="65000"/>
                    <a:lumOff val="35000"/>
                  </a:sysClr>
                </a:solidFill>
              </a:rPr>
              <a:t>Idle_Men Vs Over_time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Idle_MenVsOver_Time!$B$3</c:f>
              <c:strCache>
                <c:ptCount val="1"/>
                <c:pt idx="0">
                  <c:v>Sum of idle_men</c:v>
                </c:pt>
              </c:strCache>
            </c:strRef>
          </c:tx>
          <c:spPr>
            <a:solidFill>
              <a:schemeClr val="accent1"/>
            </a:solidFill>
            <a:ln>
              <a:noFill/>
            </a:ln>
            <a:effectLst/>
          </c:spPr>
          <c:invertIfNegative val="0"/>
          <c:cat>
            <c:strRef>
              <c:f>Idle_MenVsOver_Time!$A$4:$A$16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Idle_MenVsOver_Time!$B$4:$B$16</c:f>
              <c:numCache>
                <c:formatCode>General</c:formatCode>
                <c:ptCount val="12"/>
                <c:pt idx="0">
                  <c:v>0</c:v>
                </c:pt>
                <c:pt idx="1">
                  <c:v>20</c:v>
                </c:pt>
                <c:pt idx="2">
                  <c:v>70</c:v>
                </c:pt>
                <c:pt idx="3">
                  <c:v>0</c:v>
                </c:pt>
                <c:pt idx="4">
                  <c:v>117</c:v>
                </c:pt>
                <c:pt idx="5">
                  <c:v>140</c:v>
                </c:pt>
                <c:pt idx="6">
                  <c:v>0</c:v>
                </c:pt>
                <c:pt idx="7">
                  <c:v>50</c:v>
                </c:pt>
                <c:pt idx="8">
                  <c:v>15</c:v>
                </c:pt>
                <c:pt idx="9">
                  <c:v>0</c:v>
                </c:pt>
                <c:pt idx="10">
                  <c:v>30</c:v>
                </c:pt>
                <c:pt idx="11">
                  <c:v>0</c:v>
                </c:pt>
              </c:numCache>
            </c:numRef>
          </c:val>
          <c:extLst>
            <c:ext xmlns:c16="http://schemas.microsoft.com/office/drawing/2014/chart" uri="{C3380CC4-5D6E-409C-BE32-E72D297353CC}">
              <c16:uniqueId val="{00000000-39EF-45B9-AE6A-368727961642}"/>
            </c:ext>
          </c:extLst>
        </c:ser>
        <c:dLbls>
          <c:showLegendKey val="0"/>
          <c:showVal val="0"/>
          <c:showCatName val="0"/>
          <c:showSerName val="0"/>
          <c:showPercent val="0"/>
          <c:showBubbleSize val="0"/>
        </c:dLbls>
        <c:gapWidth val="219"/>
        <c:overlap val="-27"/>
        <c:axId val="840801231"/>
        <c:axId val="840809391"/>
      </c:barChart>
      <c:lineChart>
        <c:grouping val="standard"/>
        <c:varyColors val="0"/>
        <c:ser>
          <c:idx val="1"/>
          <c:order val="1"/>
          <c:tx>
            <c:strRef>
              <c:f>Idle_MenVsOver_Time!$C$3</c:f>
              <c:strCache>
                <c:ptCount val="1"/>
                <c:pt idx="0">
                  <c:v>Sum of over_time in hours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Idle_MenVsOver_Time!$A$4:$A$16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Idle_MenVsOver_Time!$C$4:$C$16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smooth val="0"/>
          <c:extLst>
            <c:ext xmlns:c16="http://schemas.microsoft.com/office/drawing/2014/chart" uri="{C3380CC4-5D6E-409C-BE32-E72D297353CC}">
              <c16:uniqueId val="{00000001-39EF-45B9-AE6A-368727961642}"/>
            </c:ext>
          </c:extLst>
        </c:ser>
        <c:dLbls>
          <c:showLegendKey val="0"/>
          <c:showVal val="0"/>
          <c:showCatName val="0"/>
          <c:showSerName val="0"/>
          <c:showPercent val="0"/>
          <c:showBubbleSize val="0"/>
        </c:dLbls>
        <c:marker val="1"/>
        <c:smooth val="0"/>
        <c:axId val="840771471"/>
        <c:axId val="840775791"/>
      </c:lineChart>
      <c:catAx>
        <c:axId val="840771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75791"/>
        <c:crosses val="autoZero"/>
        <c:auto val="1"/>
        <c:lblAlgn val="ctr"/>
        <c:lblOffset val="100"/>
        <c:noMultiLvlLbl val="0"/>
      </c:catAx>
      <c:valAx>
        <c:axId val="84077579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 Time(in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71471"/>
        <c:crosses val="autoZero"/>
        <c:crossBetween val="between"/>
      </c:valAx>
      <c:valAx>
        <c:axId val="84080939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 Men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801231"/>
        <c:crosses val="max"/>
        <c:crossBetween val="between"/>
      </c:valAx>
      <c:catAx>
        <c:axId val="84080123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8408093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[garments_worker_productivity.xlsx]variability_ActualPerformance!PivotTable1</c:name>
    <c:fmtId val="68"/>
  </c:pivotSource>
  <c:chart>
    <c:title>
      <c:tx>
        <c:rich>
          <a:bodyPr rot="0" spcFirstLastPara="1" vertOverflow="ellipsis" vert="horz" wrap="square" anchor="ctr" anchorCtr="1"/>
          <a:lstStyle/>
          <a:p>
            <a:pPr>
              <a:defRPr sz="1050" b="1" i="0" u="none" strike="noStrike" kern="1200" cap="all" spc="120" normalizeH="0" baseline="0">
                <a:solidFill>
                  <a:schemeClr val="tx1">
                    <a:lumMod val="65000"/>
                    <a:lumOff val="35000"/>
                  </a:schemeClr>
                </a:solidFill>
                <a:latin typeface="+mn-lt"/>
                <a:ea typeface="+mn-ea"/>
                <a:cs typeface="+mn-cs"/>
              </a:defRPr>
            </a:pPr>
            <a:r>
              <a:rPr lang="en-IN" sz="1050" b="1" i="0" u="none" strike="noStrike" cap="all" normalizeH="0" baseline="0">
                <a:effectLst/>
              </a:rPr>
              <a:t>Variability in Daily Performance Scores Relative to the Average</a:t>
            </a:r>
            <a:endParaRPr lang="en-IN" sz="1050" b="1"/>
          </a:p>
        </c:rich>
      </c:tx>
      <c:overlay val="0"/>
      <c:spPr>
        <a:noFill/>
        <a:ln>
          <a:noFill/>
        </a:ln>
        <a:effectLst/>
      </c:spPr>
      <c:txPr>
        <a:bodyPr rot="0" spcFirstLastPara="1" vertOverflow="ellipsis" vert="horz" wrap="square" anchor="ctr" anchorCtr="1"/>
        <a:lstStyle/>
        <a:p>
          <a:pPr>
            <a:defRPr sz="105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variability_ActualPerformance!$B$3</c:f>
              <c:strCache>
                <c:ptCount val="1"/>
                <c:pt idx="0">
                  <c:v>Total</c:v>
                </c:pt>
              </c:strCache>
            </c:strRef>
          </c:tx>
          <c:spPr>
            <a:solidFill>
              <a:schemeClr val="accent1">
                <a:lumMod val="5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variability_ActualPerformance!$A$4:$A$16</c:f>
              <c:strCache>
                <c:ptCount val="12"/>
                <c:pt idx="0">
                  <c:v>10</c:v>
                </c:pt>
                <c:pt idx="1">
                  <c:v>2</c:v>
                </c:pt>
                <c:pt idx="2">
                  <c:v>7</c:v>
                </c:pt>
                <c:pt idx="3">
                  <c:v>8</c:v>
                </c:pt>
                <c:pt idx="4">
                  <c:v>6</c:v>
                </c:pt>
                <c:pt idx="5">
                  <c:v>5</c:v>
                </c:pt>
                <c:pt idx="6">
                  <c:v>11</c:v>
                </c:pt>
                <c:pt idx="7">
                  <c:v>9</c:v>
                </c:pt>
                <c:pt idx="8">
                  <c:v>4</c:v>
                </c:pt>
                <c:pt idx="9">
                  <c:v>1</c:v>
                </c:pt>
                <c:pt idx="10">
                  <c:v>3</c:v>
                </c:pt>
                <c:pt idx="11">
                  <c:v>12</c:v>
                </c:pt>
              </c:strCache>
            </c:strRef>
          </c:cat>
          <c:val>
            <c:numRef>
              <c:f>variability_ActualPerformance!$B$4:$B$16</c:f>
              <c:numCache>
                <c:formatCode>0.00%</c:formatCode>
                <c:ptCount val="12"/>
                <c:pt idx="0">
                  <c:v>0.19867887274466992</c:v>
                </c:pt>
                <c:pt idx="1">
                  <c:v>0.19144229937147586</c:v>
                </c:pt>
                <c:pt idx="2">
                  <c:v>0.17946902956359548</c:v>
                </c:pt>
                <c:pt idx="3">
                  <c:v>0.17641441122817161</c:v>
                </c:pt>
                <c:pt idx="4">
                  <c:v>0.1728758462385166</c:v>
                </c:pt>
                <c:pt idx="5">
                  <c:v>0.1692704844386316</c:v>
                </c:pt>
                <c:pt idx="6">
                  <c:v>0.16656536758950019</c:v>
                </c:pt>
                <c:pt idx="7">
                  <c:v>0.16439293877258587</c:v>
                </c:pt>
                <c:pt idx="8">
                  <c:v>0.15571454295569109</c:v>
                </c:pt>
                <c:pt idx="9">
                  <c:v>0.15379683776895561</c:v>
                </c:pt>
                <c:pt idx="10">
                  <c:v>0.14185928475414755</c:v>
                </c:pt>
                <c:pt idx="11">
                  <c:v>0.12317412468763564</c:v>
                </c:pt>
              </c:numCache>
            </c:numRef>
          </c:val>
          <c:extLst>
            <c:ext xmlns:c16="http://schemas.microsoft.com/office/drawing/2014/chart" uri="{C3380CC4-5D6E-409C-BE32-E72D297353CC}">
              <c16:uniqueId val="{00000000-EE07-40B5-8B53-EF802A33B2FB}"/>
            </c:ext>
          </c:extLst>
        </c:ser>
        <c:dLbls>
          <c:dLblPos val="outEnd"/>
          <c:showLegendKey val="0"/>
          <c:showVal val="1"/>
          <c:showCatName val="0"/>
          <c:showSerName val="0"/>
          <c:showPercent val="0"/>
          <c:showBubbleSize val="0"/>
        </c:dLbls>
        <c:gapWidth val="444"/>
        <c:overlap val="-90"/>
        <c:axId val="840801231"/>
        <c:axId val="840809391"/>
      </c:barChart>
      <c:valAx>
        <c:axId val="840809391"/>
        <c:scaling>
          <c:orientation val="minMax"/>
        </c:scaling>
        <c:delete val="1"/>
        <c:axPos val="r"/>
        <c:numFmt formatCode="0.00%" sourceLinked="1"/>
        <c:majorTickMark val="none"/>
        <c:minorTickMark val="none"/>
        <c:tickLblPos val="nextTo"/>
        <c:crossAx val="840801231"/>
        <c:crosses val="max"/>
        <c:crossBetween val="between"/>
      </c:valAx>
      <c:catAx>
        <c:axId val="8408012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Team ID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4080939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IdleTime</a:t>
            </a:r>
            <a:r>
              <a:rPr lang="en-US" baseline="0"/>
              <a:t> Vs Over_Time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IdleTimeVSOverTime!$F$3</c:f>
              <c:strCache>
                <c:ptCount val="1"/>
                <c:pt idx="0">
                  <c:v>Sum of over_time in hours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cmpd="thickThin">
                <a:solidFill>
                  <a:schemeClr val="accent1"/>
                </a:solidFill>
                <a:prstDash val="lgDash"/>
              </a:ln>
              <a:effectLst/>
            </c:spPr>
            <c:trendlineType val="linear"/>
            <c:dispRSqr val="0"/>
            <c:dispEq val="0"/>
          </c:trendline>
          <c:xVal>
            <c:numRef>
              <c:f>IdleTimeVSOverTime!$E$4:$E$15</c:f>
              <c:numCache>
                <c:formatCode>0.00</c:formatCode>
                <c:ptCount val="12"/>
                <c:pt idx="0">
                  <c:v>0</c:v>
                </c:pt>
                <c:pt idx="1">
                  <c:v>6.6666666666666666E-2</c:v>
                </c:pt>
                <c:pt idx="2">
                  <c:v>0.26666666666666666</c:v>
                </c:pt>
                <c:pt idx="3">
                  <c:v>0</c:v>
                </c:pt>
                <c:pt idx="4">
                  <c:v>5.2249999999999996</c:v>
                </c:pt>
                <c:pt idx="5">
                  <c:v>4.7666666666666666</c:v>
                </c:pt>
                <c:pt idx="6">
                  <c:v>0</c:v>
                </c:pt>
                <c:pt idx="7">
                  <c:v>1.6333333333333333</c:v>
                </c:pt>
                <c:pt idx="8">
                  <c:v>2.5</c:v>
                </c:pt>
                <c:pt idx="9">
                  <c:v>0</c:v>
                </c:pt>
                <c:pt idx="10">
                  <c:v>0.10833333333333334</c:v>
                </c:pt>
                <c:pt idx="11">
                  <c:v>0</c:v>
                </c:pt>
              </c:numCache>
            </c:numRef>
          </c:xVal>
          <c:yVal>
            <c:numRef>
              <c:f>IdleTimeVSOverTime!$F$4:$F$15</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yVal>
          <c:smooth val="0"/>
          <c:extLst>
            <c:ext xmlns:c16="http://schemas.microsoft.com/office/drawing/2014/chart" uri="{C3380CC4-5D6E-409C-BE32-E72D297353CC}">
              <c16:uniqueId val="{00000001-C4AF-4CFB-A7DA-4364E36840B0}"/>
            </c:ext>
          </c:extLst>
        </c:ser>
        <c:dLbls>
          <c:showLegendKey val="0"/>
          <c:showVal val="0"/>
          <c:showCatName val="0"/>
          <c:showSerName val="0"/>
          <c:showPercent val="0"/>
          <c:showBubbleSize val="0"/>
        </c:dLbls>
        <c:axId val="131145583"/>
        <c:axId val="131148463"/>
      </c:scatterChart>
      <c:valAx>
        <c:axId val="1311455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Idle_time(in</a:t>
                </a:r>
                <a:r>
                  <a:rPr lang="en-IN" baseline="0"/>
                  <a:t> hours)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148463"/>
        <c:crosses val="autoZero"/>
        <c:crossBetween val="midCat"/>
      </c:valAx>
      <c:valAx>
        <c:axId val="131148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Overtime(in</a:t>
                </a:r>
                <a:r>
                  <a:rPr lang="en-IN" baseline="0"/>
                  <a:t> hours)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1455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Idle_men</a:t>
            </a:r>
            <a:r>
              <a:rPr lang="en-US" baseline="0"/>
              <a:t> Vs Over_Time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IdleMenVsOverTime!$F$3</c:f>
              <c:strCache>
                <c:ptCount val="1"/>
                <c:pt idx="0">
                  <c:v>Sum of over_time in hours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cmpd="thickThin">
                <a:solidFill>
                  <a:schemeClr val="accent1"/>
                </a:solidFill>
                <a:prstDash val="lgDash"/>
              </a:ln>
              <a:effectLst/>
            </c:spPr>
            <c:trendlineType val="linear"/>
            <c:dispRSqr val="0"/>
            <c:dispEq val="0"/>
          </c:trendline>
          <c:xVal>
            <c:numRef>
              <c:f>IdleMenVsOverTime!$E$4:$E$15</c:f>
              <c:numCache>
                <c:formatCode>General</c:formatCode>
                <c:ptCount val="12"/>
                <c:pt idx="0">
                  <c:v>0</c:v>
                </c:pt>
                <c:pt idx="1">
                  <c:v>20</c:v>
                </c:pt>
                <c:pt idx="2">
                  <c:v>70</c:v>
                </c:pt>
                <c:pt idx="3">
                  <c:v>0</c:v>
                </c:pt>
                <c:pt idx="4">
                  <c:v>117</c:v>
                </c:pt>
                <c:pt idx="5">
                  <c:v>140</c:v>
                </c:pt>
                <c:pt idx="6">
                  <c:v>0</c:v>
                </c:pt>
                <c:pt idx="7">
                  <c:v>50</c:v>
                </c:pt>
                <c:pt idx="8">
                  <c:v>15</c:v>
                </c:pt>
                <c:pt idx="9">
                  <c:v>0</c:v>
                </c:pt>
                <c:pt idx="10">
                  <c:v>30</c:v>
                </c:pt>
                <c:pt idx="11">
                  <c:v>0</c:v>
                </c:pt>
              </c:numCache>
            </c:numRef>
          </c:xVal>
          <c:yVal>
            <c:numRef>
              <c:f>IdleMenVsOverTime!$F$4:$F$15</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yVal>
          <c:smooth val="0"/>
          <c:extLst>
            <c:ext xmlns:c16="http://schemas.microsoft.com/office/drawing/2014/chart" uri="{C3380CC4-5D6E-409C-BE32-E72D297353CC}">
              <c16:uniqueId val="{00000001-121B-4775-A54A-0846F67EB3AD}"/>
            </c:ext>
          </c:extLst>
        </c:ser>
        <c:dLbls>
          <c:showLegendKey val="0"/>
          <c:showVal val="0"/>
          <c:showCatName val="0"/>
          <c:showSerName val="0"/>
          <c:showPercent val="0"/>
          <c:showBubbleSize val="0"/>
        </c:dLbls>
        <c:axId val="131145583"/>
        <c:axId val="131148463"/>
      </c:scatterChart>
      <c:valAx>
        <c:axId val="1311455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Idle_men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148463"/>
        <c:crosses val="autoZero"/>
        <c:crossBetween val="midCat"/>
      </c:valAx>
      <c:valAx>
        <c:axId val="131148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Overtime(in</a:t>
                </a:r>
                <a:r>
                  <a:rPr lang="en-IN" baseline="0"/>
                  <a:t> hours)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1455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Target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Target</a:t>
          </a:r>
        </a:p>
      </cx:txPr>
    </cx:title>
    <cx:plotArea>
      <cx:plotAreaRegion>
        <cx:series layoutId="clusteredColumn" uniqueId="{9DDF9DFB-F2A6-4C37-90E9-77BDCA0DF710}">
          <cx:tx>
            <cx:txData>
              <cx:f>_xlchart.v1.0</cx:f>
              <cx:v>targeted_productivity</cx:v>
            </cx:txData>
          </cx:tx>
          <cx:dataLabels pos="outEnd">
            <cx:visibility seriesName="0" categoryName="0" value="1"/>
          </cx:dataLabels>
          <cx:dataId val="0"/>
          <cx:layoutPr>
            <cx:binning intervalClosed="r">
              <cx:binCount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Actual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Actual</a:t>
          </a:r>
        </a:p>
      </cx:txPr>
    </cx:title>
    <cx:plotArea>
      <cx:plotAreaRegion>
        <cx:series layoutId="clusteredColumn" uniqueId="{4316D104-24C5-497E-B116-7E2F41F8A83A}">
          <cx:tx>
            <cx:txData>
              <cx:f>_xlchart.v1.4</cx:f>
              <cx:v>actual_productivity</cx:v>
            </cx:txData>
          </cx:tx>
          <cx:dataLabels pos="outEnd">
            <cx:visibility seriesName="0" categoryName="0" value="1"/>
          </cx:dataLabels>
          <cx:dataId val="0"/>
          <cx:layoutPr>
            <cx:binning intervalClosed="r">
              <cx:binSize val="0.10000000000000001"/>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Target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Target</a:t>
          </a:r>
        </a:p>
      </cx:txPr>
    </cx:title>
    <cx:plotArea>
      <cx:plotAreaRegion>
        <cx:series layoutId="boxWhisker" uniqueId="{F528953F-73C1-4F7A-9474-63FCC4DCCF3D}">
          <cx:tx>
            <cx:txData>
              <cx:f>_xlchart.v1.2</cx:f>
              <cx:v>targeted_productivity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Actual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Actual</a:t>
          </a:r>
        </a:p>
      </cx:txPr>
    </cx:title>
    <cx:plotArea>
      <cx:plotAreaRegion>
        <cx:series layoutId="boxWhisker" uniqueId="{627BD1E1-C6EF-4C8F-80E0-15B8F98967DC}">
          <cx:tx>
            <cx:txData>
              <cx:f>_xlchart.v1.6</cx:f>
              <cx:v>actual_productivity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numFmt formatCode="0.00%" sourceLinked="0"/>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January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January</a:t>
          </a:r>
        </a:p>
      </cx:txPr>
    </cx:title>
    <cx:plotArea>
      <cx:plotAreaRegion>
        <cx:series layoutId="clusteredColumn" uniqueId="{845651BB-D526-4351-9AD7-D530811912C3}">
          <cx:tx>
            <cx:txData>
              <cx:f>_xlchart.v1.8</cx:f>
              <cx:v>January</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February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February</a:t>
          </a:r>
        </a:p>
      </cx:txPr>
    </cx:title>
    <cx:plotArea>
      <cx:plotAreaRegion>
        <cx:series layoutId="clusteredColumn" uniqueId="{91852D1B-180C-47EB-A216-E594BF8660B3}">
          <cx:tx>
            <cx:txData>
              <cx:f>_xlchart.v1.10</cx:f>
              <cx:v>February</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tx>
        <cx:txData>
          <cx:v>March</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March</a:t>
          </a:r>
        </a:p>
      </cx:txPr>
    </cx:title>
    <cx:plotArea>
      <cx:plotAreaRegion>
        <cx:series layoutId="clusteredColumn" uniqueId="{33E5FFD0-13BE-4C04-B37D-5A5B0825E380}">
          <cx:tx>
            <cx:txData>
              <cx:f>_xlchart.v1.12</cx:f>
              <cx:v>March</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2.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6.xml"/><Relationship Id="rId5" Type="http://schemas.microsoft.com/office/2014/relationships/chartEx" Target="../charts/chartEx4.xml"/><Relationship Id="rId4" Type="http://schemas.microsoft.com/office/2014/relationships/chartEx" Target="../charts/chartEx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microsoft.com/office/2014/relationships/chartEx" Target="../charts/chartEx7.xml"/><Relationship Id="rId2" Type="http://schemas.microsoft.com/office/2014/relationships/chartEx" Target="../charts/chartEx6.xml"/><Relationship Id="rId1" Type="http://schemas.microsoft.com/office/2014/relationships/chartEx" Target="../charts/chartEx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2</xdr:col>
      <xdr:colOff>58420</xdr:colOff>
      <xdr:row>6</xdr:row>
      <xdr:rowOff>88900</xdr:rowOff>
    </xdr:from>
    <xdr:to>
      <xdr:col>12</xdr:col>
      <xdr:colOff>114300</xdr:colOff>
      <xdr:row>25</xdr:row>
      <xdr:rowOff>160986</xdr:rowOff>
    </xdr:to>
    <xdr:graphicFrame macro="">
      <xdr:nvGraphicFramePr>
        <xdr:cNvPr id="2" name="Chart 1">
          <a:extLst>
            <a:ext uri="{FF2B5EF4-FFF2-40B4-BE49-F238E27FC236}">
              <a16:creationId xmlns:a16="http://schemas.microsoft.com/office/drawing/2014/main" id="{9A357EBE-C67A-424E-BDA2-185F903FF6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228600</xdr:colOff>
      <xdr:row>27</xdr:row>
      <xdr:rowOff>38100</xdr:rowOff>
    </xdr:from>
    <xdr:to>
      <xdr:col>31</xdr:col>
      <xdr:colOff>209550</xdr:colOff>
      <xdr:row>50</xdr:row>
      <xdr:rowOff>76200</xdr:rowOff>
    </xdr:to>
    <xdr:graphicFrame macro="">
      <xdr:nvGraphicFramePr>
        <xdr:cNvPr id="3" name="Chart 2">
          <a:extLst>
            <a:ext uri="{FF2B5EF4-FFF2-40B4-BE49-F238E27FC236}">
              <a16:creationId xmlns:a16="http://schemas.microsoft.com/office/drawing/2014/main" id="{23E37564-347F-41E3-99A9-B801243434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23</xdr:col>
      <xdr:colOff>95250</xdr:colOff>
      <xdr:row>6</xdr:row>
      <xdr:rowOff>146050</xdr:rowOff>
    </xdr:from>
    <xdr:to>
      <xdr:col>25</xdr:col>
      <xdr:colOff>412750</xdr:colOff>
      <xdr:row>14</xdr:row>
      <xdr:rowOff>95250</xdr:rowOff>
    </xdr:to>
    <mc:AlternateContent xmlns:mc="http://schemas.openxmlformats.org/markup-compatibility/2006" xmlns:tsle="http://schemas.microsoft.com/office/drawing/2012/timeslicer">
      <mc:Choice Requires="tsle">
        <xdr:graphicFrame macro="">
          <xdr:nvGraphicFramePr>
            <xdr:cNvPr id="6" name="date">
              <a:extLst>
                <a:ext uri="{FF2B5EF4-FFF2-40B4-BE49-F238E27FC236}">
                  <a16:creationId xmlns:a16="http://schemas.microsoft.com/office/drawing/2014/main" id="{392B91DB-ABAC-A4CD-B2E8-11FF97E2CC48}"/>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4213417" y="1225550"/>
              <a:ext cx="1545166" cy="138853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2</xdr:col>
      <xdr:colOff>64393</xdr:colOff>
      <xdr:row>27</xdr:row>
      <xdr:rowOff>32197</xdr:rowOff>
    </xdr:from>
    <xdr:to>
      <xdr:col>12</xdr:col>
      <xdr:colOff>182449</xdr:colOff>
      <xdr:row>50</xdr:row>
      <xdr:rowOff>82998</xdr:rowOff>
    </xdr:to>
    <xdr:graphicFrame macro="">
      <xdr:nvGraphicFramePr>
        <xdr:cNvPr id="8" name="Chart 7">
          <a:extLst>
            <a:ext uri="{FF2B5EF4-FFF2-40B4-BE49-F238E27FC236}">
              <a16:creationId xmlns:a16="http://schemas.microsoft.com/office/drawing/2014/main" id="{15ECDF05-26AD-431F-B48A-AF86A9B0C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286196</xdr:colOff>
      <xdr:row>27</xdr:row>
      <xdr:rowOff>37206</xdr:rowOff>
    </xdr:from>
    <xdr:to>
      <xdr:col>21</xdr:col>
      <xdr:colOff>152399</xdr:colOff>
      <xdr:row>50</xdr:row>
      <xdr:rowOff>107324</xdr:rowOff>
    </xdr:to>
    <xdr:graphicFrame macro="">
      <xdr:nvGraphicFramePr>
        <xdr:cNvPr id="9" name="Chart 8">
          <a:extLst>
            <a:ext uri="{FF2B5EF4-FFF2-40B4-BE49-F238E27FC236}">
              <a16:creationId xmlns:a16="http://schemas.microsoft.com/office/drawing/2014/main" id="{BCECDAC8-C4AB-4B84-BC55-87FE91FD06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28</xdr:col>
      <xdr:colOff>325120</xdr:colOff>
      <xdr:row>6</xdr:row>
      <xdr:rowOff>161291</xdr:rowOff>
    </xdr:from>
    <xdr:to>
      <xdr:col>31</xdr:col>
      <xdr:colOff>63500</xdr:colOff>
      <xdr:row>18</xdr:row>
      <xdr:rowOff>57150</xdr:rowOff>
    </xdr:to>
    <mc:AlternateContent xmlns:mc="http://schemas.openxmlformats.org/markup-compatibility/2006" xmlns:a14="http://schemas.microsoft.com/office/drawing/2010/main">
      <mc:Choice Requires="a14">
        <xdr:graphicFrame macro="">
          <xdr:nvGraphicFramePr>
            <xdr:cNvPr id="10" name="day">
              <a:extLst>
                <a:ext uri="{FF2B5EF4-FFF2-40B4-BE49-F238E27FC236}">
                  <a16:creationId xmlns:a16="http://schemas.microsoft.com/office/drawing/2014/main" id="{827A4D0F-818B-6A81-7F2D-01254D818A42}"/>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17512453" y="1240791"/>
              <a:ext cx="1579880" cy="20548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501650</xdr:colOff>
      <xdr:row>6</xdr:row>
      <xdr:rowOff>185797</xdr:rowOff>
    </xdr:from>
    <xdr:to>
      <xdr:col>28</xdr:col>
      <xdr:colOff>232410</xdr:colOff>
      <xdr:row>14</xdr:row>
      <xdr:rowOff>170557</xdr:rowOff>
    </xdr:to>
    <mc:AlternateContent xmlns:mc="http://schemas.openxmlformats.org/markup-compatibility/2006" xmlns:a14="http://schemas.microsoft.com/office/drawing/2010/main">
      <mc:Choice Requires="a14">
        <xdr:graphicFrame macro="">
          <xdr:nvGraphicFramePr>
            <xdr:cNvPr id="12" name="quarter">
              <a:extLst>
                <a:ext uri="{FF2B5EF4-FFF2-40B4-BE49-F238E27FC236}">
                  <a16:creationId xmlns:a16="http://schemas.microsoft.com/office/drawing/2014/main" id="{41D134FC-7EA6-678D-8D30-258F3C0BDB57}"/>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15847483" y="1265297"/>
              <a:ext cx="1572260" cy="14240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50800</xdr:colOff>
      <xdr:row>1</xdr:row>
      <xdr:rowOff>12700</xdr:rowOff>
    </xdr:from>
    <xdr:to>
      <xdr:col>31</xdr:col>
      <xdr:colOff>152400</xdr:colOff>
      <xdr:row>5</xdr:row>
      <xdr:rowOff>0</xdr:rowOff>
    </xdr:to>
    <xdr:sp macro="" textlink="">
      <xdr:nvSpPr>
        <xdr:cNvPr id="14" name="TextBox 13">
          <a:extLst>
            <a:ext uri="{FF2B5EF4-FFF2-40B4-BE49-F238E27FC236}">
              <a16:creationId xmlns:a16="http://schemas.microsoft.com/office/drawing/2014/main" id="{E3F64AB7-3910-650E-2B29-D1B8589BA295}"/>
            </a:ext>
          </a:extLst>
        </xdr:cNvPr>
        <xdr:cNvSpPr txBox="1"/>
      </xdr:nvSpPr>
      <xdr:spPr>
        <a:xfrm>
          <a:off x="1270000" y="203200"/>
          <a:ext cx="17780000" cy="7493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a:solidFill>
                <a:schemeClr val="accent1">
                  <a:lumMod val="50000"/>
                </a:schemeClr>
              </a:solidFill>
              <a:latin typeface="Times New Roman" panose="02020603050405020304" pitchFamily="18" charset="0"/>
              <a:cs typeface="Times New Roman" panose="02020603050405020304" pitchFamily="18" charset="0"/>
            </a:rPr>
            <a:t>Productivity</a:t>
          </a:r>
          <a:r>
            <a:rPr lang="en-IN" sz="3600" baseline="0">
              <a:solidFill>
                <a:schemeClr val="accent1">
                  <a:lumMod val="50000"/>
                </a:schemeClr>
              </a:solidFill>
              <a:latin typeface="Times New Roman" panose="02020603050405020304" pitchFamily="18" charset="0"/>
              <a:cs typeface="Times New Roman" panose="02020603050405020304" pitchFamily="18" charset="0"/>
            </a:rPr>
            <a:t> Of The Employees(by Team) In Garment Manufacturing Process</a:t>
          </a:r>
          <a:endParaRPr lang="en-IN" sz="3600">
            <a:solidFill>
              <a:schemeClr val="accent1">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12</xdr:col>
      <xdr:colOff>266700</xdr:colOff>
      <xdr:row>6</xdr:row>
      <xdr:rowOff>114300</xdr:rowOff>
    </xdr:from>
    <xdr:to>
      <xdr:col>22</xdr:col>
      <xdr:colOff>57150</xdr:colOff>
      <xdr:row>26</xdr:row>
      <xdr:rowOff>0</xdr:rowOff>
    </xdr:to>
    <xdr:graphicFrame macro="">
      <xdr:nvGraphicFramePr>
        <xdr:cNvPr id="5" name="Chart 4">
          <a:extLst>
            <a:ext uri="{FF2B5EF4-FFF2-40B4-BE49-F238E27FC236}">
              <a16:creationId xmlns:a16="http://schemas.microsoft.com/office/drawing/2014/main" id="{A69D798F-36E2-446C-834C-202D69B613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22</xdr:col>
      <xdr:colOff>400050</xdr:colOff>
      <xdr:row>16</xdr:row>
      <xdr:rowOff>0</xdr:rowOff>
    </xdr:from>
    <xdr:to>
      <xdr:col>26</xdr:col>
      <xdr:colOff>19050</xdr:colOff>
      <xdr:row>26</xdr:row>
      <xdr:rowOff>152400</xdr:rowOff>
    </xdr:to>
    <xdr:pic>
      <xdr:nvPicPr>
        <xdr:cNvPr id="11" name="Graphic 10" descr="Group brainstorm with solid fill">
          <a:extLst>
            <a:ext uri="{FF2B5EF4-FFF2-40B4-BE49-F238E27FC236}">
              <a16:creationId xmlns:a16="http://schemas.microsoft.com/office/drawing/2014/main" id="{F15B66E5-A9B6-155C-CC8F-B100D3AEDE1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3811250" y="3048000"/>
          <a:ext cx="2057400" cy="2057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60384</xdr:colOff>
      <xdr:row>0</xdr:row>
      <xdr:rowOff>155276</xdr:rowOff>
    </xdr:from>
    <xdr:to>
      <xdr:col>10</xdr:col>
      <xdr:colOff>487393</xdr:colOff>
      <xdr:row>27</xdr:row>
      <xdr:rowOff>103517</xdr:rowOff>
    </xdr:to>
    <xdr:graphicFrame macro="">
      <xdr:nvGraphicFramePr>
        <xdr:cNvPr id="4" name="Chart 3">
          <a:extLst>
            <a:ext uri="{FF2B5EF4-FFF2-40B4-BE49-F238E27FC236}">
              <a16:creationId xmlns:a16="http://schemas.microsoft.com/office/drawing/2014/main" id="{6AED1E2C-F0C0-4529-815B-A843A97F93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29</xdr:row>
      <xdr:rowOff>172529</xdr:rowOff>
    </xdr:from>
    <xdr:to>
      <xdr:col>8</xdr:col>
      <xdr:colOff>526211</xdr:colOff>
      <xdr:row>45</xdr:row>
      <xdr:rowOff>77637</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B6CBCAAE-B30F-4E30-8C92-D21B726F10B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5567489"/>
              <a:ext cx="7525527" cy="296419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448574</xdr:colOff>
      <xdr:row>29</xdr:row>
      <xdr:rowOff>163901</xdr:rowOff>
    </xdr:from>
    <xdr:to>
      <xdr:col>17</xdr:col>
      <xdr:colOff>232913</xdr:colOff>
      <xdr:row>45</xdr:row>
      <xdr:rowOff>155276</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440BC388-153A-4E2F-A062-D91374A54F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112909" y="5558861"/>
              <a:ext cx="7240855" cy="305045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47</xdr:row>
      <xdr:rowOff>17252</xdr:rowOff>
    </xdr:from>
    <xdr:to>
      <xdr:col>8</xdr:col>
      <xdr:colOff>517585</xdr:colOff>
      <xdr:row>70</xdr:row>
      <xdr:rowOff>138023</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4EB5C5D3-BF0D-4CB9-A5CA-08F2B7C539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8853681"/>
              <a:ext cx="7516901" cy="451820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621101</xdr:colOff>
      <xdr:row>47</xdr:row>
      <xdr:rowOff>25878</xdr:rowOff>
    </xdr:from>
    <xdr:to>
      <xdr:col>17</xdr:col>
      <xdr:colOff>8625</xdr:colOff>
      <xdr:row>70</xdr:row>
      <xdr:rowOff>163901</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94469EA4-430A-43B2-8D24-14BF1090A45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8285436" y="8862307"/>
              <a:ext cx="6844040" cy="453545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478766</xdr:colOff>
      <xdr:row>10</xdr:row>
      <xdr:rowOff>120769</xdr:rowOff>
    </xdr:from>
    <xdr:to>
      <xdr:col>7</xdr:col>
      <xdr:colOff>595224</xdr:colOff>
      <xdr:row>28</xdr:row>
      <xdr:rowOff>129395</xdr:rowOff>
    </xdr:to>
    <xdr:graphicFrame macro="">
      <xdr:nvGraphicFramePr>
        <xdr:cNvPr id="4" name="Chart 3">
          <a:extLst>
            <a:ext uri="{FF2B5EF4-FFF2-40B4-BE49-F238E27FC236}">
              <a16:creationId xmlns:a16="http://schemas.microsoft.com/office/drawing/2014/main" id="{B8DC74E6-0C76-46FD-7102-73EE3F9D13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23</xdr:row>
      <xdr:rowOff>181153</xdr:rowOff>
    </xdr:from>
    <xdr:to>
      <xdr:col>13</xdr:col>
      <xdr:colOff>120769</xdr:colOff>
      <xdr:row>41</xdr:row>
      <xdr:rowOff>138022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3F3D236-746B-4ECB-A186-EED870245E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06887" y="4428957"/>
              <a:ext cx="5199846" cy="332352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0</xdr:colOff>
      <xdr:row>45</xdr:row>
      <xdr:rowOff>0</xdr:rowOff>
    </xdr:from>
    <xdr:to>
      <xdr:col>12</xdr:col>
      <xdr:colOff>483079</xdr:colOff>
      <xdr:row>60</xdr:row>
      <xdr:rowOff>25879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3AC5D86-1540-40E6-9561-8D3028834C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306887" y="8379229"/>
              <a:ext cx="4897137" cy="28937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0</xdr:colOff>
      <xdr:row>62</xdr:row>
      <xdr:rowOff>0</xdr:rowOff>
    </xdr:from>
    <xdr:to>
      <xdr:col>12</xdr:col>
      <xdr:colOff>483079</xdr:colOff>
      <xdr:row>77</xdr:row>
      <xdr:rowOff>25880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07529111-EFD8-4B7D-910E-E4638B921D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306887" y="11629505"/>
              <a:ext cx="4897137" cy="289377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2</xdr:row>
      <xdr:rowOff>0</xdr:rowOff>
    </xdr:from>
    <xdr:to>
      <xdr:col>7</xdr:col>
      <xdr:colOff>914400</xdr:colOff>
      <xdr:row>19</xdr:row>
      <xdr:rowOff>52251</xdr:rowOff>
    </xdr:to>
    <xdr:graphicFrame macro="">
      <xdr:nvGraphicFramePr>
        <xdr:cNvPr id="4" name="Chart 3">
          <a:extLst>
            <a:ext uri="{FF2B5EF4-FFF2-40B4-BE49-F238E27FC236}">
              <a16:creationId xmlns:a16="http://schemas.microsoft.com/office/drawing/2014/main" id="{B9F4FB5D-C720-4D2A-A683-543EBE07EE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1844040</xdr:colOff>
      <xdr:row>6</xdr:row>
      <xdr:rowOff>83820</xdr:rowOff>
    </xdr:from>
    <xdr:to>
      <xdr:col>7</xdr:col>
      <xdr:colOff>274320</xdr:colOff>
      <xdr:row>23</xdr:row>
      <xdr:rowOff>136071</xdr:rowOff>
    </xdr:to>
    <xdr:graphicFrame macro="">
      <xdr:nvGraphicFramePr>
        <xdr:cNvPr id="2" name="Chart 1">
          <a:extLst>
            <a:ext uri="{FF2B5EF4-FFF2-40B4-BE49-F238E27FC236}">
              <a16:creationId xmlns:a16="http://schemas.microsoft.com/office/drawing/2014/main" id="{5EC97E2B-38D5-4700-8C21-60E1FA1AD2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6</xdr:row>
      <xdr:rowOff>83820</xdr:rowOff>
    </xdr:from>
    <xdr:to>
      <xdr:col>8</xdr:col>
      <xdr:colOff>76200</xdr:colOff>
      <xdr:row>26</xdr:row>
      <xdr:rowOff>7620</xdr:rowOff>
    </xdr:to>
    <xdr:graphicFrame macro="">
      <xdr:nvGraphicFramePr>
        <xdr:cNvPr id="2" name="Chart 1">
          <a:extLst>
            <a:ext uri="{FF2B5EF4-FFF2-40B4-BE49-F238E27FC236}">
              <a16:creationId xmlns:a16="http://schemas.microsoft.com/office/drawing/2014/main" id="{7C2DC496-53AA-4604-BC0D-025BA4582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1257300</xdr:colOff>
      <xdr:row>2</xdr:row>
      <xdr:rowOff>30480</xdr:rowOff>
    </xdr:from>
    <xdr:to>
      <xdr:col>6</xdr:col>
      <xdr:colOff>1341120</xdr:colOff>
      <xdr:row>19</xdr:row>
      <xdr:rowOff>82731</xdr:rowOff>
    </xdr:to>
    <xdr:graphicFrame macro="">
      <xdr:nvGraphicFramePr>
        <xdr:cNvPr id="2" name="Chart 1">
          <a:extLst>
            <a:ext uri="{FF2B5EF4-FFF2-40B4-BE49-F238E27FC236}">
              <a16:creationId xmlns:a16="http://schemas.microsoft.com/office/drawing/2014/main" id="{DA483737-9888-4C11-9BB1-B1E5C37A71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624840</xdr:colOff>
      <xdr:row>1</xdr:row>
      <xdr:rowOff>129540</xdr:rowOff>
    </xdr:from>
    <xdr:to>
      <xdr:col>11</xdr:col>
      <xdr:colOff>601980</xdr:colOff>
      <xdr:row>16</xdr:row>
      <xdr:rowOff>129540</xdr:rowOff>
    </xdr:to>
    <xdr:graphicFrame macro="">
      <xdr:nvGraphicFramePr>
        <xdr:cNvPr id="3" name="Chart 2">
          <a:extLst>
            <a:ext uri="{FF2B5EF4-FFF2-40B4-BE49-F238E27FC236}">
              <a16:creationId xmlns:a16="http://schemas.microsoft.com/office/drawing/2014/main" id="{519AB93A-197B-8EFC-3F8A-948C9DC5A6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114300</xdr:colOff>
      <xdr:row>2</xdr:row>
      <xdr:rowOff>91440</xdr:rowOff>
    </xdr:from>
    <xdr:to>
      <xdr:col>12</xdr:col>
      <xdr:colOff>91440</xdr:colOff>
      <xdr:row>17</xdr:row>
      <xdr:rowOff>91440</xdr:rowOff>
    </xdr:to>
    <xdr:graphicFrame macro="">
      <xdr:nvGraphicFramePr>
        <xdr:cNvPr id="3" name="Chart 2">
          <a:extLst>
            <a:ext uri="{FF2B5EF4-FFF2-40B4-BE49-F238E27FC236}">
              <a16:creationId xmlns:a16="http://schemas.microsoft.com/office/drawing/2014/main" id="{427B67E2-B4FA-D822-4F64-A33EFFC6D7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868680</xdr:colOff>
      <xdr:row>2</xdr:row>
      <xdr:rowOff>152400</xdr:rowOff>
    </xdr:from>
    <xdr:to>
      <xdr:col>9</xdr:col>
      <xdr:colOff>53340</xdr:colOff>
      <xdr:row>17</xdr:row>
      <xdr:rowOff>152400</xdr:rowOff>
    </xdr:to>
    <xdr:graphicFrame macro="">
      <xdr:nvGraphicFramePr>
        <xdr:cNvPr id="3" name="Chart 2">
          <a:extLst>
            <a:ext uri="{FF2B5EF4-FFF2-40B4-BE49-F238E27FC236}">
              <a16:creationId xmlns:a16="http://schemas.microsoft.com/office/drawing/2014/main" id="{7F0F7385-9264-4A00-8CDD-2365476AD0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4</xdr:col>
      <xdr:colOff>822960</xdr:colOff>
      <xdr:row>2</xdr:row>
      <xdr:rowOff>30480</xdr:rowOff>
    </xdr:from>
    <xdr:to>
      <xdr:col>10</xdr:col>
      <xdr:colOff>480060</xdr:colOff>
      <xdr:row>20</xdr:row>
      <xdr:rowOff>144236</xdr:rowOff>
    </xdr:to>
    <xdr:graphicFrame macro="">
      <xdr:nvGraphicFramePr>
        <xdr:cNvPr id="8" name="Chart 7">
          <a:extLst>
            <a:ext uri="{FF2B5EF4-FFF2-40B4-BE49-F238E27FC236}">
              <a16:creationId xmlns:a16="http://schemas.microsoft.com/office/drawing/2014/main" id="{B8DD99F9-3B35-4719-9CF3-B20B4D21AC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16</xdr:row>
      <xdr:rowOff>72390</xdr:rowOff>
    </xdr:from>
    <xdr:to>
      <xdr:col>4</xdr:col>
      <xdr:colOff>1196340</xdr:colOff>
      <xdr:row>34</xdr:row>
      <xdr:rowOff>144780</xdr:rowOff>
    </xdr:to>
    <xdr:graphicFrame macro="">
      <xdr:nvGraphicFramePr>
        <xdr:cNvPr id="2" name="Chart 1">
          <a:extLst>
            <a:ext uri="{FF2B5EF4-FFF2-40B4-BE49-F238E27FC236}">
              <a16:creationId xmlns:a16="http://schemas.microsoft.com/office/drawing/2014/main" id="{1D71D473-A200-4709-8B8F-6DC0E494DC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rna choppella" refreshedDate="45428.558984490737" createdVersion="8" refreshedVersion="8" minRefreshableVersion="3" recordCount="1197" xr:uid="{FF58ABF2-AF12-4EEF-840E-6F422FD27A84}">
  <cacheSource type="worksheet">
    <worksheetSource ref="B1:T1198" sheet="garments_worker_productivity"/>
  </cacheSource>
  <cacheFields count="19">
    <cacheField name="date" numFmtId="14">
      <sharedItems containsSemiMixedTypes="0" containsNonDate="0" containsDate="1" containsString="0" minDate="2015-01-01T00:00:00" maxDate="2015-03-12T00:00:00" count="59">
        <d v="2015-01-01T00:00:00"/>
        <d v="2015-01-03T00:00:00"/>
        <d v="2015-01-04T00:00:00"/>
        <d v="2015-01-05T00:00:00"/>
        <d v="2015-01-06T00:00:00"/>
        <d v="2015-01-07T00:00:00"/>
        <d v="2015-01-08T00:00:00"/>
        <d v="2015-01-10T00:00:00"/>
        <d v="2015-01-11T00:00:00"/>
        <d v="2015-01-12T00:00:00"/>
        <d v="2015-01-13T00:00:00"/>
        <d v="2015-01-14T00:00:00"/>
        <d v="2015-01-15T00:00:00"/>
        <d v="2015-01-17T00:00:00"/>
        <d v="2015-01-18T00:00:00"/>
        <d v="2015-01-19T00:00:00"/>
        <d v="2015-01-20T00:00:00"/>
        <d v="2015-01-21T00:00:00"/>
        <d v="2015-01-22T00:00:00"/>
        <d v="2015-01-24T00:00:00"/>
        <d v="2015-01-25T00:00:00"/>
        <d v="2015-01-26T00:00:00"/>
        <d v="2015-01-27T00:00:00"/>
        <d v="2015-01-28T00:00:00"/>
        <d v="2015-01-29T00:00:00"/>
        <d v="2015-01-31T00:00:00"/>
        <d v="2015-02-01T00:00:00"/>
        <d v="2015-02-02T00:00:00"/>
        <d v="2015-02-03T00:00:00"/>
        <d v="2015-02-04T00:00:00"/>
        <d v="2015-02-05T00:00:00"/>
        <d v="2015-02-07T00:00:00"/>
        <d v="2015-02-08T00:00:00"/>
        <d v="2015-02-09T00:00:00"/>
        <d v="2015-02-10T00:00:00"/>
        <d v="2015-02-11T00:00:00"/>
        <d v="2015-02-12T00:00:00"/>
        <d v="2015-02-14T00:00:00"/>
        <d v="2015-02-15T00:00:00"/>
        <d v="2015-02-16T00:00:00"/>
        <d v="2015-02-17T00:00:00"/>
        <d v="2015-02-18T00:00:00"/>
        <d v="2015-02-19T00:00:00"/>
        <d v="2015-02-22T00:00:00"/>
        <d v="2015-02-23T00:00:00"/>
        <d v="2015-02-24T00:00:00"/>
        <d v="2015-02-25T00:00:00"/>
        <d v="2015-02-26T00:00:00"/>
        <d v="2015-02-28T00:00:00"/>
        <d v="2015-03-01T00:00:00"/>
        <d v="2015-03-02T00:00:00"/>
        <d v="2015-03-03T00:00:00"/>
        <d v="2015-03-04T00:00:00"/>
        <d v="2015-03-05T00:00:00"/>
        <d v="2015-03-07T00:00:00"/>
        <d v="2015-03-08T00:00:00"/>
        <d v="2015-03-09T00:00:00"/>
        <d v="2015-03-10T00:00:00"/>
        <d v="2015-03-11T00:00:00"/>
      </sharedItems>
    </cacheField>
    <cacheField name="quarter" numFmtId="0">
      <sharedItems count="4">
        <s v="Quarter1"/>
        <s v="Quarter2"/>
        <s v="Quarter3"/>
        <s v="Quarter4"/>
      </sharedItems>
    </cacheField>
    <cacheField name="department" numFmtId="0">
      <sharedItems/>
    </cacheField>
    <cacheField name="day" numFmtId="0">
      <sharedItems count="6">
        <s v="Thursday"/>
        <s v="Saturday"/>
        <s v="Sunday"/>
        <s v="Monday"/>
        <s v="Tuesday"/>
        <s v="Wednesday"/>
      </sharedItems>
    </cacheField>
    <cacheField name="month" numFmtId="0">
      <sharedItems/>
    </cacheField>
    <cacheField name="team_no" numFmtId="1">
      <sharedItems containsSemiMixedTypes="0" containsString="0" containsNumber="1" containsInteger="1" minValue="1" maxValue="12" count="12">
        <n v="8"/>
        <n v="1"/>
        <n v="11"/>
        <n v="12"/>
        <n v="6"/>
        <n v="7"/>
        <n v="2"/>
        <n v="3"/>
        <n v="9"/>
        <n v="10"/>
        <n v="5"/>
        <n v="4"/>
      </sharedItems>
    </cacheField>
    <cacheField name="targeted_productivity" numFmtId="10">
      <sharedItems containsSemiMixedTypes="0" containsString="0" containsNumber="1" minValue="7.0000000000000007E-2" maxValue="0.8"/>
    </cacheField>
    <cacheField name="actual_productivity" numFmtId="10">
      <sharedItems containsSemiMixedTypes="0" containsString="0" containsNumber="1" minValue="0.233705476" maxValue="1.1204375"/>
    </cacheField>
    <cacheField name="productivity_boolean" numFmtId="1">
      <sharedItems containsSemiMixedTypes="0" containsString="0" containsNumber="1" containsInteger="1" minValue="0" maxValue="1"/>
    </cacheField>
    <cacheField name="smv" numFmtId="0">
      <sharedItems containsSemiMixedTypes="0" containsString="0" containsNumber="1" minValue="2.9" maxValue="54.56"/>
    </cacheField>
    <cacheField name="over_time" numFmtId="0">
      <sharedItems containsSemiMixedTypes="0" containsString="0" containsNumber="1" containsInteger="1" minValue="0" maxValue="25920"/>
    </cacheField>
    <cacheField name="over_time in hours" numFmtId="0">
      <sharedItems containsSemiMixedTypes="0" containsString="0" containsNumber="1" minValue="0" maxValue="432"/>
    </cacheField>
    <cacheField name="incentive" numFmtId="164">
      <sharedItems containsSemiMixedTypes="0" containsString="0" containsNumber="1" containsInteger="1" minValue="0" maxValue="3600"/>
    </cacheField>
    <cacheField name="idle_time" numFmtId="0">
      <sharedItems containsSemiMixedTypes="0" containsString="0" containsNumber="1" minValue="0" maxValue="300"/>
    </cacheField>
    <cacheField name="idle_time(in hours)" numFmtId="0">
      <sharedItems containsSemiMixedTypes="0" containsString="0" containsNumber="1" minValue="0" maxValue="5"/>
    </cacheField>
    <cacheField name="idle_men" numFmtId="0">
      <sharedItems containsSemiMixedTypes="0" containsString="0" containsNumber="1" containsInteger="1" minValue="0" maxValue="45"/>
    </cacheField>
    <cacheField name="no_of_style_change" numFmtId="0">
      <sharedItems containsSemiMixedTypes="0" containsString="0" containsNumber="1" containsInteger="1" minValue="0" maxValue="2"/>
    </cacheField>
    <cacheField name="no_of_workers" numFmtId="0">
      <sharedItems containsSemiMixedTypes="0" containsString="0" containsNumber="1" containsInteger="1" minValue="2" maxValue="89" count="52">
        <n v="59"/>
        <n v="8"/>
        <n v="30"/>
        <n v="56"/>
        <n v="57"/>
        <n v="55"/>
        <n v="54"/>
        <n v="18"/>
        <n v="60"/>
        <n v="12"/>
        <n v="20"/>
        <n v="17"/>
        <n v="29"/>
        <n v="31"/>
        <n v="58"/>
        <n v="10"/>
        <n v="16"/>
        <n v="32"/>
        <n v="15"/>
        <n v="5"/>
        <n v="53"/>
        <n v="51"/>
        <n v="2"/>
        <n v="9"/>
        <n v="7"/>
        <n v="19"/>
        <n v="28"/>
        <n v="34"/>
        <n v="89"/>
        <n v="14"/>
        <n v="25"/>
        <n v="52"/>
        <n v="4"/>
        <n v="21"/>
        <n v="35"/>
        <n v="33"/>
        <n v="11"/>
        <n v="22"/>
        <n v="26"/>
        <n v="27"/>
        <n v="50"/>
        <n v="44"/>
        <n v="49"/>
        <n v="47"/>
        <n v="48"/>
        <n v="42"/>
        <n v="24"/>
        <n v="45"/>
        <n v="46"/>
        <n v="39"/>
        <n v="38"/>
        <n v="6"/>
      </sharedItems>
    </cacheField>
    <cacheField name="wip(work in progress)" numFmtId="0">
      <sharedItems containsSemiMixedTypes="0" containsString="0" containsNumber="1" containsInteger="1" minValue="0" maxValue="23122"/>
    </cacheField>
  </cacheFields>
  <extLst>
    <ext xmlns:x14="http://schemas.microsoft.com/office/spreadsheetml/2009/9/main" uri="{725AE2AE-9491-48be-B2B4-4EB974FC3084}">
      <x14:pivotCacheDefinition pivotCacheId="2471685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rna choppella" refreshedDate="45428.558985763892" createdVersion="8" refreshedVersion="8" minRefreshableVersion="3" recordCount="1197" xr:uid="{BBCFD57C-62DC-4A05-A9F5-B6CE92844BFF}">
  <cacheSource type="worksheet">
    <worksheetSource ref="A1:T1198" sheet="garments_worker_productivity"/>
  </cacheSource>
  <cacheFields count="20">
    <cacheField name="instance" numFmtId="0">
      <sharedItems containsSemiMixedTypes="0" containsString="0" containsNumber="1" containsInteger="1" minValue="1" maxValue="1197"/>
    </cacheField>
    <cacheField name="date" numFmtId="14">
      <sharedItems containsSemiMixedTypes="0" containsNonDate="0" containsDate="1" containsString="0" minDate="2015-01-01T00:00:00" maxDate="2015-03-12T00:00:00"/>
    </cacheField>
    <cacheField name="quarter" numFmtId="0">
      <sharedItems count="4">
        <s v="Quarter1"/>
        <s v="Quarter2"/>
        <s v="Quarter3"/>
        <s v="Quarter4"/>
      </sharedItems>
    </cacheField>
    <cacheField name="department" numFmtId="0">
      <sharedItems/>
    </cacheField>
    <cacheField name="day" numFmtId="0">
      <sharedItems count="6">
        <s v="Thursday"/>
        <s v="Saturday"/>
        <s v="Sunday"/>
        <s v="Monday"/>
        <s v="Tuesday"/>
        <s v="Wednesday"/>
      </sharedItems>
    </cacheField>
    <cacheField name="month" numFmtId="0">
      <sharedItems count="3">
        <s v="January"/>
        <s v="February"/>
        <s v="March"/>
      </sharedItems>
    </cacheField>
    <cacheField name="team_no" numFmtId="1">
      <sharedItems containsSemiMixedTypes="0" containsString="0" containsNumber="1" containsInteger="1" minValue="1" maxValue="12" count="12">
        <n v="8"/>
        <n v="1"/>
        <n v="11"/>
        <n v="12"/>
        <n v="6"/>
        <n v="7"/>
        <n v="2"/>
        <n v="3"/>
        <n v="9"/>
        <n v="10"/>
        <n v="5"/>
        <n v="4"/>
      </sharedItems>
    </cacheField>
    <cacheField name="targeted_productivity" numFmtId="10">
      <sharedItems containsSemiMixedTypes="0" containsString="0" containsNumber="1" minValue="7.0000000000000007E-2" maxValue="0.8"/>
    </cacheField>
    <cacheField name="actual_productivity" numFmtId="10">
      <sharedItems containsSemiMixedTypes="0" containsString="0" containsNumber="1" minValue="0.233705476" maxValue="1.1204375"/>
    </cacheField>
    <cacheField name="productivity_boolean" numFmtId="1">
      <sharedItems containsSemiMixedTypes="0" containsString="0" containsNumber="1" containsInteger="1" minValue="0" maxValue="1"/>
    </cacheField>
    <cacheField name="smv" numFmtId="0">
      <sharedItems containsSemiMixedTypes="0" containsString="0" containsNumber="1" minValue="2.9" maxValue="54.56"/>
    </cacheField>
    <cacheField name="over_time" numFmtId="0">
      <sharedItems containsSemiMixedTypes="0" containsString="0" containsNumber="1" containsInteger="1" minValue="0" maxValue="25920"/>
    </cacheField>
    <cacheField name="over_time in hours" numFmtId="0">
      <sharedItems containsSemiMixedTypes="0" containsString="0" containsNumber="1" minValue="0" maxValue="432"/>
    </cacheField>
    <cacheField name="incentive" numFmtId="164">
      <sharedItems containsSemiMixedTypes="0" containsString="0" containsNumber="1" containsInteger="1" minValue="0" maxValue="3600"/>
    </cacheField>
    <cacheField name="idle_time" numFmtId="0">
      <sharedItems containsSemiMixedTypes="0" containsString="0" containsNumber="1" minValue="0" maxValue="300"/>
    </cacheField>
    <cacheField name="idle_time(in hours)" numFmtId="0">
      <sharedItems containsSemiMixedTypes="0" containsString="0" containsNumber="1" minValue="0" maxValue="5"/>
    </cacheField>
    <cacheField name="idle_men" numFmtId="0">
      <sharedItems containsSemiMixedTypes="0" containsString="0" containsNumber="1" containsInteger="1" minValue="0" maxValue="45"/>
    </cacheField>
    <cacheField name="no_of_style_change" numFmtId="0">
      <sharedItems containsSemiMixedTypes="0" containsString="0" containsNumber="1" containsInteger="1" minValue="0" maxValue="2"/>
    </cacheField>
    <cacheField name="no_of_workers" numFmtId="0">
      <sharedItems containsSemiMixedTypes="0" containsString="0" containsNumber="1" containsInteger="1" minValue="2" maxValue="89"/>
    </cacheField>
    <cacheField name="wip(work in progress)" numFmtId="0">
      <sharedItems containsSemiMixedTypes="0" containsString="0" containsNumber="1" containsInteger="1" minValue="0" maxValue="2312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7">
  <r>
    <x v="0"/>
    <x v="0"/>
    <s v="sweing"/>
    <x v="0"/>
    <s v="January"/>
    <x v="0"/>
    <n v="0.8"/>
    <n v="0.94072542400000003"/>
    <n v="1"/>
    <n v="26.16"/>
    <n v="7080"/>
    <n v="118"/>
    <n v="98"/>
    <n v="0"/>
    <n v="0"/>
    <n v="0"/>
    <n v="0"/>
    <x v="0"/>
    <n v="1108"/>
  </r>
  <r>
    <x v="0"/>
    <x v="0"/>
    <s v="finishing"/>
    <x v="0"/>
    <s v="January"/>
    <x v="1"/>
    <n v="0.75"/>
    <n v="0.88649999999999995"/>
    <n v="1"/>
    <n v="3.94"/>
    <n v="960"/>
    <n v="16"/>
    <n v="0"/>
    <n v="0"/>
    <n v="0"/>
    <n v="0"/>
    <n v="0"/>
    <x v="1"/>
    <n v="0"/>
  </r>
  <r>
    <x v="0"/>
    <x v="0"/>
    <s v="sweing"/>
    <x v="0"/>
    <s v="January"/>
    <x v="2"/>
    <n v="0.8"/>
    <n v="0.80057049199999997"/>
    <n v="1"/>
    <n v="11.41"/>
    <n v="3660"/>
    <n v="61"/>
    <n v="50"/>
    <n v="0"/>
    <n v="0"/>
    <n v="0"/>
    <n v="0"/>
    <x v="2"/>
    <n v="968"/>
  </r>
  <r>
    <x v="0"/>
    <x v="0"/>
    <s v="sweing"/>
    <x v="0"/>
    <s v="January"/>
    <x v="3"/>
    <n v="0.8"/>
    <n v="0.80057049199999997"/>
    <n v="1"/>
    <n v="11.41"/>
    <n v="3660"/>
    <n v="61"/>
    <n v="50"/>
    <n v="0"/>
    <n v="0"/>
    <n v="0"/>
    <n v="0"/>
    <x v="2"/>
    <n v="968"/>
  </r>
  <r>
    <x v="0"/>
    <x v="0"/>
    <s v="sweing"/>
    <x v="0"/>
    <s v="January"/>
    <x v="4"/>
    <n v="0.8"/>
    <n v="0.80038194399999996"/>
    <n v="1"/>
    <n v="25.9"/>
    <n v="1920"/>
    <n v="32"/>
    <n v="50"/>
    <n v="0"/>
    <n v="0"/>
    <n v="0"/>
    <n v="0"/>
    <x v="3"/>
    <n v="1170"/>
  </r>
  <r>
    <x v="0"/>
    <x v="0"/>
    <s v="sweing"/>
    <x v="0"/>
    <s v="January"/>
    <x v="5"/>
    <n v="0.8"/>
    <n v="0.80012499999999998"/>
    <n v="1"/>
    <n v="25.9"/>
    <n v="6720"/>
    <n v="112"/>
    <n v="38"/>
    <n v="0"/>
    <n v="0"/>
    <n v="0"/>
    <n v="0"/>
    <x v="3"/>
    <n v="984"/>
  </r>
  <r>
    <x v="0"/>
    <x v="0"/>
    <s v="finishing"/>
    <x v="0"/>
    <s v="January"/>
    <x v="6"/>
    <n v="0.75"/>
    <n v="0.75516666700000001"/>
    <n v="1"/>
    <n v="3.94"/>
    <n v="960"/>
    <n v="16"/>
    <n v="0"/>
    <n v="0"/>
    <n v="0"/>
    <n v="0"/>
    <n v="0"/>
    <x v="1"/>
    <n v="0"/>
  </r>
  <r>
    <x v="0"/>
    <x v="0"/>
    <s v="sweing"/>
    <x v="0"/>
    <s v="January"/>
    <x v="7"/>
    <n v="0.75"/>
    <n v="0.75368347800000002"/>
    <n v="1"/>
    <n v="28.08"/>
    <n v="6900"/>
    <n v="115"/>
    <n v="45"/>
    <n v="0"/>
    <n v="0"/>
    <n v="0"/>
    <n v="0"/>
    <x v="4"/>
    <n v="795"/>
  </r>
  <r>
    <x v="0"/>
    <x v="0"/>
    <s v="sweing"/>
    <x v="0"/>
    <s v="January"/>
    <x v="6"/>
    <n v="0.75"/>
    <n v="0.75309753099999999"/>
    <n v="1"/>
    <n v="19.87"/>
    <n v="6000"/>
    <n v="100"/>
    <n v="34"/>
    <n v="0"/>
    <n v="0"/>
    <n v="0"/>
    <n v="0"/>
    <x v="5"/>
    <n v="733"/>
  </r>
  <r>
    <x v="0"/>
    <x v="0"/>
    <s v="sweing"/>
    <x v="0"/>
    <s v="January"/>
    <x v="1"/>
    <n v="0.75"/>
    <n v="0.75042782600000002"/>
    <n v="1"/>
    <n v="28.08"/>
    <n v="6900"/>
    <n v="115"/>
    <n v="45"/>
    <n v="0"/>
    <n v="0"/>
    <n v="0"/>
    <n v="0"/>
    <x v="4"/>
    <n v="681"/>
  </r>
  <r>
    <x v="0"/>
    <x v="0"/>
    <s v="sweing"/>
    <x v="0"/>
    <s v="January"/>
    <x v="8"/>
    <n v="0.7"/>
    <n v="0.72112695699999996"/>
    <n v="1"/>
    <n v="28.08"/>
    <n v="6900"/>
    <n v="115"/>
    <n v="44"/>
    <n v="0"/>
    <n v="0"/>
    <n v="0"/>
    <n v="0"/>
    <x v="4"/>
    <n v="872"/>
  </r>
  <r>
    <x v="0"/>
    <x v="0"/>
    <s v="sweing"/>
    <x v="0"/>
    <s v="January"/>
    <x v="9"/>
    <n v="0.75"/>
    <n v="0.71220524699999999"/>
    <n v="0"/>
    <n v="19.309999999999999"/>
    <n v="6480"/>
    <n v="108"/>
    <n v="45"/>
    <n v="0"/>
    <n v="0"/>
    <n v="0"/>
    <n v="0"/>
    <x v="6"/>
    <n v="578"/>
  </r>
  <r>
    <x v="0"/>
    <x v="0"/>
    <s v="sweing"/>
    <x v="0"/>
    <s v="January"/>
    <x v="10"/>
    <n v="0.8"/>
    <n v="0.70704590199999995"/>
    <n v="0"/>
    <n v="11.41"/>
    <n v="3660"/>
    <n v="61"/>
    <n v="50"/>
    <n v="0"/>
    <n v="0"/>
    <n v="0"/>
    <n v="0"/>
    <x v="2"/>
    <n v="668"/>
  </r>
  <r>
    <x v="0"/>
    <x v="0"/>
    <s v="finishing"/>
    <x v="0"/>
    <s v="January"/>
    <x v="9"/>
    <n v="0.65"/>
    <n v="0.705916667"/>
    <n v="1"/>
    <n v="3.94"/>
    <n v="960"/>
    <n v="16"/>
    <n v="0"/>
    <n v="0"/>
    <n v="0"/>
    <n v="0"/>
    <n v="0"/>
    <x v="1"/>
    <n v="0"/>
  </r>
  <r>
    <x v="0"/>
    <x v="0"/>
    <s v="finishing"/>
    <x v="0"/>
    <s v="January"/>
    <x v="0"/>
    <n v="0.75"/>
    <n v="0.676666667"/>
    <n v="0"/>
    <n v="2.9"/>
    <n v="960"/>
    <n v="16"/>
    <n v="0"/>
    <n v="0"/>
    <n v="0"/>
    <n v="0"/>
    <n v="0"/>
    <x v="1"/>
    <n v="0"/>
  </r>
  <r>
    <x v="0"/>
    <x v="0"/>
    <s v="finishing"/>
    <x v="0"/>
    <s v="January"/>
    <x v="11"/>
    <n v="0.75"/>
    <n v="0.59305555600000004"/>
    <n v="0"/>
    <n v="3.94"/>
    <n v="2160"/>
    <n v="36"/>
    <n v="0"/>
    <n v="0"/>
    <n v="0"/>
    <n v="0"/>
    <n v="0"/>
    <x v="7"/>
    <n v="0"/>
  </r>
  <r>
    <x v="0"/>
    <x v="0"/>
    <s v="finishing"/>
    <x v="0"/>
    <s v="January"/>
    <x v="5"/>
    <n v="0.8"/>
    <n v="0.54072916699999996"/>
    <n v="0"/>
    <n v="2.9"/>
    <n v="960"/>
    <n v="16"/>
    <n v="0"/>
    <n v="0"/>
    <n v="0"/>
    <n v="0"/>
    <n v="0"/>
    <x v="1"/>
    <n v="0"/>
  </r>
  <r>
    <x v="0"/>
    <x v="0"/>
    <s v="sweing"/>
    <x v="0"/>
    <s v="January"/>
    <x v="11"/>
    <n v="0.65"/>
    <n v="0.52117999999999998"/>
    <n v="0"/>
    <n v="23.69"/>
    <n v="7200"/>
    <n v="120"/>
    <n v="0"/>
    <n v="0"/>
    <n v="0"/>
    <n v="0"/>
    <n v="0"/>
    <x v="8"/>
    <n v="861"/>
  </r>
  <r>
    <x v="0"/>
    <x v="0"/>
    <s v="finishing"/>
    <x v="0"/>
    <s v="January"/>
    <x v="2"/>
    <n v="0.7"/>
    <n v="0.43632638899999998"/>
    <n v="0"/>
    <n v="4.1500000000000004"/>
    <n v="1440"/>
    <n v="24"/>
    <n v="0"/>
    <n v="0"/>
    <n v="0"/>
    <n v="0"/>
    <n v="0"/>
    <x v="9"/>
    <n v="0"/>
  </r>
  <r>
    <x v="1"/>
    <x v="0"/>
    <s v="finishing"/>
    <x v="1"/>
    <s v="January"/>
    <x v="11"/>
    <n v="0.8"/>
    <n v="0.98802469100000001"/>
    <n v="1"/>
    <n v="4.1500000000000004"/>
    <n v="6600"/>
    <n v="110"/>
    <n v="0"/>
    <n v="0"/>
    <n v="0"/>
    <n v="0"/>
    <n v="0"/>
    <x v="10"/>
    <n v="0"/>
  </r>
  <r>
    <x v="1"/>
    <x v="0"/>
    <s v="finishing"/>
    <x v="1"/>
    <s v="January"/>
    <x v="2"/>
    <n v="0.75"/>
    <n v="0.987880435"/>
    <n v="1"/>
    <n v="2.9"/>
    <n v="5640"/>
    <n v="94"/>
    <n v="0"/>
    <n v="0"/>
    <n v="0"/>
    <n v="0"/>
    <n v="0"/>
    <x v="11"/>
    <n v="0"/>
  </r>
  <r>
    <x v="1"/>
    <x v="0"/>
    <s v="finishing"/>
    <x v="1"/>
    <s v="January"/>
    <x v="8"/>
    <n v="0.8"/>
    <n v="0.95627083300000004"/>
    <n v="1"/>
    <n v="4.1500000000000004"/>
    <n v="960"/>
    <n v="16"/>
    <n v="0"/>
    <n v="0"/>
    <n v="0"/>
    <n v="0"/>
    <n v="0"/>
    <x v="1"/>
    <n v="0"/>
  </r>
  <r>
    <x v="1"/>
    <x v="0"/>
    <s v="finishing"/>
    <x v="1"/>
    <s v="January"/>
    <x v="7"/>
    <n v="0.75"/>
    <n v="0.94527777800000001"/>
    <n v="1"/>
    <n v="3.94"/>
    <n v="1560"/>
    <n v="26"/>
    <n v="0"/>
    <n v="0"/>
    <n v="0"/>
    <n v="0"/>
    <n v="0"/>
    <x v="1"/>
    <n v="0"/>
  </r>
  <r>
    <x v="1"/>
    <x v="0"/>
    <s v="finishing"/>
    <x v="1"/>
    <s v="January"/>
    <x v="1"/>
    <n v="0.8"/>
    <n v="0.90291666699999995"/>
    <n v="1"/>
    <n v="3.94"/>
    <n v="960"/>
    <n v="16"/>
    <n v="0"/>
    <n v="0"/>
    <n v="0"/>
    <n v="0"/>
    <n v="0"/>
    <x v="1"/>
    <n v="0"/>
  </r>
  <r>
    <x v="1"/>
    <x v="0"/>
    <s v="sweing"/>
    <x v="1"/>
    <s v="January"/>
    <x v="1"/>
    <n v="0.8"/>
    <n v="0.80072531400000002"/>
    <n v="1"/>
    <n v="28.08"/>
    <n v="6300"/>
    <n v="105"/>
    <n v="50"/>
    <n v="0"/>
    <n v="0"/>
    <n v="0"/>
    <n v="0"/>
    <x v="3"/>
    <n v="772"/>
  </r>
  <r>
    <x v="1"/>
    <x v="0"/>
    <s v="sweing"/>
    <x v="1"/>
    <s v="January"/>
    <x v="7"/>
    <n v="0.8"/>
    <n v="0.80032293600000004"/>
    <n v="1"/>
    <n v="28.08"/>
    <n v="6540"/>
    <n v="109"/>
    <n v="50"/>
    <n v="0"/>
    <n v="0"/>
    <n v="0"/>
    <n v="0"/>
    <x v="6"/>
    <n v="913"/>
  </r>
  <r>
    <x v="1"/>
    <x v="0"/>
    <s v="sweing"/>
    <x v="1"/>
    <s v="January"/>
    <x v="0"/>
    <n v="0.8"/>
    <n v="0.80031864399999997"/>
    <n v="1"/>
    <n v="26.16"/>
    <n v="7080"/>
    <n v="118"/>
    <n v="50"/>
    <n v="0"/>
    <n v="0"/>
    <n v="0"/>
    <n v="0"/>
    <x v="0"/>
    <n v="1261"/>
  </r>
  <r>
    <x v="1"/>
    <x v="0"/>
    <s v="sweing"/>
    <x v="1"/>
    <s v="January"/>
    <x v="3"/>
    <n v="0.8"/>
    <n v="0.80031864399999997"/>
    <n v="1"/>
    <n v="26.16"/>
    <n v="7080"/>
    <n v="118"/>
    <n v="63"/>
    <n v="0"/>
    <n v="0"/>
    <n v="0"/>
    <n v="0"/>
    <x v="0"/>
    <n v="844"/>
  </r>
  <r>
    <x v="1"/>
    <x v="0"/>
    <s v="sweing"/>
    <x v="1"/>
    <s v="January"/>
    <x v="2"/>
    <n v="0.8"/>
    <n v="0.80023728800000005"/>
    <n v="1"/>
    <n v="11.61"/>
    <n v="7080"/>
    <n v="118"/>
    <n v="50"/>
    <n v="0"/>
    <n v="0"/>
    <n v="0"/>
    <n v="0"/>
    <x v="12"/>
    <n v="1005"/>
  </r>
  <r>
    <x v="1"/>
    <x v="0"/>
    <s v="sweing"/>
    <x v="1"/>
    <s v="January"/>
    <x v="10"/>
    <n v="0.8"/>
    <n v="0.80014864900000005"/>
    <n v="1"/>
    <n v="11.61"/>
    <n v="7080"/>
    <n v="118"/>
    <n v="50"/>
    <n v="0"/>
    <n v="0"/>
    <n v="0"/>
    <n v="0"/>
    <x v="13"/>
    <n v="659"/>
  </r>
  <r>
    <x v="1"/>
    <x v="0"/>
    <s v="sweing"/>
    <x v="1"/>
    <s v="January"/>
    <x v="4"/>
    <n v="0.8"/>
    <n v="0.80012499999999998"/>
    <n v="1"/>
    <n v="25.9"/>
    <n v="6720"/>
    <n v="112"/>
    <n v="50"/>
    <n v="0"/>
    <n v="0"/>
    <n v="0"/>
    <n v="0"/>
    <x v="3"/>
    <n v="1152"/>
  </r>
  <r>
    <x v="1"/>
    <x v="0"/>
    <s v="sweing"/>
    <x v="1"/>
    <s v="January"/>
    <x v="5"/>
    <n v="0.8"/>
    <n v="0.80012499999999998"/>
    <n v="1"/>
    <n v="25.9"/>
    <n v="6720"/>
    <n v="112"/>
    <n v="38"/>
    <n v="0"/>
    <n v="0"/>
    <n v="0"/>
    <n v="0"/>
    <x v="3"/>
    <n v="1138"/>
  </r>
  <r>
    <x v="1"/>
    <x v="0"/>
    <s v="sweing"/>
    <x v="1"/>
    <s v="January"/>
    <x v="9"/>
    <n v="0.75"/>
    <n v="0.78729969099999997"/>
    <n v="1"/>
    <n v="19.309999999999999"/>
    <n v="6480"/>
    <n v="108"/>
    <n v="56"/>
    <n v="0"/>
    <n v="0"/>
    <n v="0"/>
    <n v="0"/>
    <x v="6"/>
    <n v="610"/>
  </r>
  <r>
    <x v="1"/>
    <x v="0"/>
    <s v="finishing"/>
    <x v="1"/>
    <s v="January"/>
    <x v="6"/>
    <n v="0.8"/>
    <n v="0.78244791700000005"/>
    <n v="0"/>
    <n v="4.1500000000000004"/>
    <n v="960"/>
    <n v="16"/>
    <n v="0"/>
    <n v="0"/>
    <n v="0"/>
    <n v="0"/>
    <n v="0"/>
    <x v="1"/>
    <n v="0"/>
  </r>
  <r>
    <x v="1"/>
    <x v="0"/>
    <s v="sweing"/>
    <x v="1"/>
    <s v="January"/>
    <x v="6"/>
    <n v="0.75"/>
    <n v="0.75024303000000003"/>
    <n v="1"/>
    <n v="19.87"/>
    <n v="6600"/>
    <n v="110"/>
    <n v="45"/>
    <n v="0"/>
    <n v="0"/>
    <n v="0"/>
    <n v="0"/>
    <x v="5"/>
    <n v="944"/>
  </r>
  <r>
    <x v="1"/>
    <x v="0"/>
    <s v="finishing"/>
    <x v="1"/>
    <s v="January"/>
    <x v="9"/>
    <n v="0.7"/>
    <n v="0.70181249999999995"/>
    <n v="1"/>
    <n v="4.1500000000000004"/>
    <n v="960"/>
    <n v="16"/>
    <n v="0"/>
    <n v="0"/>
    <n v="0"/>
    <n v="0"/>
    <n v="0"/>
    <x v="1"/>
    <n v="0"/>
  </r>
  <r>
    <x v="1"/>
    <x v="0"/>
    <s v="sweing"/>
    <x v="1"/>
    <s v="January"/>
    <x v="11"/>
    <n v="0.7"/>
    <n v="0.70013403799999996"/>
    <n v="1"/>
    <n v="23.69"/>
    <n v="13800"/>
    <n v="230"/>
    <n v="0"/>
    <n v="0"/>
    <n v="0"/>
    <n v="0"/>
    <n v="0"/>
    <x v="8"/>
    <n v="544"/>
  </r>
  <r>
    <x v="1"/>
    <x v="0"/>
    <s v="sweing"/>
    <x v="1"/>
    <s v="January"/>
    <x v="8"/>
    <n v="0.7"/>
    <n v="0.69996521700000003"/>
    <n v="0"/>
    <n v="28.08"/>
    <n v="6900"/>
    <n v="115"/>
    <n v="40"/>
    <n v="0"/>
    <n v="0"/>
    <n v="0"/>
    <n v="0"/>
    <x v="4"/>
    <n v="1072"/>
  </r>
  <r>
    <x v="1"/>
    <x v="0"/>
    <s v="finishing"/>
    <x v="1"/>
    <s v="January"/>
    <x v="0"/>
    <n v="0.8"/>
    <n v="0.62833333300000005"/>
    <n v="0"/>
    <n v="2.9"/>
    <n v="960"/>
    <n v="16"/>
    <n v="0"/>
    <n v="0"/>
    <n v="0"/>
    <n v="0"/>
    <n v="0"/>
    <x v="1"/>
    <n v="0"/>
  </r>
  <r>
    <x v="1"/>
    <x v="0"/>
    <s v="finishing"/>
    <x v="1"/>
    <s v="January"/>
    <x v="5"/>
    <n v="0.8"/>
    <n v="0.62531250000000005"/>
    <n v="0"/>
    <n v="3.94"/>
    <n v="960"/>
    <n v="16"/>
    <n v="0"/>
    <n v="0"/>
    <n v="0"/>
    <n v="0"/>
    <n v="0"/>
    <x v="1"/>
    <n v="0"/>
  </r>
  <r>
    <x v="2"/>
    <x v="0"/>
    <s v="finishing"/>
    <x v="2"/>
    <s v="January"/>
    <x v="7"/>
    <n v="0.75"/>
    <n v="0.991388889"/>
    <n v="1"/>
    <n v="4.1500000000000004"/>
    <n v="1560"/>
    <n v="26"/>
    <n v="0"/>
    <n v="0"/>
    <n v="0"/>
    <n v="0"/>
    <n v="0"/>
    <x v="1"/>
    <n v="0"/>
  </r>
  <r>
    <x v="2"/>
    <x v="0"/>
    <s v="finishing"/>
    <x v="2"/>
    <s v="January"/>
    <x v="8"/>
    <n v="0.8"/>
    <n v="0.93164583300000003"/>
    <n v="1"/>
    <n v="3.94"/>
    <n v="960"/>
    <n v="16"/>
    <n v="0"/>
    <n v="0"/>
    <n v="0"/>
    <n v="0"/>
    <n v="0"/>
    <x v="1"/>
    <n v="0"/>
  </r>
  <r>
    <x v="2"/>
    <x v="0"/>
    <s v="finishing"/>
    <x v="2"/>
    <s v="January"/>
    <x v="1"/>
    <n v="0.8"/>
    <n v="0.91522916700000001"/>
    <n v="1"/>
    <n v="3.94"/>
    <n v="960"/>
    <n v="16"/>
    <n v="0"/>
    <n v="0"/>
    <n v="0"/>
    <n v="0"/>
    <n v="0"/>
    <x v="1"/>
    <n v="0"/>
  </r>
  <r>
    <x v="2"/>
    <x v="0"/>
    <s v="sweing"/>
    <x v="2"/>
    <s v="January"/>
    <x v="4"/>
    <n v="0.8"/>
    <n v="0.87971448200000002"/>
    <n v="1"/>
    <n v="11.61"/>
    <n v="6975"/>
    <n v="116.25"/>
    <n v="50"/>
    <n v="0"/>
    <n v="0"/>
    <n v="0"/>
    <n v="0"/>
    <x v="13"/>
    <n v="539"/>
  </r>
  <r>
    <x v="2"/>
    <x v="0"/>
    <s v="finishing"/>
    <x v="2"/>
    <s v="January"/>
    <x v="11"/>
    <n v="0.8"/>
    <n v="0.86167901199999997"/>
    <n v="1"/>
    <n v="3.94"/>
    <n v="6600"/>
    <n v="110"/>
    <n v="0"/>
    <n v="0"/>
    <n v="0"/>
    <n v="0"/>
    <n v="0"/>
    <x v="10"/>
    <n v="0"/>
  </r>
  <r>
    <x v="2"/>
    <x v="0"/>
    <s v="sweing"/>
    <x v="2"/>
    <s v="January"/>
    <x v="8"/>
    <n v="0.8"/>
    <n v="0.85056949199999998"/>
    <n v="1"/>
    <n v="26.16"/>
    <n v="7080"/>
    <n v="118"/>
    <n v="60"/>
    <n v="0"/>
    <n v="0"/>
    <n v="0"/>
    <n v="0"/>
    <x v="0"/>
    <n v="1278"/>
  </r>
  <r>
    <x v="2"/>
    <x v="0"/>
    <s v="sweing"/>
    <x v="2"/>
    <s v="January"/>
    <x v="5"/>
    <n v="0.8"/>
    <n v="0.85043643800000002"/>
    <n v="1"/>
    <n v="25.9"/>
    <n v="7020"/>
    <n v="117"/>
    <n v="60"/>
    <n v="0"/>
    <n v="0"/>
    <n v="0"/>
    <n v="0"/>
    <x v="3"/>
    <n v="1227"/>
  </r>
  <r>
    <x v="2"/>
    <x v="0"/>
    <s v="sweing"/>
    <x v="2"/>
    <s v="January"/>
    <x v="0"/>
    <n v="0.8"/>
    <n v="0.85034513300000003"/>
    <n v="1"/>
    <n v="25.9"/>
    <n v="6780"/>
    <n v="113"/>
    <n v="45"/>
    <n v="0"/>
    <n v="0"/>
    <n v="0"/>
    <n v="0"/>
    <x v="3"/>
    <n v="1039"/>
  </r>
  <r>
    <x v="2"/>
    <x v="0"/>
    <s v="sweing"/>
    <x v="2"/>
    <s v="January"/>
    <x v="11"/>
    <n v="0.8"/>
    <n v="0.80059805799999995"/>
    <n v="1"/>
    <n v="28.08"/>
    <n v="4260"/>
    <n v="71"/>
    <n v="50"/>
    <n v="0"/>
    <n v="0"/>
    <n v="0"/>
    <n v="0"/>
    <x v="5"/>
    <n v="878"/>
  </r>
  <r>
    <x v="2"/>
    <x v="0"/>
    <s v="sweing"/>
    <x v="2"/>
    <s v="January"/>
    <x v="1"/>
    <n v="0.8"/>
    <n v="0.80031864399999997"/>
    <n v="1"/>
    <n v="26.16"/>
    <n v="7080"/>
    <n v="118"/>
    <n v="63"/>
    <n v="0"/>
    <n v="0"/>
    <n v="0"/>
    <n v="0"/>
    <x v="0"/>
    <n v="1033"/>
  </r>
  <r>
    <x v="2"/>
    <x v="0"/>
    <s v="sweing"/>
    <x v="2"/>
    <s v="January"/>
    <x v="6"/>
    <n v="0.8"/>
    <n v="0.80023783800000003"/>
    <n v="1"/>
    <n v="28.08"/>
    <n v="6660"/>
    <n v="111"/>
    <n v="50"/>
    <n v="0"/>
    <n v="0"/>
    <n v="0"/>
    <n v="0"/>
    <x v="5"/>
    <n v="782"/>
  </r>
  <r>
    <x v="2"/>
    <x v="0"/>
    <s v="sweing"/>
    <x v="2"/>
    <s v="January"/>
    <x v="3"/>
    <n v="0.8"/>
    <n v="0.80003019900000005"/>
    <n v="1"/>
    <n v="11.61"/>
    <n v="6975"/>
    <n v="116.25"/>
    <n v="50"/>
    <n v="0"/>
    <n v="0"/>
    <n v="0"/>
    <n v="0"/>
    <x v="13"/>
    <n v="1216"/>
  </r>
  <r>
    <x v="2"/>
    <x v="0"/>
    <s v="finishing"/>
    <x v="2"/>
    <s v="January"/>
    <x v="6"/>
    <n v="0.8"/>
    <n v="0.79210416699999997"/>
    <n v="0"/>
    <n v="3.94"/>
    <n v="960"/>
    <n v="16"/>
    <n v="0"/>
    <n v="0"/>
    <n v="0"/>
    <n v="0"/>
    <n v="0"/>
    <x v="1"/>
    <n v="0"/>
  </r>
  <r>
    <x v="2"/>
    <x v="0"/>
    <s v="finishing"/>
    <x v="2"/>
    <s v="January"/>
    <x v="9"/>
    <n v="0.7"/>
    <n v="0.75922839499999994"/>
    <n v="1"/>
    <n v="3.94"/>
    <n v="4320"/>
    <n v="72"/>
    <n v="0"/>
    <n v="0"/>
    <n v="0"/>
    <n v="0"/>
    <n v="0"/>
    <x v="7"/>
    <n v="0"/>
  </r>
  <r>
    <x v="2"/>
    <x v="0"/>
    <s v="sweing"/>
    <x v="2"/>
    <s v="January"/>
    <x v="2"/>
    <n v="0.75"/>
    <n v="0.75034845699999997"/>
    <n v="1"/>
    <n v="19.309999999999999"/>
    <n v="6480"/>
    <n v="108"/>
    <n v="45"/>
    <n v="0"/>
    <n v="0"/>
    <n v="0"/>
    <n v="0"/>
    <x v="6"/>
    <n v="513"/>
  </r>
  <r>
    <x v="2"/>
    <x v="0"/>
    <s v="sweing"/>
    <x v="2"/>
    <s v="January"/>
    <x v="7"/>
    <n v="0.75"/>
    <n v="0.75024303000000003"/>
    <n v="1"/>
    <n v="19.87"/>
    <n v="6600"/>
    <n v="110"/>
    <n v="45"/>
    <n v="0"/>
    <n v="0"/>
    <n v="0"/>
    <n v="0"/>
    <x v="5"/>
    <n v="734"/>
  </r>
  <r>
    <x v="2"/>
    <x v="0"/>
    <s v="sweing"/>
    <x v="2"/>
    <s v="January"/>
    <x v="9"/>
    <n v="0.7"/>
    <n v="0.69996521700000003"/>
    <n v="0"/>
    <n v="28.08"/>
    <n v="6900"/>
    <n v="115"/>
    <n v="40"/>
    <n v="0"/>
    <n v="0"/>
    <n v="0"/>
    <n v="0"/>
    <x v="4"/>
    <n v="1202"/>
  </r>
  <r>
    <x v="2"/>
    <x v="0"/>
    <s v="finishing"/>
    <x v="2"/>
    <s v="January"/>
    <x v="0"/>
    <n v="0.8"/>
    <n v="0.682708333"/>
    <n v="0"/>
    <n v="2.9"/>
    <n v="960"/>
    <n v="16"/>
    <n v="0"/>
    <n v="0"/>
    <n v="0"/>
    <n v="0"/>
    <n v="0"/>
    <x v="1"/>
    <n v="0"/>
  </r>
  <r>
    <x v="2"/>
    <x v="0"/>
    <s v="finishing"/>
    <x v="2"/>
    <s v="January"/>
    <x v="5"/>
    <n v="0.8"/>
    <n v="0.66760416700000003"/>
    <n v="0"/>
    <n v="2.9"/>
    <n v="960"/>
    <n v="16"/>
    <n v="0"/>
    <n v="0"/>
    <n v="0"/>
    <n v="0"/>
    <n v="0"/>
    <x v="1"/>
    <n v="0"/>
  </r>
  <r>
    <x v="2"/>
    <x v="0"/>
    <s v="sweing"/>
    <x v="2"/>
    <s v="January"/>
    <x v="10"/>
    <n v="0.7"/>
    <n v="0.60343218399999998"/>
    <n v="0"/>
    <n v="45.67"/>
    <n v="6960"/>
    <n v="116"/>
    <n v="26"/>
    <n v="0"/>
    <n v="0"/>
    <n v="0"/>
    <n v="0"/>
    <x v="14"/>
    <n v="884"/>
  </r>
  <r>
    <x v="2"/>
    <x v="0"/>
    <s v="finishing"/>
    <x v="2"/>
    <s v="January"/>
    <x v="2"/>
    <n v="0.75"/>
    <n v="0.34583333300000002"/>
    <n v="0"/>
    <n v="4.1500000000000004"/>
    <n v="960"/>
    <n v="16"/>
    <n v="0"/>
    <n v="0"/>
    <n v="0"/>
    <n v="0"/>
    <n v="0"/>
    <x v="1"/>
    <n v="0"/>
  </r>
  <r>
    <x v="3"/>
    <x v="0"/>
    <s v="finishing"/>
    <x v="3"/>
    <s v="January"/>
    <x v="1"/>
    <n v="0.8"/>
    <n v="0.96105902799999998"/>
    <n v="1"/>
    <n v="3.94"/>
    <n v="1920"/>
    <n v="32"/>
    <n v="0"/>
    <n v="0"/>
    <n v="0"/>
    <n v="0"/>
    <n v="0"/>
    <x v="1"/>
    <n v="0"/>
  </r>
  <r>
    <x v="3"/>
    <x v="0"/>
    <s v="finishing"/>
    <x v="3"/>
    <s v="January"/>
    <x v="2"/>
    <n v="0.8"/>
    <n v="0.93951388899999999"/>
    <n v="1"/>
    <n v="3.94"/>
    <n v="2400"/>
    <n v="40"/>
    <n v="0"/>
    <n v="0"/>
    <n v="0"/>
    <n v="0"/>
    <n v="0"/>
    <x v="15"/>
    <n v="0"/>
  </r>
  <r>
    <x v="3"/>
    <x v="0"/>
    <s v="finishing"/>
    <x v="3"/>
    <s v="January"/>
    <x v="11"/>
    <n v="0.8"/>
    <n v="0.89366319400000005"/>
    <n v="1"/>
    <n v="3.94"/>
    <n v="3840"/>
    <n v="64"/>
    <n v="0"/>
    <n v="0"/>
    <n v="0"/>
    <n v="0"/>
    <n v="0"/>
    <x v="16"/>
    <n v="0"/>
  </r>
  <r>
    <x v="3"/>
    <x v="0"/>
    <s v="finishing"/>
    <x v="3"/>
    <s v="January"/>
    <x v="7"/>
    <n v="0.75"/>
    <n v="0.87539062499999998"/>
    <n v="1"/>
    <n v="4.1500000000000004"/>
    <n v="1920"/>
    <n v="32"/>
    <n v="0"/>
    <n v="0"/>
    <n v="0"/>
    <n v="0"/>
    <n v="0"/>
    <x v="1"/>
    <n v="0"/>
  </r>
  <r>
    <x v="3"/>
    <x v="0"/>
    <s v="sweing"/>
    <x v="3"/>
    <s v="January"/>
    <x v="8"/>
    <n v="0.8"/>
    <n v="0.85056949199999998"/>
    <n v="1"/>
    <n v="26.16"/>
    <n v="7080"/>
    <n v="118"/>
    <n v="75"/>
    <n v="0"/>
    <n v="0"/>
    <n v="0"/>
    <n v="0"/>
    <x v="0"/>
    <n v="1227"/>
  </r>
  <r>
    <x v="3"/>
    <x v="0"/>
    <s v="finishing"/>
    <x v="3"/>
    <s v="January"/>
    <x v="8"/>
    <n v="0.8"/>
    <n v="0.82083333300000005"/>
    <n v="1"/>
    <n v="2.9"/>
    <n v="1920"/>
    <n v="32"/>
    <n v="0"/>
    <n v="0"/>
    <n v="0"/>
    <n v="0"/>
    <n v="0"/>
    <x v="1"/>
    <n v="0"/>
  </r>
  <r>
    <x v="3"/>
    <x v="0"/>
    <s v="finishing"/>
    <x v="3"/>
    <s v="January"/>
    <x v="6"/>
    <n v="0.8"/>
    <n v="0.80441666700000003"/>
    <n v="1"/>
    <n v="3.94"/>
    <n v="960"/>
    <n v="16"/>
    <n v="0"/>
    <n v="0"/>
    <n v="0"/>
    <n v="0"/>
    <n v="0"/>
    <x v="1"/>
    <n v="0"/>
  </r>
  <r>
    <x v="3"/>
    <x v="0"/>
    <s v="sweing"/>
    <x v="3"/>
    <s v="January"/>
    <x v="5"/>
    <n v="0.8"/>
    <n v="0.80068436600000004"/>
    <n v="1"/>
    <n v="25.9"/>
    <n v="6780"/>
    <n v="113"/>
    <n v="50"/>
    <n v="0"/>
    <n v="0"/>
    <n v="0"/>
    <n v="0"/>
    <x v="3"/>
    <n v="1255"/>
  </r>
  <r>
    <x v="3"/>
    <x v="0"/>
    <s v="sweing"/>
    <x v="3"/>
    <s v="January"/>
    <x v="0"/>
    <n v="0.8"/>
    <n v="0.80068436600000004"/>
    <n v="1"/>
    <n v="25.9"/>
    <n v="6780"/>
    <n v="113"/>
    <n v="38"/>
    <n v="0"/>
    <n v="0"/>
    <n v="0"/>
    <n v="0"/>
    <x v="3"/>
    <n v="1047"/>
  </r>
  <r>
    <x v="3"/>
    <x v="0"/>
    <s v="sweing"/>
    <x v="3"/>
    <s v="January"/>
    <x v="1"/>
    <n v="0.8"/>
    <n v="0.80031864399999997"/>
    <n v="1"/>
    <n v="26.16"/>
    <n v="7080"/>
    <n v="118"/>
    <n v="63"/>
    <n v="0"/>
    <n v="0"/>
    <n v="0"/>
    <n v="0"/>
    <x v="0"/>
    <n v="1138"/>
  </r>
  <r>
    <x v="3"/>
    <x v="0"/>
    <s v="sweing"/>
    <x v="3"/>
    <s v="January"/>
    <x v="2"/>
    <n v="0.8"/>
    <n v="0.80025096200000001"/>
    <n v="1"/>
    <n v="19.309999999999999"/>
    <n v="4800"/>
    <n v="80"/>
    <n v="50"/>
    <n v="0"/>
    <n v="0"/>
    <n v="0"/>
    <n v="0"/>
    <x v="5"/>
    <n v="678"/>
  </r>
  <r>
    <x v="3"/>
    <x v="0"/>
    <s v="sweing"/>
    <x v="3"/>
    <s v="January"/>
    <x v="4"/>
    <n v="0.8"/>
    <n v="0.80024601100000003"/>
    <n v="1"/>
    <n v="11.61"/>
    <n v="7200"/>
    <n v="120"/>
    <n v="50"/>
    <n v="0"/>
    <n v="0"/>
    <n v="0"/>
    <n v="0"/>
    <x v="17"/>
    <n v="712"/>
  </r>
  <r>
    <x v="3"/>
    <x v="0"/>
    <s v="sweing"/>
    <x v="3"/>
    <s v="January"/>
    <x v="3"/>
    <n v="0.8"/>
    <n v="0.80024601100000003"/>
    <n v="1"/>
    <n v="11.61"/>
    <n v="7200"/>
    <n v="120"/>
    <n v="50"/>
    <n v="0"/>
    <n v="0"/>
    <n v="0"/>
    <n v="0"/>
    <x v="17"/>
    <n v="1037"/>
  </r>
  <r>
    <x v="3"/>
    <x v="0"/>
    <s v="sweing"/>
    <x v="3"/>
    <s v="January"/>
    <x v="6"/>
    <n v="0.8"/>
    <n v="0.80007652200000001"/>
    <n v="1"/>
    <n v="28.08"/>
    <n v="6900"/>
    <n v="115"/>
    <n v="50"/>
    <n v="0"/>
    <n v="0"/>
    <n v="0"/>
    <n v="0"/>
    <x v="4"/>
    <n v="757"/>
  </r>
  <r>
    <x v="3"/>
    <x v="0"/>
    <s v="sweing"/>
    <x v="3"/>
    <s v="January"/>
    <x v="11"/>
    <n v="0.8"/>
    <n v="0.80007652200000001"/>
    <n v="1"/>
    <n v="28.08"/>
    <n v="6900"/>
    <n v="115"/>
    <n v="50"/>
    <n v="0"/>
    <n v="0"/>
    <n v="0"/>
    <n v="0"/>
    <x v="4"/>
    <n v="759"/>
  </r>
  <r>
    <x v="3"/>
    <x v="0"/>
    <s v="finishing"/>
    <x v="3"/>
    <s v="January"/>
    <x v="9"/>
    <n v="0.75"/>
    <n v="0.76337500000000003"/>
    <n v="1"/>
    <n v="2.9"/>
    <n v="960"/>
    <n v="16"/>
    <n v="0"/>
    <n v="0"/>
    <n v="0"/>
    <n v="0"/>
    <n v="0"/>
    <x v="1"/>
    <n v="0"/>
  </r>
  <r>
    <x v="3"/>
    <x v="0"/>
    <s v="finishing"/>
    <x v="3"/>
    <s v="January"/>
    <x v="10"/>
    <n v="0.6"/>
    <n v="0.75927083299999998"/>
    <n v="1"/>
    <n v="2.9"/>
    <n v="960"/>
    <n v="16"/>
    <n v="0"/>
    <n v="0"/>
    <n v="0"/>
    <n v="0"/>
    <n v="0"/>
    <x v="1"/>
    <n v="0"/>
  </r>
  <r>
    <x v="3"/>
    <x v="0"/>
    <s v="sweing"/>
    <x v="3"/>
    <s v="January"/>
    <x v="9"/>
    <n v="0.75"/>
    <n v="0.75039999999999996"/>
    <n v="1"/>
    <n v="28.08"/>
    <n v="7020"/>
    <n v="117"/>
    <n v="45"/>
    <n v="0"/>
    <n v="0"/>
    <n v="0"/>
    <n v="0"/>
    <x v="14"/>
    <n v="1083"/>
  </r>
  <r>
    <x v="3"/>
    <x v="0"/>
    <s v="sweing"/>
    <x v="3"/>
    <s v="January"/>
    <x v="7"/>
    <n v="0.75"/>
    <n v="0.75024303000000003"/>
    <n v="1"/>
    <n v="19.87"/>
    <n v="6600"/>
    <n v="110"/>
    <n v="45"/>
    <n v="0"/>
    <n v="0"/>
    <n v="0"/>
    <n v="0"/>
    <x v="5"/>
    <n v="944"/>
  </r>
  <r>
    <x v="3"/>
    <x v="0"/>
    <s v="finishing"/>
    <x v="3"/>
    <s v="January"/>
    <x v="5"/>
    <n v="0.8"/>
    <n v="0.676666667"/>
    <n v="0"/>
    <n v="3.94"/>
    <n v="960"/>
    <n v="16"/>
    <n v="0"/>
    <n v="0"/>
    <n v="0"/>
    <n v="0"/>
    <n v="0"/>
    <x v="1"/>
    <n v="0"/>
  </r>
  <r>
    <x v="3"/>
    <x v="0"/>
    <s v="finishing"/>
    <x v="3"/>
    <s v="January"/>
    <x v="0"/>
    <n v="0.8"/>
    <n v="0.66458333300000005"/>
    <n v="0"/>
    <n v="2.9"/>
    <n v="960"/>
    <n v="16"/>
    <n v="0"/>
    <n v="0"/>
    <n v="0"/>
    <n v="0"/>
    <n v="0"/>
    <x v="1"/>
    <n v="0"/>
  </r>
  <r>
    <x v="3"/>
    <x v="0"/>
    <s v="sweing"/>
    <x v="3"/>
    <s v="January"/>
    <x v="10"/>
    <n v="0.6"/>
    <n v="0.60002873599999995"/>
    <n v="1"/>
    <n v="21.98"/>
    <n v="6960"/>
    <n v="116"/>
    <n v="23"/>
    <n v="0"/>
    <n v="0"/>
    <n v="0"/>
    <n v="0"/>
    <x v="14"/>
    <n v="666"/>
  </r>
  <r>
    <x v="4"/>
    <x v="0"/>
    <s v="finishing"/>
    <x v="4"/>
    <s v="January"/>
    <x v="11"/>
    <n v="0.8"/>
    <n v="0.96678134599999999"/>
    <n v="1"/>
    <n v="3.94"/>
    <n v="4440"/>
    <n v="74"/>
    <n v="0"/>
    <n v="0"/>
    <n v="0"/>
    <n v="0"/>
    <n v="0"/>
    <x v="7"/>
    <n v="0"/>
  </r>
  <r>
    <x v="4"/>
    <x v="0"/>
    <s v="finishing"/>
    <x v="4"/>
    <s v="January"/>
    <x v="1"/>
    <n v="0.8"/>
    <n v="0.93649621199999999"/>
    <n v="1"/>
    <n v="3.94"/>
    <n v="1440"/>
    <n v="24"/>
    <n v="0"/>
    <n v="0"/>
    <n v="0"/>
    <n v="0"/>
    <n v="0"/>
    <x v="1"/>
    <n v="0"/>
  </r>
  <r>
    <x v="4"/>
    <x v="0"/>
    <s v="finishing"/>
    <x v="4"/>
    <s v="January"/>
    <x v="7"/>
    <n v="0.75"/>
    <n v="0.89916666700000003"/>
    <n v="1"/>
    <n v="4.1500000000000004"/>
    <n v="1800"/>
    <n v="30"/>
    <n v="0"/>
    <n v="0"/>
    <n v="0"/>
    <n v="0"/>
    <n v="0"/>
    <x v="15"/>
    <n v="0"/>
  </r>
  <r>
    <x v="4"/>
    <x v="0"/>
    <s v="finishing"/>
    <x v="4"/>
    <s v="January"/>
    <x v="2"/>
    <n v="0.8"/>
    <n v="0.88868686900000005"/>
    <n v="1"/>
    <n v="4.1500000000000004"/>
    <n v="2700"/>
    <n v="45"/>
    <n v="0"/>
    <n v="0"/>
    <n v="0"/>
    <n v="0"/>
    <n v="0"/>
    <x v="18"/>
    <n v="0"/>
  </r>
  <r>
    <x v="4"/>
    <x v="0"/>
    <s v="finishing"/>
    <x v="4"/>
    <s v="January"/>
    <x v="8"/>
    <n v="0.8"/>
    <n v="0.85814393899999997"/>
    <n v="1"/>
    <n v="3.94"/>
    <n v="1440"/>
    <n v="24"/>
    <n v="0"/>
    <n v="0"/>
    <n v="0"/>
    <n v="0"/>
    <n v="0"/>
    <x v="1"/>
    <n v="0"/>
  </r>
  <r>
    <x v="4"/>
    <x v="0"/>
    <s v="sweing"/>
    <x v="4"/>
    <s v="January"/>
    <x v="1"/>
    <n v="0.8"/>
    <n v="0.85050231099999996"/>
    <n v="1"/>
    <n v="26.16"/>
    <n v="10620"/>
    <n v="177"/>
    <n v="75"/>
    <n v="0"/>
    <n v="0"/>
    <n v="0"/>
    <n v="0"/>
    <x v="0"/>
    <n v="1187"/>
  </r>
  <r>
    <x v="4"/>
    <x v="0"/>
    <s v="sweing"/>
    <x v="4"/>
    <s v="January"/>
    <x v="8"/>
    <n v="0.8"/>
    <n v="0.85050231099999996"/>
    <n v="1"/>
    <n v="26.16"/>
    <n v="10620"/>
    <n v="177"/>
    <n v="75"/>
    <n v="0"/>
    <n v="0"/>
    <n v="0"/>
    <n v="0"/>
    <x v="0"/>
    <n v="1305"/>
  </r>
  <r>
    <x v="4"/>
    <x v="0"/>
    <s v="finishing"/>
    <x v="4"/>
    <s v="January"/>
    <x v="9"/>
    <n v="0.75"/>
    <n v="0.80964015199999995"/>
    <n v="1"/>
    <n v="3.94"/>
    <n v="1440"/>
    <n v="24"/>
    <n v="0"/>
    <n v="0"/>
    <n v="0"/>
    <n v="0"/>
    <n v="0"/>
    <x v="1"/>
    <n v="0"/>
  </r>
  <r>
    <x v="4"/>
    <x v="0"/>
    <s v="finishing"/>
    <x v="4"/>
    <s v="January"/>
    <x v="6"/>
    <n v="0.8"/>
    <n v="0.80590909099999997"/>
    <n v="1"/>
    <n v="3.94"/>
    <n v="1440"/>
    <n v="24"/>
    <n v="0"/>
    <n v="0"/>
    <n v="0"/>
    <n v="0"/>
    <n v="0"/>
    <x v="1"/>
    <n v="0"/>
  </r>
  <r>
    <x v="4"/>
    <x v="0"/>
    <s v="sweing"/>
    <x v="4"/>
    <s v="January"/>
    <x v="6"/>
    <n v="0.8"/>
    <n v="0.80059446599999995"/>
    <n v="1"/>
    <n v="28.08"/>
    <n v="10350"/>
    <n v="172.5"/>
    <n v="50"/>
    <n v="0"/>
    <n v="0"/>
    <n v="0"/>
    <n v="0"/>
    <x v="4"/>
    <n v="716"/>
  </r>
  <r>
    <x v="4"/>
    <x v="0"/>
    <s v="sweing"/>
    <x v="4"/>
    <s v="January"/>
    <x v="11"/>
    <n v="0.8"/>
    <n v="0.80059446599999995"/>
    <n v="1"/>
    <n v="28.08"/>
    <n v="10350"/>
    <n v="172.5"/>
    <n v="50"/>
    <n v="0"/>
    <n v="0"/>
    <n v="0"/>
    <n v="0"/>
    <x v="4"/>
    <n v="925"/>
  </r>
  <r>
    <x v="4"/>
    <x v="0"/>
    <s v="sweing"/>
    <x v="4"/>
    <s v="January"/>
    <x v="7"/>
    <n v="0.8"/>
    <n v="0.80027382899999999"/>
    <n v="1"/>
    <n v="19.87"/>
    <n v="9900"/>
    <n v="165"/>
    <n v="50"/>
    <n v="0"/>
    <n v="0"/>
    <n v="0"/>
    <n v="0"/>
    <x v="5"/>
    <n v="963"/>
  </r>
  <r>
    <x v="4"/>
    <x v="0"/>
    <s v="sweing"/>
    <x v="4"/>
    <s v="January"/>
    <x v="3"/>
    <n v="0.8"/>
    <n v="0.80014096899999998"/>
    <n v="1"/>
    <n v="11.61"/>
    <n v="5310"/>
    <n v="88.5"/>
    <n v="50"/>
    <n v="0"/>
    <n v="0"/>
    <n v="0"/>
    <n v="0"/>
    <x v="13"/>
    <n v="1101"/>
  </r>
  <r>
    <x v="4"/>
    <x v="0"/>
    <s v="sweing"/>
    <x v="4"/>
    <s v="January"/>
    <x v="5"/>
    <n v="0.8"/>
    <n v="0.80012872099999999"/>
    <n v="1"/>
    <n v="25.9"/>
    <n v="10170"/>
    <n v="169.5"/>
    <n v="38"/>
    <n v="0"/>
    <n v="0"/>
    <n v="0"/>
    <n v="0"/>
    <x v="3"/>
    <n v="1035"/>
  </r>
  <r>
    <x v="4"/>
    <x v="0"/>
    <s v="sweing"/>
    <x v="4"/>
    <s v="January"/>
    <x v="0"/>
    <n v="0.8"/>
    <n v="0.80012872099999999"/>
    <n v="1"/>
    <n v="25.9"/>
    <n v="10170"/>
    <n v="169.5"/>
    <n v="38"/>
    <n v="0"/>
    <n v="0"/>
    <n v="0"/>
    <n v="0"/>
    <x v="3"/>
    <n v="1083"/>
  </r>
  <r>
    <x v="4"/>
    <x v="0"/>
    <s v="sweing"/>
    <x v="4"/>
    <s v="January"/>
    <x v="4"/>
    <n v="0.8"/>
    <n v="0.80007656999999999"/>
    <n v="1"/>
    <n v="11.61"/>
    <n v="4470"/>
    <n v="74.5"/>
    <n v="38"/>
    <n v="0"/>
    <n v="0"/>
    <n v="0"/>
    <n v="0"/>
    <x v="13"/>
    <n v="910"/>
  </r>
  <r>
    <x v="4"/>
    <x v="0"/>
    <s v="sweing"/>
    <x v="4"/>
    <s v="January"/>
    <x v="9"/>
    <n v="0.75"/>
    <n v="0.75054545500000003"/>
    <n v="1"/>
    <n v="28.08"/>
    <n v="10530"/>
    <n v="175.5"/>
    <n v="45"/>
    <n v="0"/>
    <n v="0"/>
    <n v="0"/>
    <n v="0"/>
    <x v="14"/>
    <n v="1209"/>
  </r>
  <r>
    <x v="4"/>
    <x v="0"/>
    <s v="sweing"/>
    <x v="4"/>
    <s v="January"/>
    <x v="2"/>
    <n v="0.75"/>
    <n v="0.750057851"/>
    <n v="1"/>
    <n v="19.309999999999999"/>
    <n v="9900"/>
    <n v="165"/>
    <n v="45"/>
    <n v="0"/>
    <n v="0"/>
    <n v="0"/>
    <n v="0"/>
    <x v="5"/>
    <n v="590"/>
  </r>
  <r>
    <x v="4"/>
    <x v="0"/>
    <s v="finishing"/>
    <x v="4"/>
    <s v="January"/>
    <x v="0"/>
    <n v="0.8"/>
    <n v="0.68106060599999996"/>
    <n v="0"/>
    <n v="2.9"/>
    <n v="1440"/>
    <n v="24"/>
    <n v="0"/>
    <n v="0"/>
    <n v="0"/>
    <n v="0"/>
    <n v="0"/>
    <x v="1"/>
    <n v="0"/>
  </r>
  <r>
    <x v="4"/>
    <x v="0"/>
    <s v="sweing"/>
    <x v="4"/>
    <s v="January"/>
    <x v="10"/>
    <n v="0.65"/>
    <n v="0.64998328100000002"/>
    <n v="0"/>
    <n v="21.98"/>
    <n v="10440"/>
    <n v="174"/>
    <n v="35"/>
    <n v="0"/>
    <n v="0"/>
    <n v="0"/>
    <n v="0"/>
    <x v="14"/>
    <n v="808"/>
  </r>
  <r>
    <x v="4"/>
    <x v="0"/>
    <s v="finishing"/>
    <x v="4"/>
    <s v="January"/>
    <x v="5"/>
    <n v="0.8"/>
    <n v="0.61624999999999996"/>
    <n v="0"/>
    <n v="2.9"/>
    <n v="1440"/>
    <n v="24"/>
    <n v="0"/>
    <n v="0"/>
    <n v="0"/>
    <n v="0"/>
    <n v="0"/>
    <x v="1"/>
    <n v="0"/>
  </r>
  <r>
    <x v="5"/>
    <x v="0"/>
    <s v="finishing"/>
    <x v="5"/>
    <s v="January"/>
    <x v="1"/>
    <n v="0.8"/>
    <n v="0.95142045500000005"/>
    <n v="1"/>
    <n v="3.94"/>
    <n v="1440"/>
    <n v="24"/>
    <n v="0"/>
    <n v="0"/>
    <n v="0"/>
    <n v="0"/>
    <n v="0"/>
    <x v="1"/>
    <n v="0"/>
  </r>
  <r>
    <x v="5"/>
    <x v="0"/>
    <s v="finishing"/>
    <x v="5"/>
    <s v="January"/>
    <x v="8"/>
    <n v="0.8"/>
    <n v="0.88053030300000001"/>
    <n v="1"/>
    <n v="3.94"/>
    <n v="1440"/>
    <n v="24"/>
    <n v="0"/>
    <n v="0"/>
    <n v="0"/>
    <n v="0"/>
    <n v="0"/>
    <x v="1"/>
    <n v="0"/>
  </r>
  <r>
    <x v="5"/>
    <x v="0"/>
    <s v="sweing"/>
    <x v="5"/>
    <s v="January"/>
    <x v="1"/>
    <n v="0.8"/>
    <n v="0.85050231099999996"/>
    <n v="1"/>
    <n v="26.16"/>
    <n v="10620"/>
    <n v="177"/>
    <n v="75"/>
    <n v="0"/>
    <n v="0"/>
    <n v="0"/>
    <n v="0"/>
    <x v="0"/>
    <n v="1179"/>
  </r>
  <r>
    <x v="5"/>
    <x v="0"/>
    <s v="sweing"/>
    <x v="5"/>
    <s v="January"/>
    <x v="8"/>
    <n v="0.8"/>
    <n v="0.85050231099999996"/>
    <n v="1"/>
    <n v="26.16"/>
    <n v="10620"/>
    <n v="177"/>
    <n v="75"/>
    <n v="0"/>
    <n v="0"/>
    <n v="0"/>
    <n v="0"/>
    <x v="0"/>
    <n v="1324"/>
  </r>
  <r>
    <x v="5"/>
    <x v="0"/>
    <s v="sweing"/>
    <x v="5"/>
    <s v="January"/>
    <x v="0"/>
    <n v="0.8"/>
    <n v="0.85013676599999999"/>
    <n v="1"/>
    <n v="25.9"/>
    <n v="10170"/>
    <n v="169.5"/>
    <n v="60"/>
    <n v="0"/>
    <n v="0"/>
    <n v="0"/>
    <n v="0"/>
    <x v="3"/>
    <n v="1135"/>
  </r>
  <r>
    <x v="5"/>
    <x v="0"/>
    <s v="finishing"/>
    <x v="5"/>
    <s v="January"/>
    <x v="7"/>
    <n v="0.75"/>
    <n v="0.83"/>
    <n v="1"/>
    <n v="4.1500000000000004"/>
    <n v="2700"/>
    <n v="45"/>
    <n v="0"/>
    <n v="0"/>
    <n v="0"/>
    <n v="0"/>
    <n v="0"/>
    <x v="18"/>
    <n v="0"/>
  </r>
  <r>
    <x v="5"/>
    <x v="0"/>
    <s v="finishing"/>
    <x v="5"/>
    <s v="January"/>
    <x v="11"/>
    <n v="0.8"/>
    <n v="0.82718654400000002"/>
    <n v="1"/>
    <n v="3.94"/>
    <n v="4440"/>
    <n v="74"/>
    <n v="0"/>
    <n v="0"/>
    <n v="0"/>
    <n v="0"/>
    <n v="0"/>
    <x v="7"/>
    <n v="0"/>
  </r>
  <r>
    <x v="5"/>
    <x v="0"/>
    <s v="finishing"/>
    <x v="5"/>
    <s v="January"/>
    <x v="6"/>
    <n v="0.8"/>
    <n v="0.81337121199999995"/>
    <n v="1"/>
    <n v="3.94"/>
    <n v="1440"/>
    <n v="24"/>
    <n v="0"/>
    <n v="0"/>
    <n v="0"/>
    <n v="0"/>
    <n v="0"/>
    <x v="1"/>
    <n v="0"/>
  </r>
  <r>
    <x v="5"/>
    <x v="0"/>
    <s v="finishing"/>
    <x v="5"/>
    <s v="January"/>
    <x v="9"/>
    <n v="0.75"/>
    <n v="0.80590909099999997"/>
    <n v="1"/>
    <n v="3.94"/>
    <n v="1440"/>
    <n v="24"/>
    <n v="0"/>
    <n v="0"/>
    <n v="0"/>
    <n v="0"/>
    <n v="0"/>
    <x v="1"/>
    <n v="0"/>
  </r>
  <r>
    <x v="5"/>
    <x v="0"/>
    <s v="finishing"/>
    <x v="5"/>
    <s v="January"/>
    <x v="5"/>
    <n v="0.8"/>
    <n v="0.80464015200000005"/>
    <n v="1"/>
    <n v="2.9"/>
    <n v="1440"/>
    <n v="24"/>
    <n v="0"/>
    <n v="0"/>
    <n v="0"/>
    <n v="0"/>
    <n v="0"/>
    <x v="1"/>
    <n v="0"/>
  </r>
  <r>
    <x v="5"/>
    <x v="0"/>
    <s v="sweing"/>
    <x v="5"/>
    <s v="January"/>
    <x v="6"/>
    <n v="0.8"/>
    <n v="0.80059446599999995"/>
    <n v="1"/>
    <n v="28.08"/>
    <n v="10350"/>
    <n v="172.5"/>
    <n v="63"/>
    <n v="0"/>
    <n v="0"/>
    <n v="0"/>
    <n v="0"/>
    <x v="4"/>
    <n v="776"/>
  </r>
  <r>
    <x v="5"/>
    <x v="0"/>
    <s v="sweing"/>
    <x v="5"/>
    <s v="January"/>
    <x v="11"/>
    <n v="0.8"/>
    <n v="0.80059446599999995"/>
    <n v="1"/>
    <n v="28.08"/>
    <n v="10350"/>
    <n v="172.5"/>
    <n v="50"/>
    <n v="0"/>
    <n v="0"/>
    <n v="0"/>
    <n v="0"/>
    <x v="4"/>
    <n v="990"/>
  </r>
  <r>
    <x v="5"/>
    <x v="0"/>
    <s v="sweing"/>
    <x v="5"/>
    <s v="January"/>
    <x v="4"/>
    <n v="0.8"/>
    <n v="0.80034376600000001"/>
    <n v="1"/>
    <n v="11.41"/>
    <n v="5490"/>
    <n v="91.5"/>
    <n v="50"/>
    <n v="0"/>
    <n v="0"/>
    <n v="0"/>
    <n v="0"/>
    <x v="2"/>
    <n v="986"/>
  </r>
  <r>
    <x v="5"/>
    <x v="0"/>
    <s v="sweing"/>
    <x v="5"/>
    <s v="January"/>
    <x v="7"/>
    <n v="0.8"/>
    <n v="0.80027382899999999"/>
    <n v="1"/>
    <n v="19.87"/>
    <n v="9900"/>
    <n v="165"/>
    <n v="50"/>
    <n v="0"/>
    <n v="0"/>
    <n v="0"/>
    <n v="0"/>
    <x v="5"/>
    <n v="924"/>
  </r>
  <r>
    <x v="5"/>
    <x v="0"/>
    <s v="sweing"/>
    <x v="5"/>
    <s v="January"/>
    <x v="3"/>
    <n v="0.8"/>
    <n v="0.80024675300000003"/>
    <n v="1"/>
    <n v="11.61"/>
    <n v="5670"/>
    <n v="94.5"/>
    <n v="50"/>
    <n v="0"/>
    <n v="0"/>
    <n v="0"/>
    <n v="0"/>
    <x v="13"/>
    <n v="1120"/>
  </r>
  <r>
    <x v="5"/>
    <x v="0"/>
    <s v="sweing"/>
    <x v="5"/>
    <s v="January"/>
    <x v="5"/>
    <n v="0.8"/>
    <n v="0.80012872099999999"/>
    <n v="1"/>
    <n v="25.9"/>
    <n v="10170"/>
    <n v="169.5"/>
    <n v="50"/>
    <n v="0"/>
    <n v="0"/>
    <n v="0"/>
    <n v="0"/>
    <x v="3"/>
    <n v="1066"/>
  </r>
  <r>
    <x v="5"/>
    <x v="0"/>
    <s v="sweing"/>
    <x v="5"/>
    <s v="January"/>
    <x v="9"/>
    <n v="0.75"/>
    <n v="0.8"/>
    <n v="1"/>
    <n v="28.08"/>
    <n v="10530"/>
    <n v="175.5"/>
    <n v="69"/>
    <n v="0"/>
    <n v="0"/>
    <n v="0"/>
    <n v="0"/>
    <x v="14"/>
    <n v="1144"/>
  </r>
  <r>
    <x v="5"/>
    <x v="0"/>
    <s v="sweing"/>
    <x v="5"/>
    <s v="January"/>
    <x v="10"/>
    <n v="0.7"/>
    <n v="0.70048083100000003"/>
    <n v="1"/>
    <n v="21.98"/>
    <n v="9720"/>
    <n v="162"/>
    <n v="40"/>
    <n v="0"/>
    <n v="0"/>
    <n v="0"/>
    <n v="0"/>
    <x v="14"/>
    <n v="413"/>
  </r>
  <r>
    <x v="5"/>
    <x v="0"/>
    <s v="finishing"/>
    <x v="5"/>
    <s v="January"/>
    <x v="0"/>
    <n v="0.8"/>
    <n v="0.68106060599999996"/>
    <n v="0"/>
    <n v="2.9"/>
    <n v="1440"/>
    <n v="24"/>
    <n v="0"/>
    <n v="0"/>
    <n v="0"/>
    <n v="0"/>
    <n v="0"/>
    <x v="1"/>
    <n v="0"/>
  </r>
  <r>
    <x v="5"/>
    <x v="0"/>
    <s v="finishing"/>
    <x v="5"/>
    <s v="January"/>
    <x v="4"/>
    <n v="0.8"/>
    <n v="0.666515152"/>
    <n v="0"/>
    <n v="2.9"/>
    <n v="1800"/>
    <n v="30"/>
    <n v="0"/>
    <n v="0"/>
    <n v="0"/>
    <n v="0"/>
    <n v="0"/>
    <x v="15"/>
    <n v="0"/>
  </r>
  <r>
    <x v="5"/>
    <x v="0"/>
    <s v="sweing"/>
    <x v="5"/>
    <s v="January"/>
    <x v="2"/>
    <n v="0.8"/>
    <n v="0.41211983499999999"/>
    <n v="0"/>
    <n v="31.83"/>
    <n v="9900"/>
    <n v="165"/>
    <n v="40"/>
    <n v="0"/>
    <n v="0"/>
    <n v="0"/>
    <n v="0"/>
    <x v="5"/>
    <n v="568"/>
  </r>
  <r>
    <x v="5"/>
    <x v="0"/>
    <s v="finishing"/>
    <x v="5"/>
    <s v="January"/>
    <x v="10"/>
    <n v="0.7"/>
    <n v="0.33011363599999999"/>
    <n v="0"/>
    <n v="4.1500000000000004"/>
    <n v="1440"/>
    <n v="24"/>
    <n v="0"/>
    <n v="0"/>
    <n v="0"/>
    <n v="0"/>
    <n v="0"/>
    <x v="1"/>
    <n v="0"/>
  </r>
  <r>
    <x v="6"/>
    <x v="1"/>
    <s v="finishing"/>
    <x v="0"/>
    <s v="January"/>
    <x v="1"/>
    <n v="0.8"/>
    <n v="0.94768939399999996"/>
    <n v="1"/>
    <n v="3.94"/>
    <n v="1440"/>
    <n v="24"/>
    <n v="0"/>
    <n v="0"/>
    <n v="0"/>
    <n v="0"/>
    <n v="0"/>
    <x v="1"/>
    <n v="0"/>
  </r>
  <r>
    <x v="6"/>
    <x v="1"/>
    <s v="finishing"/>
    <x v="0"/>
    <s v="January"/>
    <x v="11"/>
    <n v="0.8"/>
    <n v="0.91990540499999995"/>
    <n v="1"/>
    <n v="3.94"/>
    <n v="12600"/>
    <n v="210"/>
    <n v="0"/>
    <n v="0"/>
    <n v="0"/>
    <n v="0"/>
    <n v="0"/>
    <x v="10"/>
    <n v="0"/>
  </r>
  <r>
    <x v="6"/>
    <x v="1"/>
    <s v="sweing"/>
    <x v="0"/>
    <s v="January"/>
    <x v="8"/>
    <n v="0.8"/>
    <n v="0.90021571600000005"/>
    <n v="1"/>
    <n v="26.16"/>
    <n v="10620"/>
    <n v="177"/>
    <n v="88"/>
    <n v="0"/>
    <n v="0"/>
    <n v="0"/>
    <n v="0"/>
    <x v="0"/>
    <n v="1216"/>
  </r>
  <r>
    <x v="6"/>
    <x v="1"/>
    <s v="finishing"/>
    <x v="0"/>
    <s v="January"/>
    <x v="8"/>
    <n v="0.8"/>
    <n v="0.89172348499999998"/>
    <n v="1"/>
    <n v="3.94"/>
    <n v="1440"/>
    <n v="24"/>
    <n v="0"/>
    <n v="0"/>
    <n v="0"/>
    <n v="0"/>
    <n v="0"/>
    <x v="1"/>
    <n v="0"/>
  </r>
  <r>
    <x v="6"/>
    <x v="1"/>
    <s v="sweing"/>
    <x v="0"/>
    <s v="January"/>
    <x v="1"/>
    <n v="0.8"/>
    <n v="0.85050231099999996"/>
    <n v="1"/>
    <n v="26.16"/>
    <n v="10620"/>
    <n v="177"/>
    <n v="75"/>
    <n v="0"/>
    <n v="0"/>
    <n v="0"/>
    <n v="0"/>
    <x v="0"/>
    <n v="1189"/>
  </r>
  <r>
    <x v="6"/>
    <x v="1"/>
    <s v="sweing"/>
    <x v="0"/>
    <s v="January"/>
    <x v="11"/>
    <n v="0.8"/>
    <n v="0.85018181800000003"/>
    <n v="1"/>
    <n v="28.08"/>
    <n v="10530"/>
    <n v="175.5"/>
    <n v="75"/>
    <n v="0"/>
    <n v="0"/>
    <n v="0"/>
    <n v="0"/>
    <x v="14"/>
    <n v="942"/>
  </r>
  <r>
    <x v="6"/>
    <x v="1"/>
    <s v="sweing"/>
    <x v="0"/>
    <s v="January"/>
    <x v="5"/>
    <n v="0.8"/>
    <n v="0.85013676599999999"/>
    <n v="1"/>
    <n v="25.9"/>
    <n v="10170"/>
    <n v="169.5"/>
    <n v="60"/>
    <n v="0"/>
    <n v="0"/>
    <n v="0"/>
    <n v="0"/>
    <x v="3"/>
    <n v="1050"/>
  </r>
  <r>
    <x v="6"/>
    <x v="1"/>
    <s v="sweing"/>
    <x v="0"/>
    <s v="January"/>
    <x v="0"/>
    <n v="0.8"/>
    <n v="0.85013676599999999"/>
    <n v="1"/>
    <n v="25.9"/>
    <n v="10170"/>
    <n v="169.5"/>
    <n v="60"/>
    <n v="0"/>
    <n v="0"/>
    <n v="0"/>
    <n v="0"/>
    <x v="3"/>
    <n v="1026"/>
  </r>
  <r>
    <x v="6"/>
    <x v="1"/>
    <s v="finishing"/>
    <x v="0"/>
    <s v="January"/>
    <x v="6"/>
    <n v="0.8"/>
    <n v="0.835757576"/>
    <n v="1"/>
    <n v="3.94"/>
    <n v="1440"/>
    <n v="24"/>
    <n v="0"/>
    <n v="0"/>
    <n v="0"/>
    <n v="0"/>
    <n v="0"/>
    <x v="1"/>
    <n v="0"/>
  </r>
  <r>
    <x v="6"/>
    <x v="1"/>
    <s v="finishing"/>
    <x v="0"/>
    <s v="January"/>
    <x v="10"/>
    <n v="0.7"/>
    <n v="0.82135416699999997"/>
    <n v="1"/>
    <n v="4.1500000000000004"/>
    <n v="3840"/>
    <n v="64"/>
    <n v="0"/>
    <n v="0"/>
    <n v="0"/>
    <n v="0"/>
    <n v="0"/>
    <x v="1"/>
    <n v="0"/>
  </r>
  <r>
    <x v="6"/>
    <x v="1"/>
    <s v="sweing"/>
    <x v="0"/>
    <s v="January"/>
    <x v="6"/>
    <n v="0.8"/>
    <n v="0.80049724600000005"/>
    <n v="1"/>
    <n v="28.08"/>
    <n v="10050"/>
    <n v="167.5"/>
    <n v="63"/>
    <n v="0"/>
    <n v="0"/>
    <n v="0"/>
    <n v="0"/>
    <x v="14"/>
    <n v="783"/>
  </r>
  <r>
    <x v="6"/>
    <x v="1"/>
    <s v="sweing"/>
    <x v="0"/>
    <s v="January"/>
    <x v="7"/>
    <n v="0.8"/>
    <n v="0.80027382899999999"/>
    <n v="1"/>
    <n v="19.87"/>
    <n v="9900"/>
    <n v="165"/>
    <n v="50"/>
    <n v="0"/>
    <n v="0"/>
    <n v="0"/>
    <n v="0"/>
    <x v="5"/>
    <n v="857"/>
  </r>
  <r>
    <x v="6"/>
    <x v="1"/>
    <s v="sweing"/>
    <x v="0"/>
    <s v="January"/>
    <x v="3"/>
    <n v="0.8"/>
    <n v="0.80010714299999997"/>
    <n v="1"/>
    <n v="11.61"/>
    <n v="15120"/>
    <n v="252"/>
    <n v="63"/>
    <n v="0"/>
    <n v="0"/>
    <n v="0"/>
    <n v="0"/>
    <x v="13"/>
    <n v="548"/>
  </r>
  <r>
    <x v="6"/>
    <x v="1"/>
    <s v="sweing"/>
    <x v="0"/>
    <s v="January"/>
    <x v="4"/>
    <n v="0.8"/>
    <n v="0.80002493200000002"/>
    <n v="1"/>
    <n v="11.41"/>
    <n v="14640"/>
    <n v="244"/>
    <n v="50"/>
    <n v="0"/>
    <n v="0"/>
    <n v="0"/>
    <n v="0"/>
    <x v="2"/>
    <n v="411"/>
  </r>
  <r>
    <x v="6"/>
    <x v="1"/>
    <s v="sweing"/>
    <x v="0"/>
    <s v="January"/>
    <x v="9"/>
    <n v="0.75"/>
    <n v="0.8"/>
    <n v="1"/>
    <n v="28.08"/>
    <n v="10530"/>
    <n v="175.5"/>
    <n v="69"/>
    <n v="0"/>
    <n v="0"/>
    <n v="0"/>
    <n v="0"/>
    <x v="14"/>
    <n v="1066"/>
  </r>
  <r>
    <x v="6"/>
    <x v="1"/>
    <s v="finishing"/>
    <x v="0"/>
    <s v="January"/>
    <x v="9"/>
    <n v="0.75"/>
    <n v="0.77979166700000002"/>
    <n v="1"/>
    <n v="3.94"/>
    <n v="1440"/>
    <n v="24"/>
    <n v="0"/>
    <n v="0"/>
    <n v="0"/>
    <n v="0"/>
    <n v="0"/>
    <x v="1"/>
    <n v="0"/>
  </r>
  <r>
    <x v="6"/>
    <x v="1"/>
    <s v="finishing"/>
    <x v="0"/>
    <s v="January"/>
    <x v="0"/>
    <n v="0.8"/>
    <n v="0.73598484799999997"/>
    <n v="0"/>
    <n v="2.9"/>
    <n v="1440"/>
    <n v="24"/>
    <n v="0"/>
    <n v="0"/>
    <n v="0"/>
    <n v="0"/>
    <n v="0"/>
    <x v="1"/>
    <n v="0"/>
  </r>
  <r>
    <x v="6"/>
    <x v="1"/>
    <s v="finishing"/>
    <x v="0"/>
    <s v="January"/>
    <x v="7"/>
    <n v="0.75"/>
    <n v="0.71262626299999998"/>
    <n v="0"/>
    <n v="4.1500000000000004"/>
    <n v="2160"/>
    <n v="36"/>
    <n v="0"/>
    <n v="0"/>
    <n v="0"/>
    <n v="0"/>
    <n v="0"/>
    <x v="9"/>
    <n v="0"/>
  </r>
  <r>
    <x v="6"/>
    <x v="1"/>
    <s v="finishing"/>
    <x v="0"/>
    <s v="January"/>
    <x v="5"/>
    <n v="0.8"/>
    <n v="0.68106060599999996"/>
    <n v="0"/>
    <n v="2.9"/>
    <n v="1440"/>
    <n v="24"/>
    <n v="0"/>
    <n v="0"/>
    <n v="0"/>
    <n v="0"/>
    <n v="0"/>
    <x v="1"/>
    <n v="0"/>
  </r>
  <r>
    <x v="6"/>
    <x v="1"/>
    <s v="finishing"/>
    <x v="0"/>
    <s v="January"/>
    <x v="2"/>
    <n v="0.8"/>
    <n v="0.51560606099999995"/>
    <n v="0"/>
    <n v="4.1500000000000004"/>
    <n v="900"/>
    <n v="15"/>
    <n v="0"/>
    <n v="0"/>
    <n v="0"/>
    <n v="0"/>
    <n v="0"/>
    <x v="19"/>
    <n v="0"/>
  </r>
  <r>
    <x v="6"/>
    <x v="1"/>
    <s v="sweing"/>
    <x v="0"/>
    <s v="January"/>
    <x v="2"/>
    <n v="0.35"/>
    <n v="0.349951389"/>
    <n v="0"/>
    <n v="12.52"/>
    <n v="25920"/>
    <n v="432"/>
    <n v="38"/>
    <n v="0"/>
    <n v="0"/>
    <n v="0"/>
    <n v="0"/>
    <x v="6"/>
    <n v="287"/>
  </r>
  <r>
    <x v="6"/>
    <x v="1"/>
    <s v="sweing"/>
    <x v="0"/>
    <s v="January"/>
    <x v="10"/>
    <n v="0.7"/>
    <n v="0.233705476"/>
    <n v="0"/>
    <n v="42.41"/>
    <n v="10260"/>
    <n v="171"/>
    <n v="0"/>
    <n v="0"/>
    <n v="0"/>
    <n v="0"/>
    <n v="0"/>
    <x v="4"/>
    <n v="724"/>
  </r>
  <r>
    <x v="7"/>
    <x v="1"/>
    <s v="finishing"/>
    <x v="1"/>
    <s v="January"/>
    <x v="1"/>
    <n v="0.8"/>
    <n v="0.98499999999999999"/>
    <n v="1"/>
    <n v="3.94"/>
    <n v="2160"/>
    <n v="36"/>
    <n v="0"/>
    <n v="0"/>
    <n v="0"/>
    <n v="0"/>
    <n v="0"/>
    <x v="1"/>
    <n v="0"/>
  </r>
  <r>
    <x v="7"/>
    <x v="1"/>
    <s v="finishing"/>
    <x v="1"/>
    <s v="January"/>
    <x v="7"/>
    <n v="0.75"/>
    <n v="0.93034037599999997"/>
    <n v="1"/>
    <n v="4.1500000000000004"/>
    <n v="2760"/>
    <n v="46"/>
    <n v="0"/>
    <n v="0"/>
    <n v="0"/>
    <n v="0"/>
    <n v="0"/>
    <x v="9"/>
    <n v="0"/>
  </r>
  <r>
    <x v="7"/>
    <x v="1"/>
    <s v="finishing"/>
    <x v="1"/>
    <s v="January"/>
    <x v="11"/>
    <n v="0.8"/>
    <n v="0.91158974400000004"/>
    <n v="1"/>
    <n v="3.94"/>
    <n v="6000"/>
    <n v="100"/>
    <n v="0"/>
    <n v="0"/>
    <n v="0"/>
    <n v="0"/>
    <n v="0"/>
    <x v="10"/>
    <n v="0"/>
  </r>
  <r>
    <x v="7"/>
    <x v="1"/>
    <s v="finishing"/>
    <x v="1"/>
    <s v="January"/>
    <x v="8"/>
    <n v="0.8"/>
    <n v="0.85814393899999997"/>
    <n v="1"/>
    <n v="3.94"/>
    <n v="1440"/>
    <n v="24"/>
    <n v="0"/>
    <n v="0"/>
    <n v="0"/>
    <n v="0"/>
    <n v="0"/>
    <x v="1"/>
    <n v="0"/>
  </r>
  <r>
    <x v="7"/>
    <x v="1"/>
    <s v="sweing"/>
    <x v="1"/>
    <s v="January"/>
    <x v="8"/>
    <n v="0.8"/>
    <n v="0.85117411399999998"/>
    <n v="1"/>
    <n v="26.16"/>
    <n v="10620"/>
    <n v="177"/>
    <n v="75"/>
    <n v="0"/>
    <n v="0"/>
    <n v="0"/>
    <n v="0"/>
    <x v="0"/>
    <n v="1122"/>
  </r>
  <r>
    <x v="7"/>
    <x v="1"/>
    <s v="sweing"/>
    <x v="1"/>
    <s v="January"/>
    <x v="5"/>
    <n v="0.8"/>
    <n v="0.85013676599999999"/>
    <n v="1"/>
    <n v="25.9"/>
    <n v="10170"/>
    <n v="169.5"/>
    <n v="60"/>
    <n v="0"/>
    <n v="0"/>
    <n v="0"/>
    <n v="0"/>
    <x v="3"/>
    <n v="970"/>
  </r>
  <r>
    <x v="7"/>
    <x v="1"/>
    <s v="sweing"/>
    <x v="1"/>
    <s v="January"/>
    <x v="0"/>
    <n v="0.8"/>
    <n v="0.85013676599999999"/>
    <n v="1"/>
    <n v="25.9"/>
    <n v="10170"/>
    <n v="169.5"/>
    <n v="60"/>
    <n v="0"/>
    <n v="0"/>
    <n v="0"/>
    <n v="0"/>
    <x v="3"/>
    <n v="1158"/>
  </r>
  <r>
    <x v="7"/>
    <x v="1"/>
    <s v="finishing"/>
    <x v="1"/>
    <s v="January"/>
    <x v="9"/>
    <n v="0.8"/>
    <n v="0.84695075799999997"/>
    <n v="1"/>
    <n v="3.94"/>
    <n v="1440"/>
    <n v="24"/>
    <n v="0"/>
    <n v="0"/>
    <n v="0"/>
    <n v="0"/>
    <n v="0"/>
    <x v="1"/>
    <n v="0"/>
  </r>
  <r>
    <x v="7"/>
    <x v="1"/>
    <s v="finishing"/>
    <x v="1"/>
    <s v="January"/>
    <x v="2"/>
    <n v="0.8"/>
    <n v="0.81742424199999997"/>
    <n v="1"/>
    <n v="4.1500000000000004"/>
    <n v="1440"/>
    <n v="24"/>
    <n v="0"/>
    <n v="0"/>
    <n v="0"/>
    <n v="0"/>
    <n v="0"/>
    <x v="1"/>
    <n v="0"/>
  </r>
  <r>
    <x v="7"/>
    <x v="1"/>
    <s v="finishing"/>
    <x v="1"/>
    <s v="January"/>
    <x v="6"/>
    <n v="0.8"/>
    <n v="0.81710227300000005"/>
    <n v="1"/>
    <n v="3.94"/>
    <n v="1440"/>
    <n v="24"/>
    <n v="0"/>
    <n v="0"/>
    <n v="0"/>
    <n v="0"/>
    <n v="0"/>
    <x v="1"/>
    <n v="0"/>
  </r>
  <r>
    <x v="7"/>
    <x v="1"/>
    <s v="sweing"/>
    <x v="1"/>
    <s v="January"/>
    <x v="11"/>
    <n v="0.8"/>
    <n v="0.80102821300000004"/>
    <n v="1"/>
    <n v="28.08"/>
    <n v="10440"/>
    <n v="174"/>
    <n v="63"/>
    <n v="0"/>
    <n v="0"/>
    <n v="0"/>
    <n v="0"/>
    <x v="14"/>
    <n v="660"/>
  </r>
  <r>
    <x v="7"/>
    <x v="1"/>
    <s v="sweing"/>
    <x v="1"/>
    <s v="January"/>
    <x v="6"/>
    <n v="0.8"/>
    <n v="0.80059446599999995"/>
    <n v="1"/>
    <n v="28.08"/>
    <n v="10350"/>
    <n v="172.5"/>
    <n v="63"/>
    <n v="0"/>
    <n v="0"/>
    <n v="0"/>
    <n v="0"/>
    <x v="4"/>
    <n v="749"/>
  </r>
  <r>
    <x v="7"/>
    <x v="1"/>
    <s v="sweing"/>
    <x v="1"/>
    <s v="January"/>
    <x v="3"/>
    <n v="0.8"/>
    <n v="0.80034644499999996"/>
    <n v="1"/>
    <n v="11.61"/>
    <n v="4710"/>
    <n v="78.5"/>
    <n v="50"/>
    <n v="0"/>
    <n v="0"/>
    <n v="0"/>
    <n v="0"/>
    <x v="13"/>
    <n v="893"/>
  </r>
  <r>
    <x v="7"/>
    <x v="1"/>
    <s v="sweing"/>
    <x v="1"/>
    <s v="January"/>
    <x v="4"/>
    <n v="0.8"/>
    <n v="0.80034376600000001"/>
    <n v="1"/>
    <n v="11.41"/>
    <n v="5490"/>
    <n v="91.5"/>
    <n v="50"/>
    <n v="0"/>
    <n v="0"/>
    <n v="0"/>
    <n v="0"/>
    <x v="2"/>
    <n v="887"/>
  </r>
  <r>
    <x v="7"/>
    <x v="1"/>
    <s v="sweing"/>
    <x v="1"/>
    <s v="January"/>
    <x v="1"/>
    <n v="0.8"/>
    <n v="0.80011710300000005"/>
    <n v="1"/>
    <n v="26.16"/>
    <n v="10620"/>
    <n v="177"/>
    <n v="63"/>
    <n v="0"/>
    <n v="0"/>
    <n v="0"/>
    <n v="0"/>
    <x v="0"/>
    <n v="1335"/>
  </r>
  <r>
    <x v="7"/>
    <x v="1"/>
    <s v="sweing"/>
    <x v="1"/>
    <s v="January"/>
    <x v="9"/>
    <n v="0.8"/>
    <n v="0.8"/>
    <n v="1"/>
    <n v="28.08"/>
    <n v="10530"/>
    <n v="175.5"/>
    <n v="63"/>
    <n v="0"/>
    <n v="0"/>
    <n v="0"/>
    <n v="0"/>
    <x v="14"/>
    <n v="1082"/>
  </r>
  <r>
    <x v="7"/>
    <x v="1"/>
    <s v="sweing"/>
    <x v="1"/>
    <s v="January"/>
    <x v="7"/>
    <n v="0.75"/>
    <n v="0.750098351"/>
    <n v="1"/>
    <n v="19.87"/>
    <n v="7080"/>
    <n v="118"/>
    <n v="45"/>
    <n v="0"/>
    <n v="0"/>
    <n v="0"/>
    <n v="0"/>
    <x v="3"/>
    <n v="1075"/>
  </r>
  <r>
    <x v="7"/>
    <x v="1"/>
    <s v="sweing"/>
    <x v="1"/>
    <s v="January"/>
    <x v="2"/>
    <n v="0.5"/>
    <n v="0.67324528299999997"/>
    <n v="1"/>
    <n v="12.52"/>
    <n v="9540"/>
    <n v="159"/>
    <n v="38"/>
    <n v="0"/>
    <n v="0"/>
    <n v="0"/>
    <n v="0"/>
    <x v="20"/>
    <n v="749"/>
  </r>
  <r>
    <x v="7"/>
    <x v="1"/>
    <s v="finishing"/>
    <x v="1"/>
    <s v="January"/>
    <x v="5"/>
    <n v="0.8"/>
    <n v="0.67007575799999997"/>
    <n v="0"/>
    <n v="2.9"/>
    <n v="1440"/>
    <n v="24"/>
    <n v="0"/>
    <n v="0"/>
    <n v="0"/>
    <n v="0"/>
    <n v="0"/>
    <x v="1"/>
    <n v="0"/>
  </r>
  <r>
    <x v="7"/>
    <x v="1"/>
    <s v="finishing"/>
    <x v="1"/>
    <s v="January"/>
    <x v="0"/>
    <n v="0.8"/>
    <n v="0.62888257599999997"/>
    <n v="0"/>
    <n v="2.9"/>
    <n v="1440"/>
    <n v="24"/>
    <n v="0"/>
    <n v="0"/>
    <n v="0"/>
    <n v="0"/>
    <n v="0"/>
    <x v="1"/>
    <n v="0"/>
  </r>
  <r>
    <x v="7"/>
    <x v="1"/>
    <s v="sweing"/>
    <x v="1"/>
    <s v="January"/>
    <x v="10"/>
    <n v="0.5"/>
    <n v="0.38800781299999998"/>
    <n v="0"/>
    <n v="20.79"/>
    <n v="7680"/>
    <n v="128"/>
    <n v="0"/>
    <n v="0"/>
    <n v="0"/>
    <n v="0"/>
    <n v="0"/>
    <x v="3"/>
    <n v="966"/>
  </r>
  <r>
    <x v="7"/>
    <x v="1"/>
    <s v="finishing"/>
    <x v="1"/>
    <s v="January"/>
    <x v="10"/>
    <n v="0.5"/>
    <n v="0.33797348500000002"/>
    <n v="0"/>
    <n v="4.1500000000000004"/>
    <n v="1440"/>
    <n v="24"/>
    <n v="0"/>
    <n v="0"/>
    <n v="0"/>
    <n v="0"/>
    <n v="0"/>
    <x v="1"/>
    <n v="0"/>
  </r>
  <r>
    <x v="8"/>
    <x v="1"/>
    <s v="finishing"/>
    <x v="2"/>
    <s v="January"/>
    <x v="7"/>
    <n v="0.75"/>
    <n v="0.93532196999999995"/>
    <n v="1"/>
    <n v="4.1500000000000004"/>
    <n v="1440"/>
    <n v="24"/>
    <n v="0"/>
    <n v="0"/>
    <n v="0"/>
    <n v="0"/>
    <n v="0"/>
    <x v="1"/>
    <n v="0"/>
  </r>
  <r>
    <x v="8"/>
    <x v="1"/>
    <s v="finishing"/>
    <x v="2"/>
    <s v="January"/>
    <x v="11"/>
    <n v="0.8"/>
    <n v="0.92564393899999997"/>
    <n v="1"/>
    <n v="3.94"/>
    <n v="3600"/>
    <n v="60"/>
    <n v="0"/>
    <n v="0"/>
    <n v="0"/>
    <n v="0"/>
    <n v="0"/>
    <x v="10"/>
    <n v="0"/>
  </r>
  <r>
    <x v="8"/>
    <x v="1"/>
    <s v="sweing"/>
    <x v="2"/>
    <s v="January"/>
    <x v="8"/>
    <n v="0.8"/>
    <n v="0.90021571600000005"/>
    <n v="1"/>
    <n v="26.16"/>
    <n v="10620"/>
    <n v="177"/>
    <n v="88"/>
    <n v="0"/>
    <n v="0"/>
    <n v="0"/>
    <n v="0"/>
    <x v="0"/>
    <n v="1095"/>
  </r>
  <r>
    <x v="8"/>
    <x v="1"/>
    <s v="finishing"/>
    <x v="2"/>
    <s v="January"/>
    <x v="1"/>
    <n v="0.8"/>
    <n v="0.87306818200000003"/>
    <n v="1"/>
    <n v="3.94"/>
    <n v="1440"/>
    <n v="24"/>
    <n v="0"/>
    <n v="0"/>
    <n v="0"/>
    <n v="0"/>
    <n v="0"/>
    <x v="1"/>
    <n v="0"/>
  </r>
  <r>
    <x v="8"/>
    <x v="1"/>
    <s v="finishing"/>
    <x v="2"/>
    <s v="January"/>
    <x v="8"/>
    <n v="0.8"/>
    <n v="0.85814393899999997"/>
    <n v="1"/>
    <n v="3.94"/>
    <n v="1440"/>
    <n v="24"/>
    <n v="0"/>
    <n v="0"/>
    <n v="0"/>
    <n v="0"/>
    <n v="0"/>
    <x v="1"/>
    <n v="0"/>
  </r>
  <r>
    <x v="8"/>
    <x v="1"/>
    <s v="sweing"/>
    <x v="2"/>
    <s v="January"/>
    <x v="1"/>
    <n v="0.8"/>
    <n v="0.85050231099999996"/>
    <n v="1"/>
    <n v="26.16"/>
    <n v="10620"/>
    <n v="177"/>
    <n v="75"/>
    <n v="0"/>
    <n v="0"/>
    <n v="0"/>
    <n v="0"/>
    <x v="0"/>
    <n v="1383"/>
  </r>
  <r>
    <x v="8"/>
    <x v="1"/>
    <s v="sweing"/>
    <x v="2"/>
    <s v="January"/>
    <x v="5"/>
    <n v="0.8"/>
    <n v="0.85013676599999999"/>
    <n v="1"/>
    <n v="25.9"/>
    <n v="10170"/>
    <n v="169.5"/>
    <n v="45"/>
    <n v="0"/>
    <n v="0"/>
    <n v="0"/>
    <n v="0"/>
    <x v="3"/>
    <n v="1012"/>
  </r>
  <r>
    <x v="8"/>
    <x v="1"/>
    <s v="sweing"/>
    <x v="2"/>
    <s v="January"/>
    <x v="0"/>
    <n v="0.8"/>
    <n v="0.85013676599999999"/>
    <n v="1"/>
    <n v="25.9"/>
    <n v="10170"/>
    <n v="169.5"/>
    <n v="60"/>
    <n v="0"/>
    <n v="0"/>
    <n v="0"/>
    <n v="0"/>
    <x v="3"/>
    <n v="1209"/>
  </r>
  <r>
    <x v="8"/>
    <x v="1"/>
    <s v="finishing"/>
    <x v="2"/>
    <s v="January"/>
    <x v="9"/>
    <n v="0.8"/>
    <n v="0.82829545500000001"/>
    <n v="1"/>
    <n v="3.94"/>
    <n v="1440"/>
    <n v="24"/>
    <n v="0"/>
    <n v="0"/>
    <n v="0"/>
    <n v="0"/>
    <n v="0"/>
    <x v="1"/>
    <n v="0"/>
  </r>
  <r>
    <x v="8"/>
    <x v="1"/>
    <s v="finishing"/>
    <x v="2"/>
    <s v="January"/>
    <x v="6"/>
    <n v="0.8"/>
    <n v="0.82083333300000005"/>
    <n v="1"/>
    <n v="3.94"/>
    <n v="1440"/>
    <n v="24"/>
    <n v="0"/>
    <n v="0"/>
    <n v="0"/>
    <n v="0"/>
    <n v="0"/>
    <x v="1"/>
    <n v="0"/>
  </r>
  <r>
    <x v="8"/>
    <x v="1"/>
    <s v="sweing"/>
    <x v="2"/>
    <s v="January"/>
    <x v="4"/>
    <n v="0.8"/>
    <n v="0.80034376600000001"/>
    <n v="1"/>
    <n v="11.41"/>
    <n v="5490"/>
    <n v="91.5"/>
    <n v="50"/>
    <n v="0"/>
    <n v="0"/>
    <n v="0"/>
    <n v="0"/>
    <x v="2"/>
    <n v="887"/>
  </r>
  <r>
    <x v="8"/>
    <x v="1"/>
    <s v="sweing"/>
    <x v="2"/>
    <s v="January"/>
    <x v="3"/>
    <n v="0.8"/>
    <n v="0.80024675300000003"/>
    <n v="1"/>
    <n v="11.61"/>
    <n v="5670"/>
    <n v="94.5"/>
    <n v="50"/>
    <n v="0"/>
    <n v="0"/>
    <n v="0"/>
    <n v="0"/>
    <x v="13"/>
    <n v="896"/>
  </r>
  <r>
    <x v="8"/>
    <x v="1"/>
    <s v="sweing"/>
    <x v="2"/>
    <s v="January"/>
    <x v="6"/>
    <n v="0.8"/>
    <n v="0.8"/>
    <n v="1"/>
    <n v="28.08"/>
    <n v="10530"/>
    <n v="175.5"/>
    <n v="63"/>
    <n v="0"/>
    <n v="0"/>
    <n v="0"/>
    <n v="0"/>
    <x v="14"/>
    <n v="805"/>
  </r>
  <r>
    <x v="8"/>
    <x v="1"/>
    <s v="sweing"/>
    <x v="2"/>
    <s v="January"/>
    <x v="9"/>
    <n v="0.8"/>
    <n v="0.8"/>
    <n v="1"/>
    <n v="28.08"/>
    <n v="10530"/>
    <n v="175.5"/>
    <n v="38"/>
    <n v="0"/>
    <n v="0"/>
    <n v="0"/>
    <n v="0"/>
    <x v="14"/>
    <n v="762"/>
  </r>
  <r>
    <x v="8"/>
    <x v="1"/>
    <s v="sweing"/>
    <x v="2"/>
    <s v="January"/>
    <x v="7"/>
    <n v="0.8"/>
    <n v="0.69018281500000001"/>
    <n v="0"/>
    <n v="19.87"/>
    <n v="6420"/>
    <n v="107"/>
    <n v="0"/>
    <n v="0"/>
    <n v="0"/>
    <n v="0"/>
    <n v="0"/>
    <x v="5"/>
    <n v="1043"/>
  </r>
  <r>
    <x v="8"/>
    <x v="1"/>
    <s v="finishing"/>
    <x v="2"/>
    <s v="January"/>
    <x v="2"/>
    <n v="0.8"/>
    <n v="0.66808712100000001"/>
    <n v="0"/>
    <n v="4.1500000000000004"/>
    <n v="1440"/>
    <n v="24"/>
    <n v="0"/>
    <n v="0"/>
    <n v="0"/>
    <n v="0"/>
    <n v="0"/>
    <x v="1"/>
    <n v="0"/>
  </r>
  <r>
    <x v="8"/>
    <x v="1"/>
    <s v="finishing"/>
    <x v="2"/>
    <s v="January"/>
    <x v="0"/>
    <n v="0.8"/>
    <n v="0.65359848499999995"/>
    <n v="0"/>
    <n v="2.9"/>
    <n v="1440"/>
    <n v="24"/>
    <n v="0"/>
    <n v="0"/>
    <n v="0"/>
    <n v="0"/>
    <n v="0"/>
    <x v="1"/>
    <n v="0"/>
  </r>
  <r>
    <x v="8"/>
    <x v="1"/>
    <s v="finishing"/>
    <x v="2"/>
    <s v="January"/>
    <x v="10"/>
    <n v="0.5"/>
    <n v="0.60913825799999999"/>
    <n v="1"/>
    <n v="4.1500000000000004"/>
    <n v="1440"/>
    <n v="24"/>
    <n v="0"/>
    <n v="0"/>
    <n v="0"/>
    <n v="0"/>
    <n v="0"/>
    <x v="1"/>
    <n v="0"/>
  </r>
  <r>
    <x v="8"/>
    <x v="1"/>
    <s v="sweing"/>
    <x v="2"/>
    <s v="January"/>
    <x v="2"/>
    <n v="0.6"/>
    <n v="0.60022984599999996"/>
    <n v="1"/>
    <n v="12.52"/>
    <n v="9540"/>
    <n v="159"/>
    <n v="30"/>
    <n v="0"/>
    <n v="0"/>
    <n v="0"/>
    <n v="0"/>
    <x v="20"/>
    <n v="831"/>
  </r>
  <r>
    <x v="8"/>
    <x v="1"/>
    <s v="finishing"/>
    <x v="2"/>
    <s v="January"/>
    <x v="4"/>
    <n v="0.8"/>
    <n v="0.59734848500000004"/>
    <n v="0"/>
    <n v="2.9"/>
    <n v="1440"/>
    <n v="24"/>
    <n v="0"/>
    <n v="0"/>
    <n v="0"/>
    <n v="0"/>
    <n v="0"/>
    <x v="1"/>
    <n v="0"/>
  </r>
  <r>
    <x v="8"/>
    <x v="1"/>
    <s v="finishing"/>
    <x v="2"/>
    <s v="January"/>
    <x v="5"/>
    <n v="0.8"/>
    <n v="0.590435606"/>
    <n v="0"/>
    <n v="2.9"/>
    <n v="1440"/>
    <n v="24"/>
    <n v="0"/>
    <n v="0"/>
    <n v="0"/>
    <n v="0"/>
    <n v="0"/>
    <x v="1"/>
    <n v="0"/>
  </r>
  <r>
    <x v="8"/>
    <x v="1"/>
    <s v="sweing"/>
    <x v="2"/>
    <s v="January"/>
    <x v="11"/>
    <n v="0.8"/>
    <n v="0.47313479600000002"/>
    <n v="0"/>
    <n v="50.48"/>
    <n v="10440"/>
    <n v="174"/>
    <n v="0"/>
    <n v="0"/>
    <n v="0"/>
    <n v="0"/>
    <n v="0"/>
    <x v="14"/>
    <n v="562"/>
  </r>
  <r>
    <x v="8"/>
    <x v="1"/>
    <s v="sweing"/>
    <x v="2"/>
    <s v="January"/>
    <x v="10"/>
    <n v="0.6"/>
    <n v="0.45297962600000002"/>
    <n v="0"/>
    <n v="20.79"/>
    <n v="7980"/>
    <n v="133"/>
    <n v="0"/>
    <n v="0"/>
    <n v="0"/>
    <n v="0"/>
    <n v="0"/>
    <x v="4"/>
    <n v="1208"/>
  </r>
  <r>
    <x v="9"/>
    <x v="1"/>
    <s v="finishing"/>
    <x v="3"/>
    <s v="January"/>
    <x v="1"/>
    <n v="0.8"/>
    <n v="0.95515151499999995"/>
    <n v="1"/>
    <n v="3.94"/>
    <n v="1440"/>
    <n v="24"/>
    <n v="0"/>
    <n v="0"/>
    <n v="0"/>
    <n v="0"/>
    <n v="0"/>
    <x v="1"/>
    <n v="0"/>
  </r>
  <r>
    <x v="9"/>
    <x v="1"/>
    <s v="finishing"/>
    <x v="3"/>
    <s v="January"/>
    <x v="11"/>
    <n v="0.35"/>
    <n v="0.94221380499999996"/>
    <n v="1"/>
    <n v="4.3"/>
    <n v="3240"/>
    <n v="54"/>
    <n v="0"/>
    <n v="0"/>
    <n v="0"/>
    <n v="0"/>
    <n v="0"/>
    <x v="7"/>
    <n v="0"/>
  </r>
  <r>
    <x v="9"/>
    <x v="1"/>
    <s v="finishing"/>
    <x v="3"/>
    <s v="January"/>
    <x v="7"/>
    <n v="0.8"/>
    <n v="0.905454545"/>
    <n v="1"/>
    <n v="4.1500000000000004"/>
    <n v="1800"/>
    <n v="30"/>
    <n v="0"/>
    <n v="0"/>
    <n v="0"/>
    <n v="0"/>
    <n v="0"/>
    <x v="15"/>
    <n v="0"/>
  </r>
  <r>
    <x v="9"/>
    <x v="1"/>
    <s v="finishing"/>
    <x v="3"/>
    <s v="January"/>
    <x v="6"/>
    <n v="0.8"/>
    <n v="0.88053030300000001"/>
    <n v="1"/>
    <n v="3.94"/>
    <n v="1440"/>
    <n v="24"/>
    <n v="0"/>
    <n v="0"/>
    <n v="0"/>
    <n v="0"/>
    <n v="0"/>
    <x v="1"/>
    <n v="0"/>
  </r>
  <r>
    <x v="9"/>
    <x v="1"/>
    <s v="finishing"/>
    <x v="3"/>
    <s v="January"/>
    <x v="8"/>
    <n v="0.8"/>
    <n v="0.85814393899999997"/>
    <n v="1"/>
    <n v="3.94"/>
    <n v="1440"/>
    <n v="24"/>
    <n v="0"/>
    <n v="0"/>
    <n v="0"/>
    <n v="0"/>
    <n v="0"/>
    <x v="1"/>
    <n v="0"/>
  </r>
  <r>
    <x v="9"/>
    <x v="1"/>
    <s v="sweing"/>
    <x v="3"/>
    <s v="January"/>
    <x v="1"/>
    <n v="0.8"/>
    <n v="0.85052216700000005"/>
    <n v="1"/>
    <n v="26.16"/>
    <n v="8220"/>
    <n v="137"/>
    <n v="75"/>
    <n v="0"/>
    <n v="0"/>
    <n v="0"/>
    <n v="0"/>
    <x v="0"/>
    <n v="1099"/>
  </r>
  <r>
    <x v="9"/>
    <x v="1"/>
    <s v="sweing"/>
    <x v="3"/>
    <s v="January"/>
    <x v="8"/>
    <n v="0.8"/>
    <n v="0.85050231099999996"/>
    <n v="1"/>
    <n v="26.16"/>
    <n v="10620"/>
    <n v="177"/>
    <n v="75"/>
    <n v="0"/>
    <n v="0"/>
    <n v="0"/>
    <n v="0"/>
    <x v="0"/>
    <n v="1093"/>
  </r>
  <r>
    <x v="9"/>
    <x v="1"/>
    <s v="sweing"/>
    <x v="3"/>
    <s v="January"/>
    <x v="5"/>
    <n v="0.8"/>
    <n v="0.85013676599999999"/>
    <n v="1"/>
    <n v="25.9"/>
    <n v="10170"/>
    <n v="169.5"/>
    <n v="60"/>
    <n v="0"/>
    <n v="0"/>
    <n v="0"/>
    <n v="0"/>
    <x v="3"/>
    <n v="1031"/>
  </r>
  <r>
    <x v="9"/>
    <x v="1"/>
    <s v="sweing"/>
    <x v="3"/>
    <s v="January"/>
    <x v="0"/>
    <n v="0.8"/>
    <n v="0.85013676599999999"/>
    <n v="1"/>
    <n v="25.9"/>
    <n v="10170"/>
    <n v="169.5"/>
    <n v="60"/>
    <n v="0"/>
    <n v="0"/>
    <n v="0"/>
    <n v="0"/>
    <x v="3"/>
    <n v="1233"/>
  </r>
  <r>
    <x v="9"/>
    <x v="1"/>
    <s v="finishing"/>
    <x v="3"/>
    <s v="January"/>
    <x v="4"/>
    <n v="0.8"/>
    <n v="0.81742424199999997"/>
    <n v="1"/>
    <n v="2.9"/>
    <n v="1440"/>
    <n v="24"/>
    <n v="0"/>
    <n v="0"/>
    <n v="0"/>
    <n v="0"/>
    <n v="0"/>
    <x v="1"/>
    <n v="0"/>
  </r>
  <r>
    <x v="9"/>
    <x v="1"/>
    <s v="finishing"/>
    <x v="3"/>
    <s v="January"/>
    <x v="10"/>
    <n v="0.65"/>
    <n v="0.80956439400000002"/>
    <n v="1"/>
    <n v="4.1500000000000004"/>
    <n v="1440"/>
    <n v="24"/>
    <n v="0"/>
    <n v="0"/>
    <n v="0"/>
    <n v="0"/>
    <n v="0"/>
    <x v="1"/>
    <n v="0"/>
  </r>
  <r>
    <x v="9"/>
    <x v="1"/>
    <s v="sweing"/>
    <x v="3"/>
    <s v="January"/>
    <x v="7"/>
    <n v="0.8"/>
    <n v="0.80027382899999999"/>
    <n v="1"/>
    <n v="19.87"/>
    <n v="9900"/>
    <n v="165"/>
    <n v="0"/>
    <n v="0"/>
    <n v="0"/>
    <n v="0"/>
    <n v="0"/>
    <x v="5"/>
    <n v="941"/>
  </r>
  <r>
    <x v="9"/>
    <x v="1"/>
    <s v="sweing"/>
    <x v="3"/>
    <s v="January"/>
    <x v="4"/>
    <n v="0.8"/>
    <n v="0.80018181799999999"/>
    <n v="1"/>
    <n v="11.41"/>
    <n v="5670"/>
    <n v="94.5"/>
    <n v="50"/>
    <n v="0"/>
    <n v="0"/>
    <n v="0"/>
    <n v="0"/>
    <x v="13"/>
    <n v="843"/>
  </r>
  <r>
    <x v="9"/>
    <x v="1"/>
    <s v="sweing"/>
    <x v="3"/>
    <s v="January"/>
    <x v="3"/>
    <n v="0.8"/>
    <n v="0.80007656999999999"/>
    <n v="1"/>
    <n v="11.61"/>
    <n v="4470"/>
    <n v="74.5"/>
    <n v="50"/>
    <n v="0"/>
    <n v="0"/>
    <n v="0"/>
    <n v="0"/>
    <x v="13"/>
    <n v="760"/>
  </r>
  <r>
    <x v="9"/>
    <x v="1"/>
    <s v="sweing"/>
    <x v="3"/>
    <s v="January"/>
    <x v="6"/>
    <n v="0.8"/>
    <n v="0.8"/>
    <n v="1"/>
    <n v="28.08"/>
    <n v="10530"/>
    <n v="175.5"/>
    <n v="63"/>
    <n v="0"/>
    <n v="0"/>
    <n v="0"/>
    <n v="0"/>
    <x v="14"/>
    <n v="737"/>
  </r>
  <r>
    <x v="9"/>
    <x v="1"/>
    <s v="finishing"/>
    <x v="3"/>
    <s v="January"/>
    <x v="0"/>
    <n v="0.8"/>
    <n v="0.72499999999999998"/>
    <n v="0"/>
    <n v="2.9"/>
    <n v="1440"/>
    <n v="24"/>
    <n v="0"/>
    <n v="0"/>
    <n v="0"/>
    <n v="0"/>
    <n v="0"/>
    <x v="1"/>
    <n v="0"/>
  </r>
  <r>
    <x v="9"/>
    <x v="1"/>
    <s v="sweing"/>
    <x v="3"/>
    <s v="January"/>
    <x v="9"/>
    <n v="0.8"/>
    <n v="0.68855755500000004"/>
    <n v="0"/>
    <n v="50.48"/>
    <n v="6930"/>
    <n v="115.5"/>
    <n v="45"/>
    <n v="0"/>
    <n v="0"/>
    <n v="0"/>
    <n v="0"/>
    <x v="14"/>
    <n v="381"/>
  </r>
  <r>
    <x v="9"/>
    <x v="1"/>
    <s v="sweing"/>
    <x v="3"/>
    <s v="January"/>
    <x v="10"/>
    <n v="0.65"/>
    <n v="0.65004078300000001"/>
    <n v="1"/>
    <n v="20.79"/>
    <n v="8460"/>
    <n v="141"/>
    <n v="0"/>
    <n v="0"/>
    <n v="0"/>
    <n v="0"/>
    <n v="0"/>
    <x v="0"/>
    <n v="1141"/>
  </r>
  <r>
    <x v="9"/>
    <x v="1"/>
    <s v="sweing"/>
    <x v="3"/>
    <s v="January"/>
    <x v="2"/>
    <n v="0.65"/>
    <n v="0.64998056000000004"/>
    <n v="0"/>
    <n v="12.52"/>
    <n v="9540"/>
    <n v="159"/>
    <n v="44"/>
    <n v="0"/>
    <n v="0"/>
    <n v="0"/>
    <n v="0"/>
    <x v="20"/>
    <n v="1004"/>
  </r>
  <r>
    <x v="9"/>
    <x v="1"/>
    <s v="finishing"/>
    <x v="3"/>
    <s v="January"/>
    <x v="5"/>
    <n v="0.8"/>
    <n v="0.64810606100000001"/>
    <n v="0"/>
    <n v="2.9"/>
    <n v="1440"/>
    <n v="24"/>
    <n v="0"/>
    <n v="0"/>
    <n v="0"/>
    <n v="0"/>
    <n v="0"/>
    <x v="1"/>
    <n v="0"/>
  </r>
  <r>
    <x v="9"/>
    <x v="1"/>
    <s v="finishing"/>
    <x v="3"/>
    <s v="January"/>
    <x v="2"/>
    <n v="0.8"/>
    <n v="0.64057765200000005"/>
    <n v="0"/>
    <n v="4.1500000000000004"/>
    <n v="1440"/>
    <n v="24"/>
    <n v="0"/>
    <n v="0"/>
    <n v="0"/>
    <n v="0"/>
    <n v="0"/>
    <x v="1"/>
    <n v="0"/>
  </r>
  <r>
    <x v="9"/>
    <x v="1"/>
    <s v="sweing"/>
    <x v="3"/>
    <s v="January"/>
    <x v="11"/>
    <n v="0.35"/>
    <n v="0.35063298999999998"/>
    <n v="1"/>
    <n v="22.4"/>
    <n v="7350"/>
    <n v="122.5"/>
    <n v="0"/>
    <n v="0"/>
    <n v="0"/>
    <n v="0"/>
    <n v="0"/>
    <x v="21"/>
    <n v="581"/>
  </r>
  <r>
    <x v="9"/>
    <x v="1"/>
    <s v="finishing"/>
    <x v="3"/>
    <s v="January"/>
    <x v="9"/>
    <n v="0.8"/>
    <n v="0.24625"/>
    <n v="0"/>
    <n v="3.94"/>
    <n v="1440"/>
    <n v="24"/>
    <n v="0"/>
    <n v="0"/>
    <n v="0"/>
    <n v="0"/>
    <n v="0"/>
    <x v="1"/>
    <n v="0"/>
  </r>
  <r>
    <x v="10"/>
    <x v="1"/>
    <s v="finishing"/>
    <x v="4"/>
    <s v="January"/>
    <x v="11"/>
    <n v="0.35"/>
    <n v="0.95202020200000004"/>
    <n v="1"/>
    <n v="4.3"/>
    <n v="2160"/>
    <n v="36"/>
    <n v="0"/>
    <n v="0"/>
    <n v="0"/>
    <n v="0"/>
    <n v="0"/>
    <x v="9"/>
    <n v="0"/>
  </r>
  <r>
    <x v="10"/>
    <x v="1"/>
    <s v="finishing"/>
    <x v="4"/>
    <s v="January"/>
    <x v="1"/>
    <n v="0.8"/>
    <n v="0.95142045500000005"/>
    <n v="1"/>
    <n v="3.94"/>
    <n v="1440"/>
    <n v="24"/>
    <n v="0"/>
    <n v="0"/>
    <n v="0"/>
    <n v="0"/>
    <n v="0"/>
    <x v="22"/>
    <n v="0"/>
  </r>
  <r>
    <x v="10"/>
    <x v="1"/>
    <s v="finishing"/>
    <x v="4"/>
    <s v="January"/>
    <x v="9"/>
    <n v="0.8"/>
    <n v="0.91276666699999998"/>
    <n v="1"/>
    <n v="3.94"/>
    <n v="5400"/>
    <n v="90"/>
    <n v="0"/>
    <n v="0"/>
    <n v="0"/>
    <n v="0"/>
    <n v="0"/>
    <x v="10"/>
    <n v="0"/>
  </r>
  <r>
    <x v="10"/>
    <x v="1"/>
    <s v="finishing"/>
    <x v="4"/>
    <s v="January"/>
    <x v="7"/>
    <n v="0.8"/>
    <n v="0.90126262599999996"/>
    <n v="1"/>
    <n v="4.1500000000000004"/>
    <n v="1620"/>
    <n v="27"/>
    <n v="0"/>
    <n v="0"/>
    <n v="0"/>
    <n v="0"/>
    <n v="0"/>
    <x v="23"/>
    <n v="0"/>
  </r>
  <r>
    <x v="10"/>
    <x v="1"/>
    <s v="finishing"/>
    <x v="4"/>
    <s v="January"/>
    <x v="8"/>
    <n v="0.8"/>
    <n v="0.85814393899999997"/>
    <n v="1"/>
    <n v="3.94"/>
    <n v="1440"/>
    <n v="24"/>
    <n v="0"/>
    <n v="0"/>
    <n v="0"/>
    <n v="0"/>
    <n v="0"/>
    <x v="1"/>
    <n v="0"/>
  </r>
  <r>
    <x v="10"/>
    <x v="1"/>
    <s v="sweing"/>
    <x v="4"/>
    <s v="January"/>
    <x v="1"/>
    <n v="0.8"/>
    <n v="0.85050231099999996"/>
    <n v="1"/>
    <n v="26.16"/>
    <n v="10620"/>
    <n v="177"/>
    <n v="75"/>
    <n v="0"/>
    <n v="0"/>
    <n v="0"/>
    <n v="0"/>
    <x v="0"/>
    <n v="1073"/>
  </r>
  <r>
    <x v="10"/>
    <x v="1"/>
    <s v="sweing"/>
    <x v="4"/>
    <s v="January"/>
    <x v="8"/>
    <n v="0.8"/>
    <n v="0.85050231099999996"/>
    <n v="1"/>
    <n v="26.16"/>
    <n v="10620"/>
    <n v="177"/>
    <n v="75"/>
    <n v="0"/>
    <n v="0"/>
    <n v="0"/>
    <n v="0"/>
    <x v="0"/>
    <n v="1156"/>
  </r>
  <r>
    <x v="10"/>
    <x v="1"/>
    <s v="sweing"/>
    <x v="4"/>
    <s v="January"/>
    <x v="0"/>
    <n v="0.8"/>
    <n v="0.85025252500000004"/>
    <n v="1"/>
    <n v="25.9"/>
    <n v="10260"/>
    <n v="171"/>
    <n v="60"/>
    <n v="0"/>
    <n v="0"/>
    <n v="0"/>
    <n v="0"/>
    <x v="4"/>
    <n v="1211"/>
  </r>
  <r>
    <x v="10"/>
    <x v="1"/>
    <s v="sweing"/>
    <x v="4"/>
    <s v="January"/>
    <x v="5"/>
    <n v="0.8"/>
    <n v="0.85013676599999999"/>
    <n v="1"/>
    <n v="25.9"/>
    <n v="10170"/>
    <n v="169.5"/>
    <n v="60"/>
    <n v="0"/>
    <n v="0"/>
    <n v="0"/>
    <n v="0"/>
    <x v="3"/>
    <n v="1126"/>
  </r>
  <r>
    <x v="10"/>
    <x v="1"/>
    <s v="finishing"/>
    <x v="4"/>
    <s v="January"/>
    <x v="10"/>
    <n v="0.65"/>
    <n v="0.82135416699999997"/>
    <n v="1"/>
    <n v="4.1500000000000004"/>
    <n v="1440"/>
    <n v="24"/>
    <n v="0"/>
    <n v="0"/>
    <n v="0"/>
    <n v="0"/>
    <n v="0"/>
    <x v="1"/>
    <n v="0"/>
  </r>
  <r>
    <x v="10"/>
    <x v="1"/>
    <s v="finishing"/>
    <x v="4"/>
    <s v="January"/>
    <x v="6"/>
    <n v="0.8"/>
    <n v="0.80590909099999997"/>
    <n v="1"/>
    <n v="3.94"/>
    <n v="1440"/>
    <n v="24"/>
    <n v="0"/>
    <n v="0"/>
    <n v="0"/>
    <n v="0"/>
    <n v="0"/>
    <x v="1"/>
    <n v="0"/>
  </r>
  <r>
    <x v="10"/>
    <x v="1"/>
    <s v="sweing"/>
    <x v="4"/>
    <s v="January"/>
    <x v="4"/>
    <n v="0.8"/>
    <n v="0.80024675300000003"/>
    <n v="1"/>
    <n v="11.61"/>
    <n v="5670"/>
    <n v="94.5"/>
    <n v="50"/>
    <n v="0"/>
    <n v="0"/>
    <n v="0"/>
    <n v="0"/>
    <x v="13"/>
    <n v="1004"/>
  </r>
  <r>
    <x v="10"/>
    <x v="1"/>
    <s v="sweing"/>
    <x v="4"/>
    <s v="January"/>
    <x v="3"/>
    <n v="0.8"/>
    <n v="0.80024675300000003"/>
    <n v="1"/>
    <n v="11.61"/>
    <n v="5670"/>
    <n v="94.5"/>
    <n v="50"/>
    <n v="0"/>
    <n v="0"/>
    <n v="0"/>
    <n v="0"/>
    <x v="13"/>
    <n v="1063"/>
  </r>
  <r>
    <x v="10"/>
    <x v="1"/>
    <s v="sweing"/>
    <x v="4"/>
    <s v="January"/>
    <x v="6"/>
    <n v="0.8"/>
    <n v="0.8"/>
    <n v="1"/>
    <n v="28.08"/>
    <n v="10530"/>
    <n v="175.5"/>
    <n v="50"/>
    <n v="0"/>
    <n v="0"/>
    <n v="0"/>
    <n v="0"/>
    <x v="14"/>
    <n v="723"/>
  </r>
  <r>
    <x v="10"/>
    <x v="1"/>
    <s v="sweing"/>
    <x v="4"/>
    <s v="January"/>
    <x v="7"/>
    <n v="0.8"/>
    <n v="0.70557658400000001"/>
    <n v="0"/>
    <n v="42.27"/>
    <n v="9900"/>
    <n v="165"/>
    <n v="54"/>
    <n v="0"/>
    <n v="0"/>
    <n v="0"/>
    <n v="0"/>
    <x v="5"/>
    <n v="465"/>
  </r>
  <r>
    <x v="10"/>
    <x v="1"/>
    <s v="finishing"/>
    <x v="4"/>
    <s v="January"/>
    <x v="0"/>
    <n v="0.8"/>
    <n v="0.68106060599999996"/>
    <n v="0"/>
    <n v="2.9"/>
    <n v="1440"/>
    <n v="24"/>
    <n v="0"/>
    <n v="0"/>
    <n v="0"/>
    <n v="0"/>
    <n v="0"/>
    <x v="1"/>
    <n v="0"/>
  </r>
  <r>
    <x v="10"/>
    <x v="1"/>
    <s v="finishing"/>
    <x v="4"/>
    <s v="January"/>
    <x v="5"/>
    <n v="0.8"/>
    <n v="0.67007575799999997"/>
    <n v="0"/>
    <n v="2.9"/>
    <n v="1440"/>
    <n v="24"/>
    <n v="0"/>
    <n v="0"/>
    <n v="0"/>
    <n v="0"/>
    <n v="0"/>
    <x v="1"/>
    <n v="0"/>
  </r>
  <r>
    <x v="10"/>
    <x v="1"/>
    <s v="finishing"/>
    <x v="4"/>
    <s v="January"/>
    <x v="2"/>
    <n v="0.8"/>
    <n v="0.60127840899999996"/>
    <n v="0"/>
    <n v="4.1500000000000004"/>
    <n v="1440"/>
    <n v="24"/>
    <n v="0"/>
    <n v="0"/>
    <n v="0"/>
    <n v="0"/>
    <n v="0"/>
    <x v="1"/>
    <n v="0"/>
  </r>
  <r>
    <x v="10"/>
    <x v="1"/>
    <s v="sweing"/>
    <x v="4"/>
    <s v="January"/>
    <x v="2"/>
    <n v="0.7"/>
    <n v="0.58230102900000003"/>
    <n v="0"/>
    <n v="27.13"/>
    <n v="9540"/>
    <n v="159"/>
    <n v="37"/>
    <n v="0"/>
    <n v="0"/>
    <n v="0"/>
    <n v="0"/>
    <x v="20"/>
    <n v="530"/>
  </r>
  <r>
    <x v="10"/>
    <x v="1"/>
    <s v="sweing"/>
    <x v="4"/>
    <s v="January"/>
    <x v="10"/>
    <n v="0.7"/>
    <n v="0.52681034500000001"/>
    <n v="0"/>
    <n v="20.79"/>
    <n v="10440"/>
    <n v="174"/>
    <n v="0"/>
    <n v="0"/>
    <n v="0"/>
    <n v="0"/>
    <n v="0"/>
    <x v="14"/>
    <n v="1297"/>
  </r>
  <r>
    <x v="10"/>
    <x v="1"/>
    <s v="sweing"/>
    <x v="4"/>
    <s v="January"/>
    <x v="11"/>
    <n v="0.5"/>
    <n v="0.50038079899999999"/>
    <n v="1"/>
    <n v="22.4"/>
    <n v="10170"/>
    <n v="169.5"/>
    <n v="23"/>
    <n v="0"/>
    <n v="0"/>
    <n v="0"/>
    <n v="0"/>
    <x v="3"/>
    <n v="783"/>
  </r>
  <r>
    <x v="10"/>
    <x v="1"/>
    <s v="sweing"/>
    <x v="4"/>
    <s v="January"/>
    <x v="9"/>
    <n v="0.35"/>
    <n v="0.35020648999999998"/>
    <n v="1"/>
    <n v="22.4"/>
    <n v="10170"/>
    <n v="169.5"/>
    <n v="23"/>
    <n v="0"/>
    <n v="0"/>
    <n v="0"/>
    <n v="0"/>
    <x v="3"/>
    <n v="715"/>
  </r>
  <r>
    <x v="11"/>
    <x v="1"/>
    <s v="finishing"/>
    <x v="5"/>
    <s v="January"/>
    <x v="2"/>
    <n v="0.8"/>
    <n v="0.93460743800000001"/>
    <n v="1"/>
    <n v="4.1500000000000004"/>
    <n v="1980"/>
    <n v="33"/>
    <n v="0"/>
    <n v="0"/>
    <n v="0"/>
    <n v="0"/>
    <n v="0"/>
    <x v="24"/>
    <n v="0"/>
  </r>
  <r>
    <x v="11"/>
    <x v="1"/>
    <s v="finishing"/>
    <x v="5"/>
    <s v="January"/>
    <x v="11"/>
    <n v="0.35"/>
    <n v="0.90808080800000002"/>
    <n v="1"/>
    <n v="4.3"/>
    <n v="2700"/>
    <n v="45"/>
    <n v="0"/>
    <n v="0"/>
    <n v="0"/>
    <n v="0"/>
    <n v="0"/>
    <x v="1"/>
    <n v="0"/>
  </r>
  <r>
    <x v="11"/>
    <x v="1"/>
    <s v="sweing"/>
    <x v="5"/>
    <s v="January"/>
    <x v="5"/>
    <n v="0.8"/>
    <n v="0.90014481099999999"/>
    <n v="1"/>
    <n v="25.9"/>
    <n v="10170"/>
    <n v="169.5"/>
    <n v="70"/>
    <n v="0"/>
    <n v="0"/>
    <n v="0"/>
    <n v="0"/>
    <x v="3"/>
    <n v="1150"/>
  </r>
  <r>
    <x v="11"/>
    <x v="1"/>
    <s v="finishing"/>
    <x v="5"/>
    <s v="January"/>
    <x v="1"/>
    <n v="0.8"/>
    <n v="0.89172348499999998"/>
    <n v="1"/>
    <n v="3.94"/>
    <n v="1440"/>
    <n v="24"/>
    <n v="0"/>
    <n v="0"/>
    <n v="0"/>
    <n v="0"/>
    <n v="0"/>
    <x v="1"/>
    <n v="0"/>
  </r>
  <r>
    <x v="11"/>
    <x v="1"/>
    <s v="finishing"/>
    <x v="5"/>
    <s v="January"/>
    <x v="10"/>
    <n v="0.65"/>
    <n v="0.86458333300000001"/>
    <n v="1"/>
    <n v="4.1500000000000004"/>
    <n v="1440"/>
    <n v="24"/>
    <n v="0"/>
    <n v="0"/>
    <n v="0"/>
    <n v="0"/>
    <n v="0"/>
    <x v="18"/>
    <n v="0"/>
  </r>
  <r>
    <x v="11"/>
    <x v="1"/>
    <s v="finishing"/>
    <x v="5"/>
    <s v="January"/>
    <x v="8"/>
    <n v="0.8"/>
    <n v="0.85814393899999997"/>
    <n v="1"/>
    <n v="3.94"/>
    <n v="1440"/>
    <n v="24"/>
    <n v="0"/>
    <n v="0"/>
    <n v="0"/>
    <n v="0"/>
    <n v="0"/>
    <x v="1"/>
    <n v="0"/>
  </r>
  <r>
    <x v="11"/>
    <x v="1"/>
    <s v="sweing"/>
    <x v="5"/>
    <s v="January"/>
    <x v="8"/>
    <n v="0.8"/>
    <n v="0.85050231099999996"/>
    <n v="1"/>
    <n v="26.16"/>
    <n v="10620"/>
    <n v="177"/>
    <n v="75"/>
    <n v="0"/>
    <n v="0"/>
    <n v="0"/>
    <n v="0"/>
    <x v="0"/>
    <n v="1232"/>
  </r>
  <r>
    <x v="11"/>
    <x v="1"/>
    <s v="sweing"/>
    <x v="5"/>
    <s v="January"/>
    <x v="0"/>
    <n v="0.8"/>
    <n v="0.85013676599999999"/>
    <n v="1"/>
    <n v="25.9"/>
    <n v="10170"/>
    <n v="169.5"/>
    <n v="60"/>
    <n v="0"/>
    <n v="0"/>
    <n v="0"/>
    <n v="0"/>
    <x v="3"/>
    <n v="1218"/>
  </r>
  <r>
    <x v="11"/>
    <x v="1"/>
    <s v="finishing"/>
    <x v="5"/>
    <s v="January"/>
    <x v="5"/>
    <n v="0.8"/>
    <n v="0.837594697"/>
    <n v="1"/>
    <n v="2.9"/>
    <n v="1440"/>
    <n v="24"/>
    <n v="0"/>
    <n v="0"/>
    <n v="0"/>
    <n v="0"/>
    <n v="0"/>
    <x v="1"/>
    <n v="0"/>
  </r>
  <r>
    <x v="11"/>
    <x v="1"/>
    <s v="finishing"/>
    <x v="5"/>
    <s v="January"/>
    <x v="7"/>
    <n v="0.8"/>
    <n v="0.82083333300000005"/>
    <n v="1"/>
    <n v="4.1500000000000004"/>
    <n v="1440"/>
    <n v="24"/>
    <n v="0"/>
    <n v="0"/>
    <n v="0"/>
    <n v="0"/>
    <n v="0"/>
    <x v="24"/>
    <n v="0"/>
  </r>
  <r>
    <x v="11"/>
    <x v="1"/>
    <s v="sweing"/>
    <x v="5"/>
    <s v="January"/>
    <x v="3"/>
    <n v="0.8"/>
    <n v="0.80031343300000002"/>
    <n v="1"/>
    <n v="11.61"/>
    <n v="2970"/>
    <n v="49.5"/>
    <n v="50"/>
    <n v="0"/>
    <n v="0"/>
    <n v="0"/>
    <n v="0"/>
    <x v="13"/>
    <n v="1159"/>
  </r>
  <r>
    <x v="11"/>
    <x v="1"/>
    <s v="sweing"/>
    <x v="5"/>
    <s v="January"/>
    <x v="4"/>
    <n v="0.8"/>
    <n v="0.80024675300000003"/>
    <n v="1"/>
    <n v="11.61"/>
    <n v="5670"/>
    <n v="94.5"/>
    <n v="38"/>
    <n v="0"/>
    <n v="0"/>
    <n v="0"/>
    <n v="0"/>
    <x v="13"/>
    <n v="972"/>
  </r>
  <r>
    <x v="11"/>
    <x v="1"/>
    <s v="sweing"/>
    <x v="5"/>
    <s v="January"/>
    <x v="1"/>
    <n v="0.8"/>
    <n v="0.80011710300000005"/>
    <n v="1"/>
    <n v="26.16"/>
    <n v="10620"/>
    <n v="177"/>
    <n v="63"/>
    <n v="0"/>
    <n v="0"/>
    <n v="0"/>
    <n v="0"/>
    <x v="0"/>
    <n v="1092"/>
  </r>
  <r>
    <x v="11"/>
    <x v="1"/>
    <s v="sweing"/>
    <x v="5"/>
    <s v="January"/>
    <x v="10"/>
    <n v="0.7"/>
    <n v="0.70009556299999998"/>
    <n v="1"/>
    <n v="20.79"/>
    <n v="7320"/>
    <n v="122"/>
    <n v="0"/>
    <n v="0"/>
    <n v="0"/>
    <n v="0"/>
    <n v="0"/>
    <x v="14"/>
    <n v="965"/>
  </r>
  <r>
    <x v="11"/>
    <x v="1"/>
    <s v="finishing"/>
    <x v="5"/>
    <s v="January"/>
    <x v="0"/>
    <n v="0.8"/>
    <n v="0.66732954499999997"/>
    <n v="0"/>
    <n v="2.9"/>
    <n v="1440"/>
    <n v="24"/>
    <n v="0"/>
    <n v="0"/>
    <n v="0"/>
    <n v="0"/>
    <n v="0"/>
    <x v="1"/>
    <n v="0"/>
  </r>
  <r>
    <x v="11"/>
    <x v="1"/>
    <s v="sweing"/>
    <x v="5"/>
    <s v="January"/>
    <x v="11"/>
    <n v="0.6"/>
    <n v="0.60036968599999996"/>
    <n v="1"/>
    <n v="22.4"/>
    <n v="5100"/>
    <n v="85"/>
    <n v="23"/>
    <n v="0"/>
    <n v="0"/>
    <n v="0"/>
    <n v="0"/>
    <x v="4"/>
    <n v="816"/>
  </r>
  <r>
    <x v="11"/>
    <x v="1"/>
    <s v="sweing"/>
    <x v="5"/>
    <s v="January"/>
    <x v="9"/>
    <n v="0.5"/>
    <n v="0.49998033400000003"/>
    <n v="0"/>
    <n v="22.4"/>
    <n v="3390"/>
    <n v="56.5"/>
    <n v="23"/>
    <n v="0"/>
    <n v="0"/>
    <n v="0"/>
    <n v="0"/>
    <x v="3"/>
    <n v="947"/>
  </r>
  <r>
    <x v="11"/>
    <x v="1"/>
    <s v="sweing"/>
    <x v="5"/>
    <s v="January"/>
    <x v="2"/>
    <n v="0.35"/>
    <n v="0.35003125000000002"/>
    <n v="1"/>
    <n v="14.61"/>
    <n v="7200"/>
    <n v="120"/>
    <n v="23"/>
    <n v="0"/>
    <n v="0"/>
    <n v="0"/>
    <n v="0"/>
    <x v="5"/>
    <n v="838"/>
  </r>
  <r>
    <x v="11"/>
    <x v="1"/>
    <s v="finishing"/>
    <x v="5"/>
    <s v="January"/>
    <x v="9"/>
    <n v="0.8"/>
    <n v="0.33235930699999999"/>
    <n v="0"/>
    <n v="3.94"/>
    <n v="1260"/>
    <n v="21"/>
    <n v="0"/>
    <n v="0"/>
    <n v="0"/>
    <n v="0"/>
    <n v="0"/>
    <x v="1"/>
    <n v="0"/>
  </r>
  <r>
    <x v="11"/>
    <x v="1"/>
    <s v="sweing"/>
    <x v="5"/>
    <s v="January"/>
    <x v="6"/>
    <n v="0.8"/>
    <n v="0.31120746399999999"/>
    <n v="0"/>
    <n v="51.02"/>
    <n v="4260"/>
    <n v="71"/>
    <n v="27"/>
    <n v="0"/>
    <n v="0"/>
    <n v="0"/>
    <n v="0"/>
    <x v="4"/>
    <n v="1086"/>
  </r>
  <r>
    <x v="11"/>
    <x v="1"/>
    <s v="finishing"/>
    <x v="5"/>
    <s v="January"/>
    <x v="6"/>
    <n v="0.8"/>
    <n v="0.247316017"/>
    <n v="0"/>
    <n v="3.94"/>
    <n v="1260"/>
    <n v="21"/>
    <n v="0"/>
    <n v="0"/>
    <n v="0"/>
    <n v="0"/>
    <n v="0"/>
    <x v="1"/>
    <n v="0"/>
  </r>
  <r>
    <x v="12"/>
    <x v="2"/>
    <s v="finishing"/>
    <x v="0"/>
    <s v="January"/>
    <x v="11"/>
    <n v="0.35"/>
    <n v="0.98863636399999999"/>
    <n v="1"/>
    <n v="4.3"/>
    <n v="3600"/>
    <n v="60"/>
    <n v="0"/>
    <n v="0"/>
    <n v="0"/>
    <n v="0"/>
    <n v="0"/>
    <x v="10"/>
    <n v="0"/>
  </r>
  <r>
    <x v="12"/>
    <x v="2"/>
    <s v="finishing"/>
    <x v="0"/>
    <s v="January"/>
    <x v="9"/>
    <n v="0.8"/>
    <n v="0.95311004799999999"/>
    <n v="1"/>
    <n v="3.94"/>
    <n v="3420"/>
    <n v="57"/>
    <n v="0"/>
    <n v="0"/>
    <n v="0"/>
    <n v="0"/>
    <n v="0"/>
    <x v="25"/>
    <n v="0"/>
  </r>
  <r>
    <x v="12"/>
    <x v="2"/>
    <s v="finishing"/>
    <x v="0"/>
    <s v="January"/>
    <x v="1"/>
    <n v="0.8"/>
    <n v="0.88426136399999999"/>
    <n v="1"/>
    <n v="3.94"/>
    <n v="1440"/>
    <n v="24"/>
    <n v="0"/>
    <n v="0"/>
    <n v="0"/>
    <n v="0"/>
    <n v="0"/>
    <x v="1"/>
    <n v="0"/>
  </r>
  <r>
    <x v="12"/>
    <x v="2"/>
    <s v="finishing"/>
    <x v="0"/>
    <s v="January"/>
    <x v="10"/>
    <n v="0.65"/>
    <n v="0.86065340899999998"/>
    <n v="1"/>
    <n v="4.1500000000000004"/>
    <n v="1440"/>
    <n v="24"/>
    <n v="0"/>
    <n v="0"/>
    <n v="0"/>
    <n v="0"/>
    <n v="0"/>
    <x v="1"/>
    <n v="0"/>
  </r>
  <r>
    <x v="12"/>
    <x v="2"/>
    <s v="finishing"/>
    <x v="0"/>
    <s v="January"/>
    <x v="8"/>
    <n v="0.8"/>
    <n v="0.85814393899999997"/>
    <n v="1"/>
    <n v="3.94"/>
    <n v="1440"/>
    <n v="24"/>
    <n v="0"/>
    <n v="0"/>
    <n v="0"/>
    <n v="0"/>
    <n v="0"/>
    <x v="1"/>
    <n v="0"/>
  </r>
  <r>
    <x v="12"/>
    <x v="2"/>
    <s v="sweing"/>
    <x v="0"/>
    <s v="January"/>
    <x v="1"/>
    <n v="0.8"/>
    <n v="0.85050231099999996"/>
    <n v="1"/>
    <n v="26.16"/>
    <n v="10620"/>
    <n v="177"/>
    <n v="75"/>
    <n v="0"/>
    <n v="0"/>
    <n v="0"/>
    <n v="0"/>
    <x v="0"/>
    <n v="1160"/>
  </r>
  <r>
    <x v="12"/>
    <x v="2"/>
    <s v="sweing"/>
    <x v="0"/>
    <s v="January"/>
    <x v="0"/>
    <n v="0.8"/>
    <n v="0.85041562800000003"/>
    <n v="1"/>
    <n v="25.9"/>
    <n v="8970"/>
    <n v="149.5"/>
    <n v="60"/>
    <n v="0"/>
    <n v="0"/>
    <n v="0"/>
    <n v="0"/>
    <x v="3"/>
    <n v="1177"/>
  </r>
  <r>
    <x v="12"/>
    <x v="2"/>
    <s v="sweing"/>
    <x v="0"/>
    <s v="January"/>
    <x v="5"/>
    <n v="0.8"/>
    <n v="0.85013676599999999"/>
    <n v="1"/>
    <n v="25.9"/>
    <n v="10170"/>
    <n v="169.5"/>
    <n v="60"/>
    <n v="0"/>
    <n v="0"/>
    <n v="0"/>
    <n v="0"/>
    <x v="3"/>
    <n v="1281"/>
  </r>
  <r>
    <x v="12"/>
    <x v="2"/>
    <s v="sweing"/>
    <x v="0"/>
    <s v="January"/>
    <x v="8"/>
    <n v="0.8"/>
    <n v="0.80011710300000005"/>
    <n v="1"/>
    <n v="26.16"/>
    <n v="10620"/>
    <n v="177"/>
    <n v="63"/>
    <n v="0"/>
    <n v="0"/>
    <n v="0"/>
    <n v="0"/>
    <x v="0"/>
    <n v="1369"/>
  </r>
  <r>
    <x v="12"/>
    <x v="2"/>
    <s v="sweing"/>
    <x v="0"/>
    <s v="January"/>
    <x v="4"/>
    <n v="0.8"/>
    <n v="0.80003139000000001"/>
    <n v="1"/>
    <n v="11.61"/>
    <n v="4950"/>
    <n v="82.5"/>
    <n v="38"/>
    <n v="0"/>
    <n v="0"/>
    <n v="0"/>
    <n v="0"/>
    <x v="13"/>
    <n v="1084"/>
  </r>
  <r>
    <x v="12"/>
    <x v="2"/>
    <s v="sweing"/>
    <x v="0"/>
    <s v="January"/>
    <x v="3"/>
    <n v="0.8"/>
    <n v="0.80003139000000001"/>
    <n v="1"/>
    <n v="11.61"/>
    <n v="4950"/>
    <n v="82.5"/>
    <n v="50"/>
    <n v="0"/>
    <n v="0"/>
    <n v="0"/>
    <n v="0"/>
    <x v="13"/>
    <n v="1216"/>
  </r>
  <r>
    <x v="12"/>
    <x v="2"/>
    <s v="sweing"/>
    <x v="0"/>
    <s v="January"/>
    <x v="10"/>
    <n v="0.7"/>
    <n v="0.70006034500000003"/>
    <n v="1"/>
    <n v="20.79"/>
    <n v="10440"/>
    <n v="174"/>
    <n v="0"/>
    <n v="0"/>
    <n v="0"/>
    <n v="0"/>
    <n v="0"/>
    <x v="14"/>
    <n v="391"/>
  </r>
  <r>
    <x v="12"/>
    <x v="2"/>
    <s v="finishing"/>
    <x v="0"/>
    <s v="January"/>
    <x v="5"/>
    <n v="0.8"/>
    <n v="0.68929924200000003"/>
    <n v="0"/>
    <n v="2.9"/>
    <n v="1440"/>
    <n v="24"/>
    <n v="0"/>
    <n v="0"/>
    <n v="0"/>
    <n v="0"/>
    <n v="0"/>
    <x v="1"/>
    <n v="0"/>
  </r>
  <r>
    <x v="12"/>
    <x v="2"/>
    <s v="sweing"/>
    <x v="0"/>
    <s v="January"/>
    <x v="7"/>
    <n v="0.5"/>
    <n v="0.66068329299999995"/>
    <n v="1"/>
    <n v="22.52"/>
    <n v="10170"/>
    <n v="169.5"/>
    <n v="30"/>
    <n v="0"/>
    <n v="0"/>
    <n v="0"/>
    <n v="0"/>
    <x v="3"/>
    <n v="1102"/>
  </r>
  <r>
    <x v="12"/>
    <x v="2"/>
    <s v="sweing"/>
    <x v="0"/>
    <s v="January"/>
    <x v="11"/>
    <n v="0.65"/>
    <n v="0.65013095200000004"/>
    <n v="1"/>
    <n v="22.52"/>
    <n v="10080"/>
    <n v="168"/>
    <n v="26"/>
    <n v="0"/>
    <n v="0"/>
    <n v="0"/>
    <n v="0"/>
    <x v="3"/>
    <n v="872"/>
  </r>
  <r>
    <x v="12"/>
    <x v="2"/>
    <s v="finishing"/>
    <x v="0"/>
    <s v="January"/>
    <x v="0"/>
    <n v="0.8"/>
    <n v="0.60691287900000002"/>
    <n v="0"/>
    <n v="2.9"/>
    <n v="1440"/>
    <n v="24"/>
    <n v="0"/>
    <n v="0"/>
    <n v="0"/>
    <n v="0"/>
    <n v="0"/>
    <x v="1"/>
    <n v="0"/>
  </r>
  <r>
    <x v="12"/>
    <x v="2"/>
    <s v="sweing"/>
    <x v="0"/>
    <s v="January"/>
    <x v="9"/>
    <n v="0.6"/>
    <n v="0.60029176699999998"/>
    <n v="1"/>
    <n v="22.52"/>
    <n v="10170"/>
    <n v="169.5"/>
    <n v="23"/>
    <n v="0"/>
    <n v="0"/>
    <n v="0"/>
    <n v="0"/>
    <x v="3"/>
    <n v="1076"/>
  </r>
  <r>
    <x v="12"/>
    <x v="2"/>
    <s v="sweing"/>
    <x v="0"/>
    <s v="January"/>
    <x v="2"/>
    <n v="0.5"/>
    <n v="0.50002506899999999"/>
    <n v="1"/>
    <n v="14.89"/>
    <n v="9900"/>
    <n v="165"/>
    <n v="30"/>
    <n v="0"/>
    <n v="0"/>
    <n v="0"/>
    <n v="0"/>
    <x v="5"/>
    <n v="917"/>
  </r>
  <r>
    <x v="12"/>
    <x v="2"/>
    <s v="sweing"/>
    <x v="0"/>
    <s v="January"/>
    <x v="6"/>
    <n v="0.5"/>
    <n v="0.49999888799999997"/>
    <n v="0"/>
    <n v="22.94"/>
    <n v="9810"/>
    <n v="163.5"/>
    <n v="23"/>
    <n v="0"/>
    <n v="0"/>
    <n v="0"/>
    <n v="0"/>
    <x v="6"/>
    <n v="1044"/>
  </r>
  <r>
    <x v="13"/>
    <x v="2"/>
    <s v="finishing"/>
    <x v="1"/>
    <s v="January"/>
    <x v="10"/>
    <n v="0.65"/>
    <n v="0.98719696999999995"/>
    <n v="1"/>
    <n v="4.1500000000000004"/>
    <n v="2700"/>
    <n v="45"/>
    <n v="0"/>
    <n v="0"/>
    <n v="0"/>
    <n v="0"/>
    <n v="0"/>
    <x v="18"/>
    <n v="0"/>
  </r>
  <r>
    <x v="13"/>
    <x v="2"/>
    <s v="finishing"/>
    <x v="1"/>
    <s v="January"/>
    <x v="6"/>
    <n v="0.8"/>
    <n v="0.98090909100000001"/>
    <n v="1"/>
    <n v="3.94"/>
    <n v="1800"/>
    <n v="30"/>
    <n v="0"/>
    <n v="0"/>
    <n v="0"/>
    <n v="0"/>
    <n v="0"/>
    <x v="15"/>
    <n v="0"/>
  </r>
  <r>
    <x v="13"/>
    <x v="2"/>
    <s v="finishing"/>
    <x v="1"/>
    <s v="January"/>
    <x v="9"/>
    <n v="0.8"/>
    <n v="0.97462121199999996"/>
    <n v="1"/>
    <n v="3.94"/>
    <n v="1440"/>
    <n v="24"/>
    <n v="0"/>
    <n v="0"/>
    <n v="0"/>
    <n v="0"/>
    <n v="0"/>
    <x v="1"/>
    <n v="0"/>
  </r>
  <r>
    <x v="13"/>
    <x v="2"/>
    <s v="finishing"/>
    <x v="1"/>
    <s v="January"/>
    <x v="1"/>
    <n v="0.8"/>
    <n v="0.88426136399999999"/>
    <n v="1"/>
    <n v="3.94"/>
    <n v="1440"/>
    <n v="24"/>
    <n v="0"/>
    <n v="0"/>
    <n v="0"/>
    <n v="0"/>
    <n v="0"/>
    <x v="1"/>
    <n v="0"/>
  </r>
  <r>
    <x v="13"/>
    <x v="2"/>
    <s v="finishing"/>
    <x v="1"/>
    <s v="January"/>
    <x v="8"/>
    <n v="0.8"/>
    <n v="0.82680302999999999"/>
    <n v="1"/>
    <n v="3.94"/>
    <n v="1800"/>
    <n v="30"/>
    <n v="0"/>
    <n v="0"/>
    <n v="0"/>
    <n v="0"/>
    <n v="0"/>
    <x v="15"/>
    <n v="0"/>
  </r>
  <r>
    <x v="13"/>
    <x v="2"/>
    <s v="sweing"/>
    <x v="1"/>
    <s v="January"/>
    <x v="4"/>
    <n v="0.8"/>
    <n v="0.80034376600000001"/>
    <n v="1"/>
    <n v="11.41"/>
    <n v="5490"/>
    <n v="91.5"/>
    <n v="63"/>
    <n v="0"/>
    <n v="0"/>
    <n v="0"/>
    <n v="0"/>
    <x v="2"/>
    <n v="1067"/>
  </r>
  <r>
    <x v="13"/>
    <x v="2"/>
    <s v="sweing"/>
    <x v="1"/>
    <s v="January"/>
    <x v="3"/>
    <n v="0.8"/>
    <n v="0.80024675300000003"/>
    <n v="1"/>
    <n v="11.61"/>
    <n v="5670"/>
    <n v="94.5"/>
    <n v="63"/>
    <n v="0"/>
    <n v="0"/>
    <n v="0"/>
    <n v="0"/>
    <x v="13"/>
    <n v="1039"/>
  </r>
  <r>
    <x v="13"/>
    <x v="2"/>
    <s v="sweing"/>
    <x v="1"/>
    <s v="January"/>
    <x v="5"/>
    <n v="0.8"/>
    <n v="0.80012872099999999"/>
    <n v="1"/>
    <n v="25.9"/>
    <n v="10170"/>
    <n v="169.5"/>
    <n v="50"/>
    <n v="0"/>
    <n v="0"/>
    <n v="0"/>
    <n v="0"/>
    <x v="3"/>
    <n v="1396"/>
  </r>
  <r>
    <x v="13"/>
    <x v="2"/>
    <s v="sweing"/>
    <x v="1"/>
    <s v="January"/>
    <x v="0"/>
    <n v="0.8"/>
    <n v="0.80012872099999999"/>
    <n v="1"/>
    <n v="25.9"/>
    <n v="10170"/>
    <n v="169.5"/>
    <n v="50"/>
    <n v="0"/>
    <n v="0"/>
    <n v="0"/>
    <n v="0"/>
    <x v="3"/>
    <n v="1292"/>
  </r>
  <r>
    <x v="13"/>
    <x v="2"/>
    <s v="sweing"/>
    <x v="1"/>
    <s v="January"/>
    <x v="1"/>
    <n v="0.8"/>
    <n v="0.80011710300000005"/>
    <n v="1"/>
    <n v="48.68"/>
    <n v="10620"/>
    <n v="177"/>
    <n v="63"/>
    <n v="0"/>
    <n v="0"/>
    <n v="0"/>
    <n v="0"/>
    <x v="0"/>
    <n v="171"/>
  </r>
  <r>
    <x v="13"/>
    <x v="2"/>
    <s v="sweing"/>
    <x v="1"/>
    <s v="January"/>
    <x v="8"/>
    <n v="0.8"/>
    <n v="0.80011710300000005"/>
    <n v="1"/>
    <n v="26.16"/>
    <n v="10620"/>
    <n v="177"/>
    <n v="63"/>
    <n v="0"/>
    <n v="0"/>
    <n v="0"/>
    <n v="0"/>
    <x v="0"/>
    <n v="1128"/>
  </r>
  <r>
    <x v="13"/>
    <x v="2"/>
    <s v="sweing"/>
    <x v="1"/>
    <s v="January"/>
    <x v="6"/>
    <n v="0.6"/>
    <n v="0.77011397999999998"/>
    <n v="1"/>
    <n v="22.94"/>
    <n v="6570"/>
    <n v="109.5"/>
    <n v="23"/>
    <n v="0"/>
    <n v="0"/>
    <n v="0"/>
    <n v="0"/>
    <x v="3"/>
    <n v="865"/>
  </r>
  <r>
    <x v="13"/>
    <x v="2"/>
    <s v="sweing"/>
    <x v="1"/>
    <s v="January"/>
    <x v="11"/>
    <n v="0.7"/>
    <n v="0.70054170000000004"/>
    <n v="1"/>
    <n v="22.52"/>
    <n v="10170"/>
    <n v="169.5"/>
    <n v="50"/>
    <n v="0"/>
    <n v="0"/>
    <n v="0"/>
    <n v="0"/>
    <x v="3"/>
    <n v="825"/>
  </r>
  <r>
    <x v="13"/>
    <x v="2"/>
    <s v="finishing"/>
    <x v="1"/>
    <s v="January"/>
    <x v="0"/>
    <n v="0.8"/>
    <n v="0.67556818200000002"/>
    <n v="0"/>
    <n v="2.9"/>
    <n v="1440"/>
    <n v="24"/>
    <n v="0"/>
    <n v="0"/>
    <n v="0"/>
    <n v="0"/>
    <n v="0"/>
    <x v="1"/>
    <n v="0"/>
  </r>
  <r>
    <x v="13"/>
    <x v="2"/>
    <s v="finishing"/>
    <x v="1"/>
    <s v="January"/>
    <x v="5"/>
    <n v="0.8"/>
    <n v="0.66183712100000003"/>
    <n v="0"/>
    <n v="2.9"/>
    <n v="1440"/>
    <n v="24"/>
    <n v="0"/>
    <n v="0"/>
    <n v="0"/>
    <n v="0"/>
    <n v="0"/>
    <x v="1"/>
    <n v="0"/>
  </r>
  <r>
    <x v="13"/>
    <x v="2"/>
    <s v="sweing"/>
    <x v="1"/>
    <s v="January"/>
    <x v="9"/>
    <n v="0.65"/>
    <n v="0.65019865300000002"/>
    <n v="1"/>
    <n v="22.52"/>
    <n v="9720"/>
    <n v="162"/>
    <n v="35"/>
    <n v="0"/>
    <n v="0"/>
    <n v="0"/>
    <n v="0"/>
    <x v="6"/>
    <n v="1163"/>
  </r>
  <r>
    <x v="13"/>
    <x v="2"/>
    <s v="sweing"/>
    <x v="1"/>
    <s v="January"/>
    <x v="7"/>
    <n v="0.6"/>
    <n v="0.60029176699999998"/>
    <n v="1"/>
    <n v="22.52"/>
    <n v="10170"/>
    <n v="169.5"/>
    <n v="30"/>
    <n v="0"/>
    <n v="0"/>
    <n v="0"/>
    <n v="0"/>
    <x v="3"/>
    <n v="1140"/>
  </r>
  <r>
    <x v="13"/>
    <x v="2"/>
    <s v="sweing"/>
    <x v="1"/>
    <s v="January"/>
    <x v="2"/>
    <n v="0.6"/>
    <n v="0.60027326800000003"/>
    <n v="1"/>
    <n v="14.89"/>
    <n v="10080"/>
    <n v="168"/>
    <n v="38"/>
    <n v="0"/>
    <n v="0"/>
    <n v="0"/>
    <n v="0"/>
    <x v="3"/>
    <n v="1027"/>
  </r>
  <r>
    <x v="13"/>
    <x v="2"/>
    <s v="finishing"/>
    <x v="1"/>
    <s v="January"/>
    <x v="4"/>
    <n v="0.8"/>
    <n v="0.46575757600000001"/>
    <n v="0"/>
    <n v="2.9"/>
    <n v="900"/>
    <n v="15"/>
    <n v="0"/>
    <n v="0"/>
    <n v="0"/>
    <n v="0"/>
    <n v="0"/>
    <x v="19"/>
    <n v="0"/>
  </r>
  <r>
    <x v="13"/>
    <x v="2"/>
    <s v="sweing"/>
    <x v="1"/>
    <s v="January"/>
    <x v="10"/>
    <n v="0.7"/>
    <n v="0.45201253899999999"/>
    <n v="0"/>
    <n v="41.19"/>
    <n v="10440"/>
    <n v="174"/>
    <n v="21"/>
    <n v="0"/>
    <n v="0"/>
    <n v="0"/>
    <n v="0"/>
    <x v="14"/>
    <n v="1052"/>
  </r>
  <r>
    <x v="13"/>
    <x v="2"/>
    <s v="finishing"/>
    <x v="1"/>
    <s v="January"/>
    <x v="2"/>
    <n v="0.8"/>
    <n v="0.31385281399999998"/>
    <n v="0"/>
    <n v="4.1500000000000004"/>
    <n v="1260"/>
    <n v="21"/>
    <n v="0"/>
    <n v="0"/>
    <n v="0"/>
    <n v="0"/>
    <n v="0"/>
    <x v="24"/>
    <n v="0"/>
  </r>
  <r>
    <x v="14"/>
    <x v="2"/>
    <s v="finishing"/>
    <x v="2"/>
    <s v="January"/>
    <x v="10"/>
    <n v="0.6"/>
    <n v="0.85279356100000003"/>
    <n v="1"/>
    <n v="4.1500000000000004"/>
    <n v="1440"/>
    <n v="24"/>
    <n v="0"/>
    <n v="0"/>
    <n v="0"/>
    <n v="0"/>
    <n v="0"/>
    <x v="1"/>
    <n v="0"/>
  </r>
  <r>
    <x v="14"/>
    <x v="2"/>
    <s v="finishing"/>
    <x v="2"/>
    <s v="January"/>
    <x v="2"/>
    <n v="0.65"/>
    <n v="0.83838383800000005"/>
    <n v="1"/>
    <n v="4.1500000000000004"/>
    <n v="2160"/>
    <n v="36"/>
    <n v="0"/>
    <n v="0"/>
    <n v="0"/>
    <n v="0"/>
    <n v="0"/>
    <x v="9"/>
    <n v="0"/>
  </r>
  <r>
    <x v="14"/>
    <x v="2"/>
    <s v="finishing"/>
    <x v="2"/>
    <s v="January"/>
    <x v="4"/>
    <n v="0.8"/>
    <n v="0.80484848499999995"/>
    <n v="1"/>
    <n v="2.9"/>
    <n v="1800"/>
    <n v="30"/>
    <n v="0"/>
    <n v="0"/>
    <n v="0"/>
    <n v="0"/>
    <n v="0"/>
    <x v="15"/>
    <n v="0"/>
  </r>
  <r>
    <x v="14"/>
    <x v="2"/>
    <s v="sweing"/>
    <x v="2"/>
    <s v="January"/>
    <x v="4"/>
    <n v="0.8"/>
    <n v="0.80034376600000001"/>
    <n v="1"/>
    <n v="11.41"/>
    <n v="5490"/>
    <n v="91.5"/>
    <n v="63"/>
    <n v="0"/>
    <n v="0"/>
    <n v="0"/>
    <n v="0"/>
    <x v="2"/>
    <n v="1140"/>
  </r>
  <r>
    <x v="14"/>
    <x v="2"/>
    <s v="sweing"/>
    <x v="2"/>
    <s v="January"/>
    <x v="5"/>
    <n v="0.8"/>
    <n v="0.80012872099999999"/>
    <n v="1"/>
    <n v="48.84"/>
    <n v="10170"/>
    <n v="169.5"/>
    <n v="50"/>
    <n v="0"/>
    <n v="0"/>
    <n v="0"/>
    <n v="0"/>
    <x v="3"/>
    <n v="624"/>
  </r>
  <r>
    <x v="14"/>
    <x v="2"/>
    <s v="sweing"/>
    <x v="2"/>
    <s v="January"/>
    <x v="0"/>
    <n v="0.8"/>
    <n v="0.80012872099999999"/>
    <n v="1"/>
    <n v="25.9"/>
    <n v="10170"/>
    <n v="169.5"/>
    <n v="38"/>
    <n v="0"/>
    <n v="0"/>
    <n v="0"/>
    <n v="0"/>
    <x v="3"/>
    <n v="1288"/>
  </r>
  <r>
    <x v="14"/>
    <x v="2"/>
    <s v="sweing"/>
    <x v="2"/>
    <s v="January"/>
    <x v="8"/>
    <n v="0.8"/>
    <n v="0.800015009"/>
    <n v="1"/>
    <n v="26.16"/>
    <n v="3660"/>
    <n v="61"/>
    <n v="50"/>
    <n v="0"/>
    <n v="0"/>
    <n v="0"/>
    <n v="0"/>
    <x v="0"/>
    <n v="1381"/>
  </r>
  <r>
    <x v="14"/>
    <x v="2"/>
    <s v="sweing"/>
    <x v="2"/>
    <s v="January"/>
    <x v="11"/>
    <n v="0.7"/>
    <n v="0.70054170000000004"/>
    <n v="1"/>
    <n v="22.52"/>
    <n v="10170"/>
    <n v="169.5"/>
    <n v="50"/>
    <n v="0"/>
    <n v="0"/>
    <n v="0"/>
    <n v="0"/>
    <x v="3"/>
    <n v="882"/>
  </r>
  <r>
    <x v="14"/>
    <x v="2"/>
    <s v="sweing"/>
    <x v="2"/>
    <s v="January"/>
    <x v="9"/>
    <n v="0.7"/>
    <n v="0.70009415600000002"/>
    <n v="1"/>
    <n v="22.52"/>
    <n v="10080"/>
    <n v="168"/>
    <n v="40"/>
    <n v="0"/>
    <n v="0"/>
    <n v="0"/>
    <n v="0"/>
    <x v="3"/>
    <n v="1002"/>
  </r>
  <r>
    <x v="14"/>
    <x v="2"/>
    <s v="finishing"/>
    <x v="2"/>
    <s v="January"/>
    <x v="5"/>
    <n v="0.8"/>
    <n v="0.69204545500000003"/>
    <n v="0"/>
    <n v="2.9"/>
    <n v="1440"/>
    <n v="24"/>
    <n v="0"/>
    <n v="0"/>
    <n v="0"/>
    <n v="0"/>
    <n v="0"/>
    <x v="1"/>
    <n v="0"/>
  </r>
  <r>
    <x v="14"/>
    <x v="2"/>
    <s v="sweing"/>
    <x v="2"/>
    <s v="January"/>
    <x v="3"/>
    <n v="0.8"/>
    <n v="0.66225589200000001"/>
    <n v="0"/>
    <n v="26.87"/>
    <n v="5670"/>
    <n v="94.5"/>
    <n v="56"/>
    <n v="0"/>
    <n v="0"/>
    <n v="0"/>
    <n v="0"/>
    <x v="13"/>
    <n v="585"/>
  </r>
  <r>
    <x v="14"/>
    <x v="2"/>
    <s v="sweing"/>
    <x v="2"/>
    <s v="January"/>
    <x v="7"/>
    <n v="0.65"/>
    <n v="0.650416734"/>
    <n v="1"/>
    <n v="22.52"/>
    <n v="10170"/>
    <n v="169.5"/>
    <n v="35"/>
    <n v="0"/>
    <n v="0"/>
    <n v="0"/>
    <n v="0"/>
    <x v="3"/>
    <n v="1138"/>
  </r>
  <r>
    <x v="14"/>
    <x v="2"/>
    <s v="sweing"/>
    <x v="2"/>
    <s v="January"/>
    <x v="2"/>
    <n v="0.65"/>
    <n v="0.65029957500000002"/>
    <n v="1"/>
    <n v="14.89"/>
    <n v="10260"/>
    <n v="171"/>
    <n v="44"/>
    <n v="0"/>
    <n v="0"/>
    <n v="0"/>
    <n v="0"/>
    <x v="4"/>
    <n v="1140"/>
  </r>
  <r>
    <x v="14"/>
    <x v="2"/>
    <s v="sweing"/>
    <x v="2"/>
    <s v="January"/>
    <x v="6"/>
    <n v="0.65"/>
    <n v="0.65024349699999995"/>
    <n v="1"/>
    <n v="22.94"/>
    <n v="10170"/>
    <n v="169.5"/>
    <n v="26"/>
    <n v="0"/>
    <n v="0"/>
    <n v="0"/>
    <n v="0"/>
    <x v="3"/>
    <n v="1025"/>
  </r>
  <r>
    <x v="14"/>
    <x v="2"/>
    <s v="finishing"/>
    <x v="2"/>
    <s v="January"/>
    <x v="0"/>
    <n v="0.8"/>
    <n v="0.63986742399999996"/>
    <n v="0"/>
    <n v="2.9"/>
    <n v="1440"/>
    <n v="24"/>
    <n v="0"/>
    <n v="0"/>
    <n v="0"/>
    <n v="0"/>
    <n v="0"/>
    <x v="1"/>
    <n v="0"/>
  </r>
  <r>
    <x v="14"/>
    <x v="2"/>
    <s v="sweing"/>
    <x v="2"/>
    <s v="January"/>
    <x v="10"/>
    <n v="0.6"/>
    <n v="0.60006269599999995"/>
    <n v="1"/>
    <n v="20.399999999999999"/>
    <n v="10440"/>
    <n v="174"/>
    <n v="30"/>
    <n v="0"/>
    <n v="0"/>
    <n v="0"/>
    <n v="0"/>
    <x v="14"/>
    <n v="1031"/>
  </r>
  <r>
    <x v="14"/>
    <x v="2"/>
    <s v="finishing"/>
    <x v="2"/>
    <s v="January"/>
    <x v="8"/>
    <n v="0.8"/>
    <n v="0.58204545500000004"/>
    <n v="0"/>
    <n v="3.94"/>
    <n v="1800"/>
    <n v="30"/>
    <n v="0"/>
    <n v="0"/>
    <n v="0"/>
    <n v="0"/>
    <n v="0"/>
    <x v="15"/>
    <n v="0"/>
  </r>
  <r>
    <x v="14"/>
    <x v="2"/>
    <s v="sweing"/>
    <x v="2"/>
    <s v="January"/>
    <x v="1"/>
    <n v="0.8"/>
    <n v="0.40324216099999999"/>
    <n v="0"/>
    <n v="49.1"/>
    <n v="10350"/>
    <n v="172.5"/>
    <n v="24"/>
    <n v="0"/>
    <n v="0"/>
    <n v="0"/>
    <n v="0"/>
    <x v="4"/>
    <n v="1381"/>
  </r>
  <r>
    <x v="14"/>
    <x v="2"/>
    <s v="finishing"/>
    <x v="2"/>
    <s v="January"/>
    <x v="9"/>
    <n v="0.7"/>
    <n v="0.23579545499999999"/>
    <n v="0"/>
    <n v="3.94"/>
    <n v="1440"/>
    <n v="24"/>
    <n v="0"/>
    <n v="0"/>
    <n v="0"/>
    <n v="0"/>
    <n v="0"/>
    <x v="1"/>
    <n v="0"/>
  </r>
  <r>
    <x v="15"/>
    <x v="2"/>
    <s v="finishing"/>
    <x v="3"/>
    <s v="January"/>
    <x v="11"/>
    <n v="0.7"/>
    <n v="0.97727272700000001"/>
    <n v="1"/>
    <n v="4.3"/>
    <n v="5040"/>
    <n v="84"/>
    <n v="0"/>
    <n v="0"/>
    <n v="0"/>
    <n v="0"/>
    <n v="0"/>
    <x v="26"/>
    <n v="0"/>
  </r>
  <r>
    <x v="15"/>
    <x v="2"/>
    <s v="finishing"/>
    <x v="3"/>
    <s v="January"/>
    <x v="8"/>
    <n v="0.8"/>
    <n v="0.96410606099999996"/>
    <n v="1"/>
    <n v="3.94"/>
    <n v="1800"/>
    <n v="30"/>
    <n v="0"/>
    <n v="0"/>
    <n v="0"/>
    <n v="0"/>
    <n v="0"/>
    <x v="15"/>
    <n v="0"/>
  </r>
  <r>
    <x v="15"/>
    <x v="2"/>
    <s v="finishing"/>
    <x v="3"/>
    <s v="January"/>
    <x v="10"/>
    <n v="0.65"/>
    <n v="0.95890151499999998"/>
    <n v="1"/>
    <n v="4.1500000000000004"/>
    <n v="1440"/>
    <n v="24"/>
    <n v="0"/>
    <n v="0"/>
    <n v="0"/>
    <n v="0"/>
    <n v="0"/>
    <x v="1"/>
    <n v="0"/>
  </r>
  <r>
    <x v="15"/>
    <x v="2"/>
    <s v="sweing"/>
    <x v="3"/>
    <s v="January"/>
    <x v="4"/>
    <n v="0.8"/>
    <n v="0.80035877499999997"/>
    <n v="1"/>
    <n v="11.41"/>
    <n v="4380"/>
    <n v="73"/>
    <n v="50"/>
    <n v="0"/>
    <n v="0"/>
    <n v="0"/>
    <n v="0"/>
    <x v="13"/>
    <n v="1028"/>
  </r>
  <r>
    <x v="15"/>
    <x v="2"/>
    <s v="sweing"/>
    <x v="3"/>
    <s v="January"/>
    <x v="0"/>
    <n v="0.8"/>
    <n v="0.800162602"/>
    <n v="1"/>
    <n v="25.9"/>
    <n v="3630"/>
    <n v="60.5"/>
    <n v="50"/>
    <n v="0"/>
    <n v="0"/>
    <n v="0"/>
    <n v="0"/>
    <x v="3"/>
    <n v="1380"/>
  </r>
  <r>
    <x v="15"/>
    <x v="2"/>
    <s v="sweing"/>
    <x v="3"/>
    <s v="January"/>
    <x v="8"/>
    <n v="0.8"/>
    <n v="0.80011710300000005"/>
    <n v="1"/>
    <n v="26.16"/>
    <n v="10620"/>
    <n v="177"/>
    <n v="63"/>
    <n v="0"/>
    <n v="0"/>
    <n v="0"/>
    <n v="0"/>
    <x v="0"/>
    <n v="1196"/>
  </r>
  <r>
    <x v="15"/>
    <x v="2"/>
    <s v="finishing"/>
    <x v="3"/>
    <s v="January"/>
    <x v="3"/>
    <n v="0.8"/>
    <n v="0.79384469700000004"/>
    <n v="0"/>
    <n v="2.9"/>
    <n v="1440"/>
    <n v="24"/>
    <n v="0"/>
    <n v="0"/>
    <n v="0"/>
    <n v="0"/>
    <n v="0"/>
    <x v="1"/>
    <n v="0"/>
  </r>
  <r>
    <x v="15"/>
    <x v="2"/>
    <s v="sweing"/>
    <x v="3"/>
    <s v="January"/>
    <x v="6"/>
    <n v="0.7"/>
    <n v="0.750517565"/>
    <n v="1"/>
    <n v="22.94"/>
    <n v="10170"/>
    <n v="169.5"/>
    <n v="38"/>
    <n v="0"/>
    <n v="0"/>
    <n v="0"/>
    <n v="0"/>
    <x v="3"/>
    <n v="1006"/>
  </r>
  <r>
    <x v="15"/>
    <x v="2"/>
    <s v="sweing"/>
    <x v="3"/>
    <s v="January"/>
    <x v="11"/>
    <n v="0.7"/>
    <n v="0.75006804900000001"/>
    <n v="1"/>
    <n v="22.52"/>
    <n v="10260"/>
    <n v="171"/>
    <n v="63"/>
    <n v="0"/>
    <n v="0"/>
    <n v="0"/>
    <n v="0"/>
    <x v="4"/>
    <n v="930"/>
  </r>
  <r>
    <x v="15"/>
    <x v="2"/>
    <s v="sweing"/>
    <x v="3"/>
    <s v="January"/>
    <x v="7"/>
    <n v="0.7"/>
    <n v="0.75006275099999997"/>
    <n v="1"/>
    <n v="22.52"/>
    <n v="10170"/>
    <n v="169.5"/>
    <n v="50"/>
    <n v="0"/>
    <n v="0"/>
    <n v="0"/>
    <n v="0"/>
    <x v="3"/>
    <n v="1095"/>
  </r>
  <r>
    <x v="15"/>
    <x v="2"/>
    <s v="sweing"/>
    <x v="3"/>
    <s v="January"/>
    <x v="9"/>
    <n v="0.7"/>
    <n v="0.75005735900000003"/>
    <n v="1"/>
    <n v="22.52"/>
    <n v="10080"/>
    <n v="168"/>
    <n v="63"/>
    <n v="0"/>
    <n v="0"/>
    <n v="0"/>
    <n v="0"/>
    <x v="3"/>
    <n v="938"/>
  </r>
  <r>
    <x v="15"/>
    <x v="2"/>
    <s v="sweing"/>
    <x v="3"/>
    <s v="January"/>
    <x v="2"/>
    <n v="0.7"/>
    <n v="0.70017038799999998"/>
    <n v="1"/>
    <n v="14.89"/>
    <n v="10260"/>
    <n v="171"/>
    <n v="50"/>
    <n v="0"/>
    <n v="0"/>
    <n v="0"/>
    <n v="0"/>
    <x v="4"/>
    <n v="1484"/>
  </r>
  <r>
    <x v="15"/>
    <x v="2"/>
    <s v="finishing"/>
    <x v="3"/>
    <s v="January"/>
    <x v="0"/>
    <n v="0.8"/>
    <n v="0.68380681799999998"/>
    <n v="0"/>
    <n v="2.9"/>
    <n v="1440"/>
    <n v="24"/>
    <n v="0"/>
    <n v="0"/>
    <n v="0"/>
    <n v="0"/>
    <n v="0"/>
    <x v="1"/>
    <n v="0"/>
  </r>
  <r>
    <x v="15"/>
    <x v="2"/>
    <s v="sweing"/>
    <x v="3"/>
    <s v="January"/>
    <x v="10"/>
    <n v="0.65"/>
    <n v="0.65006644499999999"/>
    <n v="1"/>
    <n v="20.399999999999999"/>
    <n v="8280"/>
    <n v="138"/>
    <n v="35"/>
    <n v="0"/>
    <n v="0"/>
    <n v="0"/>
    <n v="0"/>
    <x v="14"/>
    <n v="1255"/>
  </r>
  <r>
    <x v="15"/>
    <x v="2"/>
    <s v="sweing"/>
    <x v="3"/>
    <s v="January"/>
    <x v="5"/>
    <n v="0.8"/>
    <n v="0.57646039299999996"/>
    <n v="0"/>
    <n v="48.84"/>
    <n v="10260"/>
    <n v="171"/>
    <n v="30"/>
    <n v="0"/>
    <n v="0"/>
    <n v="0"/>
    <n v="0"/>
    <x v="4"/>
    <n v="1040"/>
  </r>
  <r>
    <x v="15"/>
    <x v="2"/>
    <s v="sweing"/>
    <x v="3"/>
    <s v="January"/>
    <x v="1"/>
    <n v="0.5"/>
    <n v="0.54996942900000001"/>
    <n v="1"/>
    <n v="22.94"/>
    <n v="10170"/>
    <n v="169.5"/>
    <n v="30"/>
    <n v="0"/>
    <n v="0"/>
    <n v="0"/>
    <n v="0"/>
    <x v="3"/>
    <n v="1492"/>
  </r>
  <r>
    <x v="15"/>
    <x v="2"/>
    <s v="finishing"/>
    <x v="3"/>
    <s v="January"/>
    <x v="9"/>
    <n v="0.7"/>
    <n v="0.53839962100000005"/>
    <n v="0"/>
    <n v="3.94"/>
    <n v="1440"/>
    <n v="24"/>
    <n v="0"/>
    <n v="0"/>
    <n v="0"/>
    <n v="0"/>
    <n v="0"/>
    <x v="1"/>
    <n v="0"/>
  </r>
  <r>
    <x v="15"/>
    <x v="2"/>
    <s v="finishing"/>
    <x v="3"/>
    <s v="January"/>
    <x v="2"/>
    <n v="0.7"/>
    <n v="0.409545455"/>
    <n v="0"/>
    <n v="4.1500000000000004"/>
    <n v="1440"/>
    <n v="24"/>
    <n v="0"/>
    <n v="0"/>
    <n v="0"/>
    <n v="0"/>
    <n v="0"/>
    <x v="1"/>
    <n v="0"/>
  </r>
  <r>
    <x v="15"/>
    <x v="2"/>
    <s v="sweing"/>
    <x v="3"/>
    <s v="January"/>
    <x v="3"/>
    <n v="0.35"/>
    <n v="0.35021836000000001"/>
    <n v="1"/>
    <n v="15.26"/>
    <n v="6120"/>
    <n v="102"/>
    <n v="23"/>
    <n v="0"/>
    <n v="0"/>
    <n v="0"/>
    <n v="0"/>
    <x v="27"/>
    <n v="1111"/>
  </r>
  <r>
    <x v="16"/>
    <x v="2"/>
    <s v="finishing"/>
    <x v="4"/>
    <s v="January"/>
    <x v="10"/>
    <n v="0.7"/>
    <n v="1.0335700759999999"/>
    <n v="1"/>
    <n v="4.1500000000000004"/>
    <n v="1440"/>
    <n v="24"/>
    <n v="0"/>
    <n v="0"/>
    <n v="0"/>
    <n v="0"/>
    <n v="0"/>
    <x v="1"/>
    <n v="0"/>
  </r>
  <r>
    <x v="16"/>
    <x v="2"/>
    <s v="sweing"/>
    <x v="4"/>
    <s v="January"/>
    <x v="4"/>
    <n v="0.8"/>
    <n v="0.80026148600000002"/>
    <n v="1"/>
    <n v="11.41"/>
    <n v="5580"/>
    <n v="93"/>
    <n v="63"/>
    <n v="0"/>
    <n v="0"/>
    <n v="0"/>
    <n v="0"/>
    <x v="13"/>
    <n v="1047"/>
  </r>
  <r>
    <x v="16"/>
    <x v="2"/>
    <s v="sweing"/>
    <x v="4"/>
    <s v="January"/>
    <x v="0"/>
    <n v="0.8"/>
    <n v="0.80012872099999999"/>
    <n v="1"/>
    <n v="25.9"/>
    <n v="10170"/>
    <n v="169.5"/>
    <n v="50"/>
    <n v="0"/>
    <n v="0"/>
    <n v="0"/>
    <n v="0"/>
    <x v="3"/>
    <n v="1434"/>
  </r>
  <r>
    <x v="16"/>
    <x v="2"/>
    <s v="sweing"/>
    <x v="4"/>
    <s v="January"/>
    <x v="8"/>
    <n v="0.8"/>
    <n v="0.80011710300000005"/>
    <n v="1"/>
    <n v="26.16"/>
    <n v="10620"/>
    <n v="177"/>
    <n v="63"/>
    <n v="0"/>
    <n v="0"/>
    <n v="0"/>
    <n v="0"/>
    <x v="0"/>
    <n v="399"/>
  </r>
  <r>
    <x v="16"/>
    <x v="2"/>
    <s v="sweing"/>
    <x v="4"/>
    <s v="January"/>
    <x v="11"/>
    <n v="0.7"/>
    <n v="0.75006804900000001"/>
    <n v="1"/>
    <n v="22.52"/>
    <n v="10260"/>
    <n v="171"/>
    <n v="63"/>
    <n v="0"/>
    <n v="0"/>
    <n v="0"/>
    <n v="0"/>
    <x v="4"/>
    <n v="983"/>
  </r>
  <r>
    <x v="16"/>
    <x v="2"/>
    <s v="sweing"/>
    <x v="4"/>
    <s v="January"/>
    <x v="9"/>
    <n v="0.7"/>
    <n v="0.75005735900000003"/>
    <n v="1"/>
    <n v="22.52"/>
    <n v="10080"/>
    <n v="168"/>
    <n v="63"/>
    <n v="0"/>
    <n v="0"/>
    <n v="0"/>
    <n v="0"/>
    <x v="3"/>
    <n v="1108"/>
  </r>
  <r>
    <x v="16"/>
    <x v="2"/>
    <s v="sweing"/>
    <x v="4"/>
    <s v="January"/>
    <x v="7"/>
    <n v="0.7"/>
    <n v="0.750037968"/>
    <n v="1"/>
    <n v="22.52"/>
    <n v="8460"/>
    <n v="141"/>
    <n v="50"/>
    <n v="0"/>
    <n v="0"/>
    <n v="0"/>
    <n v="0"/>
    <x v="4"/>
    <n v="1134"/>
  </r>
  <r>
    <x v="16"/>
    <x v="2"/>
    <s v="sweing"/>
    <x v="4"/>
    <s v="January"/>
    <x v="6"/>
    <n v="0.7"/>
    <n v="0.75003189800000003"/>
    <n v="1"/>
    <n v="22.94"/>
    <n v="10260"/>
    <n v="171"/>
    <n v="50"/>
    <n v="0"/>
    <n v="0"/>
    <n v="0"/>
    <n v="0"/>
    <x v="4"/>
    <n v="1363"/>
  </r>
  <r>
    <x v="16"/>
    <x v="2"/>
    <s v="finishing"/>
    <x v="4"/>
    <s v="January"/>
    <x v="8"/>
    <n v="0.8"/>
    <n v="0.72830302999999996"/>
    <n v="0"/>
    <n v="3.94"/>
    <n v="1800"/>
    <n v="30"/>
    <n v="0"/>
    <n v="0"/>
    <n v="0"/>
    <n v="0"/>
    <n v="0"/>
    <x v="15"/>
    <n v="0"/>
  </r>
  <r>
    <x v="16"/>
    <x v="2"/>
    <s v="sweing"/>
    <x v="4"/>
    <s v="January"/>
    <x v="2"/>
    <n v="0.7"/>
    <n v="0.70017038799999998"/>
    <n v="1"/>
    <n v="14.89"/>
    <n v="10260"/>
    <n v="171"/>
    <n v="50"/>
    <n v="0"/>
    <n v="0"/>
    <n v="0"/>
    <n v="0"/>
    <x v="4"/>
    <n v="1501"/>
  </r>
  <r>
    <x v="16"/>
    <x v="2"/>
    <s v="sweing"/>
    <x v="4"/>
    <s v="January"/>
    <x v="10"/>
    <n v="0.7"/>
    <n v="0.70006379600000002"/>
    <n v="1"/>
    <n v="20.399999999999999"/>
    <n v="10260"/>
    <n v="171"/>
    <n v="50"/>
    <n v="0"/>
    <n v="0"/>
    <n v="0"/>
    <n v="0"/>
    <x v="4"/>
    <n v="1352"/>
  </r>
  <r>
    <x v="16"/>
    <x v="2"/>
    <s v="finishing"/>
    <x v="4"/>
    <s v="January"/>
    <x v="0"/>
    <n v="0.8"/>
    <n v="0.63986742399999996"/>
    <n v="0"/>
    <n v="2.9"/>
    <n v="1440"/>
    <n v="24"/>
    <n v="0"/>
    <n v="0"/>
    <n v="0"/>
    <n v="0"/>
    <n v="0"/>
    <x v="1"/>
    <n v="0"/>
  </r>
  <r>
    <x v="16"/>
    <x v="2"/>
    <s v="sweing"/>
    <x v="4"/>
    <s v="January"/>
    <x v="3"/>
    <n v="0.5"/>
    <n v="0.50029041900000004"/>
    <n v="1"/>
    <n v="15.26"/>
    <n v="3720"/>
    <n v="62"/>
    <n v="23"/>
    <n v="0"/>
    <n v="0"/>
    <n v="0"/>
    <n v="0"/>
    <x v="27"/>
    <n v="1352"/>
  </r>
  <r>
    <x v="16"/>
    <x v="2"/>
    <s v="sweing"/>
    <x v="4"/>
    <s v="January"/>
    <x v="5"/>
    <n v="0.35"/>
    <n v="0.40033279199999999"/>
    <n v="1"/>
    <n v="22.94"/>
    <n v="10080"/>
    <n v="168"/>
    <n v="30"/>
    <n v="0"/>
    <n v="0"/>
    <n v="0"/>
    <n v="0"/>
    <x v="3"/>
    <n v="1450"/>
  </r>
  <r>
    <x v="16"/>
    <x v="2"/>
    <s v="finishing"/>
    <x v="4"/>
    <s v="January"/>
    <x v="2"/>
    <n v="0.7"/>
    <n v="0.362666667"/>
    <n v="0"/>
    <n v="4.1500000000000004"/>
    <n v="2700"/>
    <n v="45"/>
    <n v="0"/>
    <n v="0"/>
    <n v="0"/>
    <n v="0"/>
    <n v="0"/>
    <x v="18"/>
    <n v="0"/>
  </r>
  <r>
    <x v="17"/>
    <x v="2"/>
    <s v="finishing"/>
    <x v="5"/>
    <s v="January"/>
    <x v="11"/>
    <n v="0.75"/>
    <n v="0.97852564099999995"/>
    <n v="1"/>
    <n v="4.3"/>
    <n v="6000"/>
    <n v="100"/>
    <n v="0"/>
    <n v="0"/>
    <n v="0"/>
    <n v="0"/>
    <n v="0"/>
    <x v="10"/>
    <n v="0"/>
  </r>
  <r>
    <x v="17"/>
    <x v="2"/>
    <s v="finishing"/>
    <x v="5"/>
    <s v="January"/>
    <x v="6"/>
    <n v="0.7"/>
    <n v="0.91220211200000001"/>
    <n v="1"/>
    <n v="3.94"/>
    <n v="5100"/>
    <n v="85"/>
    <n v="0"/>
    <n v="0"/>
    <n v="0"/>
    <n v="0"/>
    <n v="0"/>
    <x v="11"/>
    <n v="0"/>
  </r>
  <r>
    <x v="17"/>
    <x v="2"/>
    <s v="sweing"/>
    <x v="5"/>
    <s v="January"/>
    <x v="11"/>
    <n v="0.75"/>
    <n v="0.90055627699999996"/>
    <n v="1"/>
    <n v="22.52"/>
    <n v="10080"/>
    <n v="168"/>
    <n v="94"/>
    <n v="0"/>
    <n v="0"/>
    <n v="0"/>
    <n v="0"/>
    <x v="3"/>
    <n v="825"/>
  </r>
  <r>
    <x v="17"/>
    <x v="2"/>
    <s v="sweing"/>
    <x v="5"/>
    <s v="January"/>
    <x v="4"/>
    <n v="0.8"/>
    <n v="0.85041051099999998"/>
    <n v="1"/>
    <n v="11.61"/>
    <n v="5760"/>
    <n v="96"/>
    <n v="75"/>
    <n v="0"/>
    <n v="0"/>
    <n v="0"/>
    <n v="0"/>
    <x v="28"/>
    <n v="916"/>
  </r>
  <r>
    <x v="17"/>
    <x v="2"/>
    <s v="finishing"/>
    <x v="5"/>
    <s v="January"/>
    <x v="8"/>
    <n v="0.8"/>
    <n v="0.82714743599999996"/>
    <n v="1"/>
    <n v="3.94"/>
    <n v="2400"/>
    <n v="40"/>
    <n v="0"/>
    <n v="0"/>
    <n v="0"/>
    <n v="0"/>
    <n v="0"/>
    <x v="1"/>
    <n v="0"/>
  </r>
  <r>
    <x v="17"/>
    <x v="2"/>
    <s v="sweing"/>
    <x v="5"/>
    <s v="January"/>
    <x v="0"/>
    <n v="0.8"/>
    <n v="0.80043654200000003"/>
    <n v="1"/>
    <n v="25.9"/>
    <n v="7470"/>
    <n v="124.5"/>
    <n v="38"/>
    <n v="0"/>
    <n v="0"/>
    <n v="0"/>
    <n v="0"/>
    <x v="3"/>
    <n v="562"/>
  </r>
  <r>
    <x v="17"/>
    <x v="2"/>
    <s v="sweing"/>
    <x v="5"/>
    <s v="January"/>
    <x v="6"/>
    <n v="0.7"/>
    <n v="0.80041574199999999"/>
    <n v="1"/>
    <n v="22.94"/>
    <n v="10500"/>
    <n v="175"/>
    <n v="60"/>
    <n v="0"/>
    <n v="0"/>
    <n v="0"/>
    <n v="0"/>
    <x v="4"/>
    <n v="1422"/>
  </r>
  <r>
    <x v="17"/>
    <x v="2"/>
    <s v="sweing"/>
    <x v="5"/>
    <s v="January"/>
    <x v="9"/>
    <n v="0.7"/>
    <n v="0.80002056300000002"/>
    <n v="1"/>
    <n v="22.52"/>
    <n v="10080"/>
    <n v="168"/>
    <n v="75"/>
    <n v="0"/>
    <n v="0"/>
    <n v="0"/>
    <n v="0"/>
    <x v="3"/>
    <n v="1206"/>
  </r>
  <r>
    <x v="17"/>
    <x v="2"/>
    <s v="finishing"/>
    <x v="5"/>
    <s v="January"/>
    <x v="10"/>
    <n v="0.7"/>
    <n v="0.75817307700000003"/>
    <n v="1"/>
    <n v="4.1500000000000004"/>
    <n v="2400"/>
    <n v="40"/>
    <n v="0"/>
    <n v="0"/>
    <n v="0"/>
    <n v="0"/>
    <n v="0"/>
    <x v="1"/>
    <n v="0"/>
  </r>
  <r>
    <x v="17"/>
    <x v="2"/>
    <s v="sweing"/>
    <x v="5"/>
    <s v="January"/>
    <x v="10"/>
    <n v="0.7"/>
    <n v="0.75034482800000002"/>
    <n v="1"/>
    <n v="20.399999999999999"/>
    <n v="10440"/>
    <n v="174"/>
    <n v="50"/>
    <n v="0"/>
    <n v="0"/>
    <n v="0"/>
    <n v="0"/>
    <x v="14"/>
    <n v="1404"/>
  </r>
  <r>
    <x v="17"/>
    <x v="2"/>
    <s v="sweing"/>
    <x v="5"/>
    <s v="January"/>
    <x v="7"/>
    <n v="0.7"/>
    <n v="0.75006804900000001"/>
    <n v="1"/>
    <n v="22.52"/>
    <n v="10260"/>
    <n v="171"/>
    <n v="63"/>
    <n v="0"/>
    <n v="0"/>
    <n v="0"/>
    <n v="0"/>
    <x v="4"/>
    <n v="1139"/>
  </r>
  <r>
    <x v="17"/>
    <x v="2"/>
    <s v="sweing"/>
    <x v="5"/>
    <s v="January"/>
    <x v="2"/>
    <n v="0.7"/>
    <n v="0.70017038799999998"/>
    <n v="1"/>
    <n v="14.89"/>
    <n v="10260"/>
    <n v="171"/>
    <n v="50"/>
    <n v="0"/>
    <n v="0"/>
    <n v="0"/>
    <n v="0"/>
    <x v="4"/>
    <n v="1735"/>
  </r>
  <r>
    <x v="17"/>
    <x v="2"/>
    <s v="sweing"/>
    <x v="5"/>
    <s v="January"/>
    <x v="1"/>
    <n v="0.65"/>
    <n v="0.70002977099999997"/>
    <n v="1"/>
    <n v="22.94"/>
    <n v="10260"/>
    <n v="171"/>
    <n v="34"/>
    <n v="0"/>
    <n v="0"/>
    <n v="0"/>
    <n v="0"/>
    <x v="4"/>
    <n v="1595"/>
  </r>
  <r>
    <x v="17"/>
    <x v="2"/>
    <s v="sweing"/>
    <x v="5"/>
    <s v="January"/>
    <x v="3"/>
    <n v="0.6"/>
    <n v="0.60017284000000004"/>
    <n v="1"/>
    <n v="15.26"/>
    <n v="6360"/>
    <n v="106"/>
    <n v="23"/>
    <n v="0"/>
    <n v="0"/>
    <n v="0"/>
    <n v="0"/>
    <x v="27"/>
    <n v="1245"/>
  </r>
  <r>
    <x v="17"/>
    <x v="2"/>
    <s v="finishing"/>
    <x v="5"/>
    <s v="January"/>
    <x v="0"/>
    <n v="0.8"/>
    <n v="0.59487179499999998"/>
    <n v="0"/>
    <n v="2.9"/>
    <n v="2400"/>
    <n v="40"/>
    <n v="0"/>
    <n v="0"/>
    <n v="0"/>
    <n v="0"/>
    <n v="0"/>
    <x v="1"/>
    <n v="0"/>
  </r>
  <r>
    <x v="17"/>
    <x v="2"/>
    <s v="sweing"/>
    <x v="5"/>
    <s v="January"/>
    <x v="8"/>
    <n v="0.8"/>
    <n v="0.52023764900000002"/>
    <n v="0"/>
    <n v="54.56"/>
    <n v="4140"/>
    <n v="69"/>
    <n v="29"/>
    <n v="0"/>
    <n v="0"/>
    <n v="0"/>
    <n v="0"/>
    <x v="14"/>
    <n v="757"/>
  </r>
  <r>
    <x v="17"/>
    <x v="2"/>
    <s v="finishing"/>
    <x v="5"/>
    <s v="January"/>
    <x v="1"/>
    <n v="0.65"/>
    <n v="0.505128205"/>
    <n v="0"/>
    <n v="3.94"/>
    <n v="2400"/>
    <n v="40"/>
    <n v="0"/>
    <n v="0"/>
    <n v="0"/>
    <n v="0"/>
    <n v="0"/>
    <x v="1"/>
    <n v="0"/>
  </r>
  <r>
    <x v="17"/>
    <x v="2"/>
    <s v="sweing"/>
    <x v="5"/>
    <s v="January"/>
    <x v="5"/>
    <n v="0.5"/>
    <n v="0.50024134200000003"/>
    <n v="1"/>
    <n v="22.52"/>
    <n v="10080"/>
    <n v="168"/>
    <n v="23"/>
    <n v="0"/>
    <n v="0"/>
    <n v="0"/>
    <n v="0"/>
    <x v="3"/>
    <n v="1720"/>
  </r>
  <r>
    <x v="17"/>
    <x v="2"/>
    <s v="finishing"/>
    <x v="5"/>
    <s v="January"/>
    <x v="2"/>
    <n v="0.7"/>
    <n v="0.47076923100000001"/>
    <n v="0"/>
    <n v="4.1500000000000004"/>
    <n v="2700"/>
    <n v="45"/>
    <n v="0"/>
    <n v="0"/>
    <n v="0"/>
    <n v="0"/>
    <n v="0"/>
    <x v="23"/>
    <n v="0"/>
  </r>
  <r>
    <x v="18"/>
    <x v="3"/>
    <s v="finishing"/>
    <x v="0"/>
    <s v="January"/>
    <x v="5"/>
    <n v="0.6"/>
    <n v="0.95763888900000005"/>
    <n v="1"/>
    <n v="3.94"/>
    <n v="6000"/>
    <n v="100"/>
    <n v="0"/>
    <n v="0"/>
    <n v="0"/>
    <n v="0"/>
    <n v="0"/>
    <x v="15"/>
    <n v="0"/>
  </r>
  <r>
    <x v="18"/>
    <x v="3"/>
    <s v="finishing"/>
    <x v="0"/>
    <s v="January"/>
    <x v="9"/>
    <n v="0.75"/>
    <n v="0.94070105800000003"/>
    <n v="1"/>
    <n v="3.94"/>
    <n v="8400"/>
    <n v="140"/>
    <n v="0"/>
    <n v="0"/>
    <n v="0"/>
    <n v="0"/>
    <n v="0"/>
    <x v="29"/>
    <n v="0"/>
  </r>
  <r>
    <x v="18"/>
    <x v="3"/>
    <s v="sweing"/>
    <x v="0"/>
    <s v="January"/>
    <x v="11"/>
    <n v="0.75"/>
    <n v="0.84998376600000003"/>
    <n v="1"/>
    <n v="22.52"/>
    <n v="10080"/>
    <n v="168"/>
    <n v="81"/>
    <n v="0"/>
    <n v="0"/>
    <n v="0"/>
    <n v="0"/>
    <x v="3"/>
    <n v="759"/>
  </r>
  <r>
    <x v="18"/>
    <x v="3"/>
    <s v="sweing"/>
    <x v="0"/>
    <s v="January"/>
    <x v="6"/>
    <n v="0.7"/>
    <n v="0.80030279100000001"/>
    <n v="1"/>
    <n v="22.94"/>
    <n v="10620"/>
    <n v="177"/>
    <n v="60"/>
    <n v="0"/>
    <n v="0"/>
    <n v="0"/>
    <n v="0"/>
    <x v="4"/>
    <n v="1510"/>
  </r>
  <r>
    <x v="18"/>
    <x v="3"/>
    <s v="sweing"/>
    <x v="0"/>
    <s v="January"/>
    <x v="4"/>
    <n v="0.8"/>
    <n v="0.80019198899999999"/>
    <n v="1"/>
    <n v="11.61"/>
    <n v="6360"/>
    <n v="106"/>
    <n v="63"/>
    <n v="0"/>
    <n v="0"/>
    <n v="0"/>
    <n v="0"/>
    <x v="17"/>
    <n v="955"/>
  </r>
  <r>
    <x v="18"/>
    <x v="3"/>
    <s v="sweing"/>
    <x v="0"/>
    <s v="January"/>
    <x v="9"/>
    <n v="0.75"/>
    <n v="0.80002056300000002"/>
    <n v="1"/>
    <n v="22.52"/>
    <n v="10080"/>
    <n v="168"/>
    <n v="55"/>
    <n v="0"/>
    <n v="0"/>
    <n v="0"/>
    <n v="0"/>
    <x v="3"/>
    <n v="1328"/>
  </r>
  <r>
    <x v="18"/>
    <x v="3"/>
    <s v="sweing"/>
    <x v="0"/>
    <s v="January"/>
    <x v="1"/>
    <n v="0.7"/>
    <n v="0.75016236700000005"/>
    <n v="1"/>
    <n v="22.94"/>
    <n v="12180"/>
    <n v="203"/>
    <n v="63"/>
    <n v="0"/>
    <n v="0"/>
    <n v="0"/>
    <n v="0"/>
    <x v="4"/>
    <n v="1384"/>
  </r>
  <r>
    <x v="18"/>
    <x v="3"/>
    <s v="sweing"/>
    <x v="0"/>
    <s v="January"/>
    <x v="7"/>
    <n v="0.7"/>
    <n v="0.75006804900000001"/>
    <n v="1"/>
    <n v="22.52"/>
    <n v="10260"/>
    <n v="171"/>
    <n v="63"/>
    <n v="0"/>
    <n v="0"/>
    <n v="0"/>
    <n v="0"/>
    <x v="4"/>
    <n v="1244"/>
  </r>
  <r>
    <x v="18"/>
    <x v="3"/>
    <s v="finishing"/>
    <x v="0"/>
    <s v="January"/>
    <x v="10"/>
    <n v="0.7"/>
    <n v="0.74290123500000005"/>
    <n v="1"/>
    <n v="4.1500000000000004"/>
    <n v="9000"/>
    <n v="150"/>
    <n v="0"/>
    <n v="0"/>
    <n v="0"/>
    <n v="0"/>
    <n v="0"/>
    <x v="18"/>
    <n v="0"/>
  </r>
  <r>
    <x v="18"/>
    <x v="3"/>
    <s v="sweing"/>
    <x v="0"/>
    <s v="January"/>
    <x v="10"/>
    <n v="0.7"/>
    <n v="0.70025078399999996"/>
    <n v="1"/>
    <n v="20.399999999999999"/>
    <n v="10440"/>
    <n v="174"/>
    <n v="40"/>
    <n v="0"/>
    <n v="0"/>
    <n v="0"/>
    <n v="0"/>
    <x v="14"/>
    <n v="1480"/>
  </r>
  <r>
    <x v="18"/>
    <x v="3"/>
    <s v="sweing"/>
    <x v="0"/>
    <s v="January"/>
    <x v="2"/>
    <n v="0.7"/>
    <n v="0.70017038799999998"/>
    <n v="1"/>
    <n v="14.89"/>
    <n v="10260"/>
    <n v="171"/>
    <n v="50"/>
    <n v="0"/>
    <n v="0"/>
    <n v="0"/>
    <n v="0"/>
    <x v="4"/>
    <n v="1863"/>
  </r>
  <r>
    <x v="18"/>
    <x v="3"/>
    <s v="finishing"/>
    <x v="0"/>
    <s v="January"/>
    <x v="11"/>
    <n v="0.75"/>
    <n v="0.67021604899999998"/>
    <n v="0"/>
    <n v="4.3"/>
    <n v="9000"/>
    <n v="150"/>
    <n v="0"/>
    <n v="0"/>
    <n v="0"/>
    <n v="0"/>
    <n v="0"/>
    <x v="18"/>
    <n v="0"/>
  </r>
  <r>
    <x v="18"/>
    <x v="3"/>
    <s v="finishing"/>
    <x v="0"/>
    <s v="January"/>
    <x v="1"/>
    <n v="0.7"/>
    <n v="0.64966222200000001"/>
    <n v="0"/>
    <n v="3.94"/>
    <n v="15000"/>
    <n v="250"/>
    <n v="0"/>
    <n v="0"/>
    <n v="0"/>
    <n v="0"/>
    <n v="0"/>
    <x v="30"/>
    <n v="0"/>
  </r>
  <r>
    <x v="18"/>
    <x v="3"/>
    <s v="finishing"/>
    <x v="0"/>
    <s v="January"/>
    <x v="6"/>
    <n v="0.7"/>
    <n v="0.64966222200000001"/>
    <n v="0"/>
    <n v="3.94"/>
    <n v="15000"/>
    <n v="250"/>
    <n v="0"/>
    <n v="0"/>
    <n v="0"/>
    <n v="0"/>
    <n v="0"/>
    <x v="30"/>
    <n v="0"/>
  </r>
  <r>
    <x v="18"/>
    <x v="3"/>
    <s v="finishing"/>
    <x v="0"/>
    <s v="January"/>
    <x v="4"/>
    <n v="0.8"/>
    <n v="0.62682291700000003"/>
    <n v="0"/>
    <n v="2.9"/>
    <n v="4800"/>
    <n v="80"/>
    <n v="0"/>
    <n v="0"/>
    <n v="0"/>
    <n v="0"/>
    <n v="0"/>
    <x v="1"/>
    <n v="0"/>
  </r>
  <r>
    <x v="18"/>
    <x v="3"/>
    <s v="sweing"/>
    <x v="0"/>
    <s v="January"/>
    <x v="3"/>
    <n v="0.6"/>
    <n v="0.60043642600000002"/>
    <n v="1"/>
    <n v="15.26"/>
    <n v="6960"/>
    <n v="116"/>
    <n v="23"/>
    <n v="0"/>
    <n v="0"/>
    <n v="0"/>
    <n v="0"/>
    <x v="27"/>
    <n v="1492"/>
  </r>
  <r>
    <x v="18"/>
    <x v="3"/>
    <s v="sweing"/>
    <x v="0"/>
    <s v="January"/>
    <x v="5"/>
    <n v="0.6"/>
    <n v="0.60041361000000004"/>
    <n v="1"/>
    <n v="22.52"/>
    <n v="10260"/>
    <n v="171"/>
    <n v="23"/>
    <n v="0"/>
    <n v="0"/>
    <n v="0"/>
    <n v="0"/>
    <x v="4"/>
    <n v="1859"/>
  </r>
  <r>
    <x v="18"/>
    <x v="3"/>
    <s v="sweing"/>
    <x v="0"/>
    <s v="January"/>
    <x v="0"/>
    <n v="0.8"/>
    <n v="0.55550013200000004"/>
    <n v="0"/>
    <n v="40.99"/>
    <n v="10770"/>
    <n v="179.5"/>
    <n v="30"/>
    <n v="0"/>
    <n v="0"/>
    <n v="0"/>
    <n v="0"/>
    <x v="3"/>
    <n v="980"/>
  </r>
  <r>
    <x v="18"/>
    <x v="3"/>
    <s v="sweing"/>
    <x v="0"/>
    <s v="January"/>
    <x v="8"/>
    <n v="0.5"/>
    <n v="0.50054754400000001"/>
    <n v="1"/>
    <n v="29.12"/>
    <n v="10440"/>
    <n v="174"/>
    <n v="30"/>
    <n v="0"/>
    <n v="0"/>
    <n v="0"/>
    <n v="0"/>
    <x v="14"/>
    <n v="970"/>
  </r>
  <r>
    <x v="18"/>
    <x v="3"/>
    <s v="finishing"/>
    <x v="0"/>
    <s v="January"/>
    <x v="7"/>
    <n v="0.7"/>
    <n v="0.46057870400000001"/>
    <n v="0"/>
    <n v="3.94"/>
    <n v="12000"/>
    <n v="200"/>
    <n v="0"/>
    <n v="0"/>
    <n v="0"/>
    <n v="0"/>
    <n v="0"/>
    <x v="10"/>
    <n v="0"/>
  </r>
  <r>
    <x v="18"/>
    <x v="3"/>
    <s v="finishing"/>
    <x v="0"/>
    <s v="January"/>
    <x v="0"/>
    <n v="0.8"/>
    <n v="0.39774305599999998"/>
    <n v="0"/>
    <n v="2.9"/>
    <n v="4800"/>
    <n v="80"/>
    <n v="0"/>
    <n v="0"/>
    <n v="0"/>
    <n v="0"/>
    <n v="0"/>
    <x v="1"/>
    <n v="0"/>
  </r>
  <r>
    <x v="18"/>
    <x v="3"/>
    <s v="finishing"/>
    <x v="0"/>
    <s v="January"/>
    <x v="3"/>
    <n v="0.6"/>
    <n v="0.32740740699999998"/>
    <n v="0"/>
    <n v="4.08"/>
    <n v="5400"/>
    <n v="90"/>
    <n v="0"/>
    <n v="0"/>
    <n v="0"/>
    <n v="0"/>
    <n v="0"/>
    <x v="23"/>
    <n v="0"/>
  </r>
  <r>
    <x v="19"/>
    <x v="3"/>
    <s v="finishing"/>
    <x v="1"/>
    <s v="January"/>
    <x v="10"/>
    <n v="0.7"/>
    <n v="0.96666666700000003"/>
    <n v="1"/>
    <n v="4.1500000000000004"/>
    <n v="2700"/>
    <n v="45"/>
    <n v="0"/>
    <n v="0"/>
    <n v="0"/>
    <n v="0"/>
    <n v="0"/>
    <x v="18"/>
    <n v="0"/>
  </r>
  <r>
    <x v="19"/>
    <x v="3"/>
    <s v="finishing"/>
    <x v="1"/>
    <s v="January"/>
    <x v="9"/>
    <n v="0.75"/>
    <n v="0.93724242400000002"/>
    <n v="1"/>
    <n v="3.94"/>
    <n v="1800"/>
    <n v="30"/>
    <n v="0"/>
    <n v="0"/>
    <n v="0"/>
    <n v="0"/>
    <n v="0"/>
    <x v="15"/>
    <n v="0"/>
  </r>
  <r>
    <x v="19"/>
    <x v="3"/>
    <s v="finishing"/>
    <x v="1"/>
    <s v="January"/>
    <x v="0"/>
    <n v="0.8"/>
    <n v="0.91052188599999995"/>
    <n v="1"/>
    <n v="2.9"/>
    <n v="1620"/>
    <n v="27"/>
    <n v="0"/>
    <n v="0"/>
    <n v="0"/>
    <n v="0"/>
    <n v="0"/>
    <x v="23"/>
    <n v="0"/>
  </r>
  <r>
    <x v="19"/>
    <x v="3"/>
    <s v="sweing"/>
    <x v="1"/>
    <s v="January"/>
    <x v="6"/>
    <n v="0.75"/>
    <n v="0.90064805999999997"/>
    <n v="1"/>
    <n v="22.94"/>
    <n v="10260"/>
    <n v="171"/>
    <n v="94"/>
    <n v="0"/>
    <n v="0"/>
    <n v="0"/>
    <n v="0"/>
    <x v="4"/>
    <n v="1606"/>
  </r>
  <r>
    <x v="19"/>
    <x v="3"/>
    <s v="sweing"/>
    <x v="1"/>
    <s v="January"/>
    <x v="11"/>
    <n v="0.75"/>
    <n v="0.90032110600000004"/>
    <n v="1"/>
    <n v="22.52"/>
    <n v="10260"/>
    <n v="171"/>
    <n v="94"/>
    <n v="0"/>
    <n v="0"/>
    <n v="0"/>
    <n v="0"/>
    <x v="4"/>
    <n v="727"/>
  </r>
  <r>
    <x v="19"/>
    <x v="3"/>
    <s v="finishing"/>
    <x v="1"/>
    <s v="January"/>
    <x v="2"/>
    <n v="0.75"/>
    <n v="0.89602272699999996"/>
    <n v="1"/>
    <n v="4.1500000000000004"/>
    <n v="1800"/>
    <n v="30"/>
    <n v="0"/>
    <n v="0"/>
    <n v="0"/>
    <n v="0"/>
    <n v="0"/>
    <x v="15"/>
    <n v="0"/>
  </r>
  <r>
    <x v="19"/>
    <x v="3"/>
    <s v="finishing"/>
    <x v="1"/>
    <s v="January"/>
    <x v="7"/>
    <n v="0.75"/>
    <n v="0.89545454499999999"/>
    <n v="1"/>
    <n v="3.94"/>
    <n v="1440"/>
    <n v="24"/>
    <n v="0"/>
    <n v="0"/>
    <n v="0"/>
    <n v="0"/>
    <n v="0"/>
    <x v="1"/>
    <n v="0"/>
  </r>
  <r>
    <x v="19"/>
    <x v="3"/>
    <s v="finishing"/>
    <x v="1"/>
    <s v="January"/>
    <x v="5"/>
    <n v="0.65"/>
    <n v="0.87058080800000004"/>
    <n v="1"/>
    <n v="3.94"/>
    <n v="2160"/>
    <n v="36"/>
    <n v="0"/>
    <n v="0"/>
    <n v="0"/>
    <n v="0"/>
    <n v="0"/>
    <x v="9"/>
    <n v="0"/>
  </r>
  <r>
    <x v="19"/>
    <x v="3"/>
    <s v="finishing"/>
    <x v="1"/>
    <s v="January"/>
    <x v="3"/>
    <n v="0.7"/>
    <n v="0.85858585899999995"/>
    <n v="1"/>
    <n v="4.08"/>
    <n v="1620"/>
    <n v="27"/>
    <n v="0"/>
    <n v="0"/>
    <n v="0"/>
    <n v="0"/>
    <n v="0"/>
    <x v="23"/>
    <n v="0"/>
  </r>
  <r>
    <x v="19"/>
    <x v="3"/>
    <s v="sweing"/>
    <x v="1"/>
    <s v="January"/>
    <x v="1"/>
    <n v="0.7"/>
    <n v="0.80064380599999996"/>
    <n v="1"/>
    <n v="22.94"/>
    <n v="10260"/>
    <n v="171"/>
    <n v="75"/>
    <n v="0"/>
    <n v="0"/>
    <n v="0"/>
    <n v="0"/>
    <x v="4"/>
    <n v="1472"/>
  </r>
  <r>
    <x v="19"/>
    <x v="3"/>
    <s v="sweing"/>
    <x v="1"/>
    <s v="January"/>
    <x v="9"/>
    <n v="0.75"/>
    <n v="0.80062986999999997"/>
    <n v="1"/>
    <n v="22.52"/>
    <n v="10080"/>
    <n v="168"/>
    <n v="69"/>
    <n v="0"/>
    <n v="0"/>
    <n v="0"/>
    <n v="0"/>
    <x v="3"/>
    <n v="1332"/>
  </r>
  <r>
    <x v="19"/>
    <x v="3"/>
    <s v="sweing"/>
    <x v="1"/>
    <s v="January"/>
    <x v="4"/>
    <n v="0.8"/>
    <n v="0.80053714300000001"/>
    <n v="1"/>
    <n v="11.61"/>
    <n v="5640"/>
    <n v="94"/>
    <n v="63"/>
    <n v="0"/>
    <n v="0"/>
    <n v="0"/>
    <n v="0"/>
    <x v="17"/>
    <n v="1009"/>
  </r>
  <r>
    <x v="19"/>
    <x v="3"/>
    <s v="sweing"/>
    <x v="1"/>
    <s v="January"/>
    <x v="7"/>
    <n v="0.75"/>
    <n v="0.80035193999999998"/>
    <n v="1"/>
    <n v="22.52"/>
    <n v="10260"/>
    <n v="171"/>
    <n v="69"/>
    <n v="0"/>
    <n v="0"/>
    <n v="0"/>
    <n v="0"/>
    <x v="4"/>
    <n v="1266"/>
  </r>
  <r>
    <x v="19"/>
    <x v="3"/>
    <s v="sweing"/>
    <x v="1"/>
    <s v="January"/>
    <x v="3"/>
    <n v="0.75"/>
    <n v="0.75007932300000002"/>
    <n v="1"/>
    <n v="15.26"/>
    <n v="6120"/>
    <n v="102"/>
    <n v="40"/>
    <n v="0"/>
    <n v="0"/>
    <n v="0"/>
    <n v="0"/>
    <x v="27"/>
    <n v="1316"/>
  </r>
  <r>
    <x v="19"/>
    <x v="3"/>
    <s v="sweing"/>
    <x v="1"/>
    <s v="January"/>
    <x v="2"/>
    <n v="0.75"/>
    <n v="0.75004120100000005"/>
    <n v="1"/>
    <n v="42.97"/>
    <n v="10260"/>
    <n v="171"/>
    <n v="56"/>
    <n v="0"/>
    <n v="0"/>
    <n v="0"/>
    <n v="0"/>
    <x v="4"/>
    <n v="1282"/>
  </r>
  <r>
    <x v="19"/>
    <x v="3"/>
    <s v="sweing"/>
    <x v="1"/>
    <s v="January"/>
    <x v="10"/>
    <n v="0.7"/>
    <n v="0.70025078399999996"/>
    <n v="1"/>
    <n v="20.399999999999999"/>
    <n v="10440"/>
    <n v="174"/>
    <n v="50"/>
    <n v="0"/>
    <n v="0"/>
    <n v="0"/>
    <n v="0"/>
    <x v="14"/>
    <n v="1382"/>
  </r>
  <r>
    <x v="19"/>
    <x v="3"/>
    <s v="finishing"/>
    <x v="1"/>
    <s v="January"/>
    <x v="11"/>
    <n v="0.75"/>
    <n v="0.65151515199999999"/>
    <n v="0"/>
    <n v="4.3"/>
    <n v="2160"/>
    <n v="36"/>
    <n v="0"/>
    <n v="0"/>
    <n v="0"/>
    <n v="0"/>
    <n v="0"/>
    <x v="9"/>
    <n v="0"/>
  </r>
  <r>
    <x v="19"/>
    <x v="3"/>
    <s v="sweing"/>
    <x v="1"/>
    <s v="January"/>
    <x v="5"/>
    <n v="0.65"/>
    <n v="0.650416734"/>
    <n v="1"/>
    <n v="22.52"/>
    <n v="10170"/>
    <n v="169.5"/>
    <n v="26"/>
    <n v="0"/>
    <n v="0"/>
    <n v="0"/>
    <n v="0"/>
    <x v="3"/>
    <n v="1295"/>
  </r>
  <r>
    <x v="19"/>
    <x v="3"/>
    <s v="sweing"/>
    <x v="1"/>
    <s v="January"/>
    <x v="8"/>
    <n v="0.6"/>
    <n v="0.60012521699999999"/>
    <n v="1"/>
    <n v="29.12"/>
    <n v="6660"/>
    <n v="111"/>
    <n v="23"/>
    <n v="0"/>
    <n v="0"/>
    <n v="0"/>
    <n v="0"/>
    <x v="14"/>
    <n v="925"/>
  </r>
  <r>
    <x v="19"/>
    <x v="3"/>
    <s v="finishing"/>
    <x v="1"/>
    <s v="January"/>
    <x v="6"/>
    <n v="0.75"/>
    <n v="0.57831439399999995"/>
    <n v="0"/>
    <n v="3.94"/>
    <n v="1440"/>
    <n v="24"/>
    <n v="0"/>
    <n v="0"/>
    <n v="0"/>
    <n v="0"/>
    <n v="0"/>
    <x v="1"/>
    <n v="0"/>
  </r>
  <r>
    <x v="19"/>
    <x v="3"/>
    <s v="finishing"/>
    <x v="1"/>
    <s v="January"/>
    <x v="1"/>
    <n v="0.7"/>
    <n v="0.57831439399999995"/>
    <n v="0"/>
    <n v="3.94"/>
    <n v="1440"/>
    <n v="24"/>
    <n v="0"/>
    <n v="0"/>
    <n v="0"/>
    <n v="0"/>
    <n v="0"/>
    <x v="1"/>
    <n v="0"/>
  </r>
  <r>
    <x v="19"/>
    <x v="3"/>
    <s v="sweing"/>
    <x v="1"/>
    <s v="January"/>
    <x v="0"/>
    <n v="0.35"/>
    <n v="0.34998951"/>
    <n v="0"/>
    <n v="15.09"/>
    <n v="9360"/>
    <n v="156"/>
    <n v="23"/>
    <n v="0"/>
    <n v="0"/>
    <n v="0"/>
    <n v="0"/>
    <x v="31"/>
    <n v="1448"/>
  </r>
  <r>
    <x v="19"/>
    <x v="3"/>
    <s v="finishing"/>
    <x v="1"/>
    <s v="January"/>
    <x v="8"/>
    <n v="0.6"/>
    <n v="0.261174242"/>
    <n v="0"/>
    <n v="3.94"/>
    <n v="1440"/>
    <n v="24"/>
    <n v="0"/>
    <n v="0"/>
    <n v="0"/>
    <n v="0"/>
    <n v="0"/>
    <x v="1"/>
    <n v="0"/>
  </r>
  <r>
    <x v="20"/>
    <x v="3"/>
    <s v="finishing"/>
    <x v="2"/>
    <s v="January"/>
    <x v="10"/>
    <n v="0.7"/>
    <n v="0.97379679100000005"/>
    <n v="1"/>
    <n v="4.1500000000000004"/>
    <n v="3060"/>
    <n v="51"/>
    <n v="0"/>
    <n v="0"/>
    <n v="0"/>
    <n v="0"/>
    <n v="0"/>
    <x v="11"/>
    <n v="0"/>
  </r>
  <r>
    <x v="20"/>
    <x v="3"/>
    <s v="finishing"/>
    <x v="2"/>
    <s v="January"/>
    <x v="6"/>
    <n v="0.75"/>
    <n v="0.97007575800000001"/>
    <n v="1"/>
    <n v="3.94"/>
    <n v="1440"/>
    <n v="24"/>
    <n v="0"/>
    <n v="0"/>
    <n v="0"/>
    <n v="0"/>
    <n v="0"/>
    <x v="1"/>
    <n v="0"/>
  </r>
  <r>
    <x v="20"/>
    <x v="3"/>
    <s v="finishing"/>
    <x v="2"/>
    <s v="January"/>
    <x v="1"/>
    <n v="0.7"/>
    <n v="0.97007575800000001"/>
    <n v="1"/>
    <n v="3.94"/>
    <n v="1440"/>
    <n v="24"/>
    <n v="0"/>
    <n v="0"/>
    <n v="0"/>
    <n v="0"/>
    <n v="0"/>
    <x v="1"/>
    <n v="0"/>
  </r>
  <r>
    <x v="20"/>
    <x v="3"/>
    <s v="finishing"/>
    <x v="2"/>
    <s v="January"/>
    <x v="7"/>
    <n v="0.75"/>
    <n v="0.96178451200000004"/>
    <n v="1"/>
    <n v="3.94"/>
    <n v="1620"/>
    <n v="27"/>
    <n v="0"/>
    <n v="0"/>
    <n v="0"/>
    <n v="0"/>
    <n v="0"/>
    <x v="23"/>
    <n v="0"/>
  </r>
  <r>
    <x v="20"/>
    <x v="3"/>
    <s v="finishing"/>
    <x v="2"/>
    <s v="January"/>
    <x v="9"/>
    <n v="0.75"/>
    <n v="0.95515151499999995"/>
    <n v="1"/>
    <n v="3.94"/>
    <n v="3420"/>
    <n v="57"/>
    <n v="0"/>
    <n v="0"/>
    <n v="0"/>
    <n v="0"/>
    <n v="0"/>
    <x v="25"/>
    <n v="0"/>
  </r>
  <r>
    <x v="20"/>
    <x v="3"/>
    <s v="finishing"/>
    <x v="2"/>
    <s v="January"/>
    <x v="11"/>
    <n v="0.75"/>
    <n v="0.95202020200000004"/>
    <n v="1"/>
    <n v="4.3"/>
    <n v="2160"/>
    <n v="36"/>
    <n v="0"/>
    <n v="0"/>
    <n v="0"/>
    <n v="0"/>
    <n v="0"/>
    <x v="9"/>
    <n v="0"/>
  </r>
  <r>
    <x v="20"/>
    <x v="3"/>
    <s v="sweing"/>
    <x v="2"/>
    <s v="January"/>
    <x v="11"/>
    <n v="0.75"/>
    <n v="0.90032110600000004"/>
    <n v="1"/>
    <n v="22.52"/>
    <n v="10260"/>
    <n v="171"/>
    <n v="94"/>
    <n v="0"/>
    <n v="0"/>
    <n v="0"/>
    <n v="0"/>
    <x v="4"/>
    <n v="867"/>
  </r>
  <r>
    <x v="20"/>
    <x v="3"/>
    <s v="sweing"/>
    <x v="2"/>
    <s v="January"/>
    <x v="6"/>
    <n v="0.75"/>
    <n v="0.85022377599999999"/>
    <n v="1"/>
    <n v="22.94"/>
    <n v="10530"/>
    <n v="175.5"/>
    <n v="81"/>
    <n v="0"/>
    <n v="0"/>
    <n v="0"/>
    <n v="0"/>
    <x v="14"/>
    <n v="1636"/>
  </r>
  <r>
    <x v="20"/>
    <x v="3"/>
    <s v="sweing"/>
    <x v="2"/>
    <s v="January"/>
    <x v="1"/>
    <n v="0.7"/>
    <n v="0.80090960899999997"/>
    <n v="1"/>
    <n v="22.94"/>
    <n v="10530"/>
    <n v="175.5"/>
    <n v="75"/>
    <n v="0"/>
    <n v="0"/>
    <n v="0"/>
    <n v="0"/>
    <x v="14"/>
    <n v="1682"/>
  </r>
  <r>
    <x v="20"/>
    <x v="3"/>
    <s v="sweing"/>
    <x v="2"/>
    <s v="January"/>
    <x v="7"/>
    <n v="0.75"/>
    <n v="0.80051330700000001"/>
    <n v="1"/>
    <n v="22.52"/>
    <n v="10350"/>
    <n v="172.5"/>
    <n v="55"/>
    <n v="0"/>
    <n v="0"/>
    <n v="0"/>
    <n v="0"/>
    <x v="4"/>
    <n v="1495"/>
  </r>
  <r>
    <x v="20"/>
    <x v="3"/>
    <s v="sweing"/>
    <x v="2"/>
    <s v="January"/>
    <x v="4"/>
    <n v="0.8"/>
    <n v="0.80038636399999996"/>
    <n v="1"/>
    <n v="11.61"/>
    <n v="5760"/>
    <n v="96"/>
    <n v="63"/>
    <n v="0"/>
    <n v="0"/>
    <n v="0"/>
    <n v="0"/>
    <x v="17"/>
    <n v="1181"/>
  </r>
  <r>
    <x v="20"/>
    <x v="3"/>
    <s v="sweing"/>
    <x v="2"/>
    <s v="January"/>
    <x v="9"/>
    <n v="0.75"/>
    <n v="0.80002056300000002"/>
    <n v="1"/>
    <n v="22.52"/>
    <n v="10080"/>
    <n v="168"/>
    <n v="69"/>
    <n v="0"/>
    <n v="0"/>
    <n v="0"/>
    <n v="0"/>
    <x v="3"/>
    <n v="1413"/>
  </r>
  <r>
    <x v="20"/>
    <x v="3"/>
    <s v="finishing"/>
    <x v="2"/>
    <s v="January"/>
    <x v="5"/>
    <n v="0.65"/>
    <n v="0.74918831200000002"/>
    <n v="1"/>
    <n v="3.94"/>
    <n v="2520"/>
    <n v="42"/>
    <n v="0"/>
    <n v="0"/>
    <n v="0"/>
    <n v="0"/>
    <n v="0"/>
    <x v="29"/>
    <n v="0"/>
  </r>
  <r>
    <x v="20"/>
    <x v="3"/>
    <s v="sweing"/>
    <x v="2"/>
    <s v="January"/>
    <x v="5"/>
    <n v="0.7"/>
    <n v="0.70054170000000004"/>
    <n v="1"/>
    <n v="22.52"/>
    <n v="10170"/>
    <n v="169.5"/>
    <n v="40"/>
    <n v="0"/>
    <n v="0"/>
    <n v="0"/>
    <n v="0"/>
    <x v="3"/>
    <n v="360"/>
  </r>
  <r>
    <x v="20"/>
    <x v="3"/>
    <s v="sweing"/>
    <x v="2"/>
    <s v="January"/>
    <x v="3"/>
    <n v="0.7"/>
    <n v="0.70043672000000001"/>
    <n v="1"/>
    <n v="15.26"/>
    <n v="6120"/>
    <n v="102"/>
    <n v="40"/>
    <n v="0"/>
    <n v="0"/>
    <n v="0"/>
    <n v="0"/>
    <x v="27"/>
    <n v="1296"/>
  </r>
  <r>
    <x v="20"/>
    <x v="3"/>
    <s v="sweing"/>
    <x v="2"/>
    <s v="January"/>
    <x v="10"/>
    <n v="0.7"/>
    <n v="0.70025078399999996"/>
    <n v="1"/>
    <n v="20.399999999999999"/>
    <n v="10440"/>
    <n v="174"/>
    <n v="50"/>
    <n v="0"/>
    <n v="0"/>
    <n v="0"/>
    <n v="0"/>
    <x v="14"/>
    <n v="1217"/>
  </r>
  <r>
    <x v="20"/>
    <x v="3"/>
    <s v="sweing"/>
    <x v="2"/>
    <s v="January"/>
    <x v="8"/>
    <n v="0.65"/>
    <n v="0.65040752400000001"/>
    <n v="1"/>
    <n v="29.12"/>
    <n v="10440"/>
    <n v="174"/>
    <n v="26"/>
    <n v="0"/>
    <n v="0"/>
    <n v="0"/>
    <n v="0"/>
    <x v="14"/>
    <n v="1086"/>
  </r>
  <r>
    <x v="20"/>
    <x v="3"/>
    <s v="finishing"/>
    <x v="2"/>
    <s v="January"/>
    <x v="3"/>
    <n v="0.7"/>
    <n v="0.61818181800000005"/>
    <n v="0"/>
    <n v="4.08"/>
    <n v="1620"/>
    <n v="27"/>
    <n v="0"/>
    <n v="0"/>
    <n v="0"/>
    <n v="0"/>
    <n v="0"/>
    <x v="23"/>
    <n v="0"/>
  </r>
  <r>
    <x v="20"/>
    <x v="3"/>
    <s v="sweing"/>
    <x v="2"/>
    <s v="January"/>
    <x v="2"/>
    <n v="0.75"/>
    <n v="0.59114168"/>
    <n v="0"/>
    <n v="42.97"/>
    <n v="10260"/>
    <n v="171"/>
    <n v="40"/>
    <n v="0"/>
    <n v="0"/>
    <n v="0"/>
    <n v="0"/>
    <x v="4"/>
    <n v="532"/>
  </r>
  <r>
    <x v="20"/>
    <x v="3"/>
    <s v="sweing"/>
    <x v="2"/>
    <s v="January"/>
    <x v="0"/>
    <n v="0.5"/>
    <n v="0.50006191600000005"/>
    <n v="1"/>
    <n v="15.09"/>
    <n v="720"/>
    <n v="12"/>
    <n v="23"/>
    <n v="0"/>
    <n v="0"/>
    <n v="0"/>
    <n v="0"/>
    <x v="31"/>
    <n v="1557"/>
  </r>
  <r>
    <x v="20"/>
    <x v="3"/>
    <s v="finishing"/>
    <x v="2"/>
    <s v="January"/>
    <x v="0"/>
    <n v="0.8"/>
    <n v="0.32954545499999999"/>
    <n v="0"/>
    <n v="2.9"/>
    <n v="720"/>
    <n v="12"/>
    <n v="0"/>
    <n v="0"/>
    <n v="0"/>
    <n v="0"/>
    <n v="0"/>
    <x v="32"/>
    <n v="0"/>
  </r>
  <r>
    <x v="21"/>
    <x v="3"/>
    <s v="finishing"/>
    <x v="3"/>
    <s v="January"/>
    <x v="7"/>
    <n v="0.75"/>
    <n v="1.0596212119999999"/>
    <n v="1"/>
    <n v="3.94"/>
    <n v="1800"/>
    <n v="30"/>
    <n v="0"/>
    <n v="0"/>
    <n v="0"/>
    <n v="0"/>
    <n v="0"/>
    <x v="15"/>
    <n v="0"/>
  </r>
  <r>
    <x v="21"/>
    <x v="3"/>
    <s v="finishing"/>
    <x v="3"/>
    <s v="January"/>
    <x v="9"/>
    <n v="0.75"/>
    <n v="0.99779220800000001"/>
    <n v="1"/>
    <n v="3.94"/>
    <n v="3780"/>
    <n v="63"/>
    <n v="0"/>
    <n v="0"/>
    <n v="0"/>
    <n v="0"/>
    <n v="0"/>
    <x v="33"/>
    <n v="0"/>
  </r>
  <r>
    <x v="21"/>
    <x v="3"/>
    <s v="finishing"/>
    <x v="3"/>
    <s v="January"/>
    <x v="11"/>
    <n v="0.75"/>
    <n v="0.96369949499999996"/>
    <n v="1"/>
    <n v="4.3"/>
    <n v="2160"/>
    <n v="36"/>
    <n v="0"/>
    <n v="0"/>
    <n v="0"/>
    <n v="0"/>
    <n v="0"/>
    <x v="9"/>
    <n v="0"/>
  </r>
  <r>
    <x v="21"/>
    <x v="3"/>
    <s v="finishing"/>
    <x v="3"/>
    <s v="January"/>
    <x v="10"/>
    <n v="0.7"/>
    <n v="0.959191919"/>
    <n v="1"/>
    <n v="4.1500000000000004"/>
    <n v="2700"/>
    <n v="45"/>
    <n v="0"/>
    <n v="0"/>
    <n v="0"/>
    <n v="0"/>
    <n v="0"/>
    <x v="18"/>
    <n v="0"/>
  </r>
  <r>
    <x v="21"/>
    <x v="3"/>
    <s v="finishing"/>
    <x v="3"/>
    <s v="January"/>
    <x v="6"/>
    <n v="0.75"/>
    <n v="0.91037878800000005"/>
    <n v="1"/>
    <n v="3.94"/>
    <n v="1800"/>
    <n v="30"/>
    <n v="0"/>
    <n v="0"/>
    <n v="0"/>
    <n v="0"/>
    <n v="0"/>
    <x v="15"/>
    <n v="0"/>
  </r>
  <r>
    <x v="21"/>
    <x v="3"/>
    <s v="finishing"/>
    <x v="3"/>
    <s v="January"/>
    <x v="1"/>
    <n v="0.7"/>
    <n v="0.91037878800000005"/>
    <n v="1"/>
    <n v="3.94"/>
    <n v="1800"/>
    <n v="30"/>
    <n v="0"/>
    <n v="0"/>
    <n v="0"/>
    <n v="0"/>
    <n v="0"/>
    <x v="15"/>
    <n v="0"/>
  </r>
  <r>
    <x v="21"/>
    <x v="3"/>
    <s v="sweing"/>
    <x v="3"/>
    <s v="January"/>
    <x v="11"/>
    <n v="0.8"/>
    <n v="0.85031268400000004"/>
    <n v="1"/>
    <n v="22.52"/>
    <n v="10170"/>
    <n v="169.5"/>
    <n v="60"/>
    <n v="0"/>
    <n v="0"/>
    <n v="0"/>
    <n v="0"/>
    <x v="3"/>
    <n v="1016"/>
  </r>
  <r>
    <x v="21"/>
    <x v="3"/>
    <s v="sweing"/>
    <x v="3"/>
    <s v="January"/>
    <x v="4"/>
    <n v="0.8"/>
    <n v="0.80038636399999996"/>
    <n v="1"/>
    <n v="11.61"/>
    <n v="5760"/>
    <n v="96"/>
    <n v="50"/>
    <n v="0"/>
    <n v="0"/>
    <n v="0"/>
    <n v="0"/>
    <x v="17"/>
    <n v="1072"/>
  </r>
  <r>
    <x v="21"/>
    <x v="3"/>
    <s v="sweing"/>
    <x v="3"/>
    <s v="January"/>
    <x v="7"/>
    <n v="0.75"/>
    <n v="0.80035193999999998"/>
    <n v="1"/>
    <n v="22.52"/>
    <n v="10260"/>
    <n v="171"/>
    <n v="69"/>
    <n v="0"/>
    <n v="0"/>
    <n v="0"/>
    <n v="0"/>
    <x v="4"/>
    <n v="1584"/>
  </r>
  <r>
    <x v="21"/>
    <x v="3"/>
    <s v="sweing"/>
    <x v="3"/>
    <s v="January"/>
    <x v="6"/>
    <n v="0.75"/>
    <n v="0.80003402400000001"/>
    <n v="1"/>
    <n v="22.94"/>
    <n v="10260"/>
    <n v="171"/>
    <n v="55"/>
    <n v="0"/>
    <n v="0"/>
    <n v="0"/>
    <n v="0"/>
    <x v="4"/>
    <n v="1764"/>
  </r>
  <r>
    <x v="21"/>
    <x v="3"/>
    <s v="sweing"/>
    <x v="3"/>
    <s v="January"/>
    <x v="1"/>
    <n v="0.7"/>
    <n v="0.80002351100000002"/>
    <n v="1"/>
    <n v="22.94"/>
    <n v="10440"/>
    <n v="174"/>
    <n v="60"/>
    <n v="0"/>
    <n v="0"/>
    <n v="0"/>
    <n v="0"/>
    <x v="14"/>
    <n v="1745"/>
  </r>
  <r>
    <x v="21"/>
    <x v="3"/>
    <s v="sweing"/>
    <x v="3"/>
    <s v="January"/>
    <x v="9"/>
    <n v="0.75"/>
    <n v="0.80002056300000002"/>
    <n v="1"/>
    <n v="22.52"/>
    <n v="10080"/>
    <n v="168"/>
    <n v="55"/>
    <n v="0"/>
    <n v="0"/>
    <n v="0"/>
    <n v="0"/>
    <x v="3"/>
    <n v="1250"/>
  </r>
  <r>
    <x v="21"/>
    <x v="3"/>
    <s v="finishing"/>
    <x v="3"/>
    <s v="January"/>
    <x v="3"/>
    <n v="0.7"/>
    <n v="0.76929292900000001"/>
    <n v="1"/>
    <n v="4.08"/>
    <n v="1620"/>
    <n v="27"/>
    <n v="0"/>
    <n v="0"/>
    <n v="0"/>
    <n v="0"/>
    <n v="0"/>
    <x v="23"/>
    <n v="0"/>
  </r>
  <r>
    <x v="21"/>
    <x v="3"/>
    <s v="sweing"/>
    <x v="3"/>
    <s v="January"/>
    <x v="10"/>
    <n v="0.75"/>
    <n v="0.75003144700000002"/>
    <n v="1"/>
    <n v="20.399999999999999"/>
    <n v="10320"/>
    <n v="172"/>
    <n v="56"/>
    <n v="0"/>
    <n v="0"/>
    <n v="0"/>
    <n v="0"/>
    <x v="14"/>
    <n v="1118"/>
  </r>
  <r>
    <x v="21"/>
    <x v="3"/>
    <s v="sweing"/>
    <x v="3"/>
    <s v="January"/>
    <x v="8"/>
    <n v="0.7"/>
    <n v="0.70061441999999996"/>
    <n v="1"/>
    <n v="29.12"/>
    <n v="10440"/>
    <n v="174"/>
    <n v="40"/>
    <n v="0"/>
    <n v="0"/>
    <n v="0"/>
    <n v="0"/>
    <x v="14"/>
    <n v="1143"/>
  </r>
  <r>
    <x v="21"/>
    <x v="3"/>
    <s v="sweing"/>
    <x v="3"/>
    <s v="January"/>
    <x v="3"/>
    <n v="0.7"/>
    <n v="0.70043672000000001"/>
    <n v="1"/>
    <n v="15.26"/>
    <n v="6120"/>
    <n v="102"/>
    <n v="40"/>
    <n v="0"/>
    <n v="0"/>
    <n v="0"/>
    <n v="0"/>
    <x v="27"/>
    <n v="1337"/>
  </r>
  <r>
    <x v="21"/>
    <x v="3"/>
    <s v="finishing"/>
    <x v="3"/>
    <s v="January"/>
    <x v="5"/>
    <n v="0.65"/>
    <n v="0.64630681800000001"/>
    <n v="0"/>
    <n v="3.94"/>
    <n v="1440"/>
    <n v="24"/>
    <n v="0"/>
    <n v="0"/>
    <n v="0"/>
    <n v="0"/>
    <n v="0"/>
    <x v="1"/>
    <n v="0"/>
  </r>
  <r>
    <x v="21"/>
    <x v="3"/>
    <s v="sweing"/>
    <x v="3"/>
    <s v="January"/>
    <x v="0"/>
    <n v="0.6"/>
    <n v="0.60014336499999998"/>
    <n v="1"/>
    <n v="15.09"/>
    <n v="360"/>
    <n v="6"/>
    <n v="23"/>
    <n v="0"/>
    <n v="0"/>
    <n v="0"/>
    <n v="0"/>
    <x v="31"/>
    <n v="1519"/>
  </r>
  <r>
    <x v="21"/>
    <x v="3"/>
    <s v="sweing"/>
    <x v="3"/>
    <s v="January"/>
    <x v="2"/>
    <n v="0.35"/>
    <n v="0.35006698600000002"/>
    <n v="1"/>
    <n v="28.08"/>
    <n v="10260"/>
    <n v="171"/>
    <n v="23"/>
    <n v="0"/>
    <n v="0"/>
    <n v="0"/>
    <n v="0"/>
    <x v="4"/>
    <n v="749"/>
  </r>
  <r>
    <x v="22"/>
    <x v="3"/>
    <s v="sweing"/>
    <x v="4"/>
    <s v="January"/>
    <x v="6"/>
    <n v="0.75"/>
    <n v="1.000230409"/>
    <n v="1"/>
    <n v="22.52"/>
    <n v="6840"/>
    <n v="114"/>
    <n v="119"/>
    <n v="0"/>
    <n v="0"/>
    <n v="0"/>
    <n v="0"/>
    <x v="4"/>
    <n v="1635"/>
  </r>
  <r>
    <x v="22"/>
    <x v="3"/>
    <s v="sweing"/>
    <x v="4"/>
    <s v="January"/>
    <x v="7"/>
    <n v="0.75"/>
    <n v="1.000230409"/>
    <n v="1"/>
    <n v="22.52"/>
    <n v="6840"/>
    <n v="114"/>
    <n v="119"/>
    <n v="0"/>
    <n v="0"/>
    <n v="0"/>
    <n v="0"/>
    <x v="4"/>
    <n v="1299"/>
  </r>
  <r>
    <x v="22"/>
    <x v="3"/>
    <s v="finishing"/>
    <x v="4"/>
    <s v="January"/>
    <x v="9"/>
    <n v="0.8"/>
    <n v="0.97952777800000002"/>
    <n v="1"/>
    <n v="3.94"/>
    <n v="1440"/>
    <n v="24"/>
    <n v="0"/>
    <n v="0"/>
    <n v="0"/>
    <n v="0"/>
    <n v="0"/>
    <x v="9"/>
    <n v="0"/>
  </r>
  <r>
    <x v="22"/>
    <x v="3"/>
    <s v="finishing"/>
    <x v="4"/>
    <s v="January"/>
    <x v="11"/>
    <n v="0.8"/>
    <n v="0.94062500000000004"/>
    <n v="1"/>
    <n v="4.3"/>
    <n v="1440"/>
    <n v="24"/>
    <n v="0"/>
    <n v="0"/>
    <n v="0"/>
    <n v="0"/>
    <n v="0"/>
    <x v="9"/>
    <n v="0"/>
  </r>
  <r>
    <x v="22"/>
    <x v="3"/>
    <s v="finishing"/>
    <x v="4"/>
    <s v="January"/>
    <x v="10"/>
    <n v="0.5"/>
    <n v="0.92638888900000005"/>
    <n v="1"/>
    <n v="4.1500000000000004"/>
    <n v="1440"/>
    <n v="24"/>
    <n v="0"/>
    <n v="0"/>
    <n v="0"/>
    <n v="0"/>
    <n v="0"/>
    <x v="9"/>
    <n v="0"/>
  </r>
  <r>
    <x v="22"/>
    <x v="3"/>
    <s v="sweing"/>
    <x v="4"/>
    <s v="January"/>
    <x v="9"/>
    <n v="0.8"/>
    <n v="0.90012976200000006"/>
    <n v="1"/>
    <n v="22.52"/>
    <n v="6720"/>
    <n v="112"/>
    <n v="70"/>
    <n v="0"/>
    <n v="0"/>
    <n v="0"/>
    <n v="0"/>
    <x v="3"/>
    <n v="1134"/>
  </r>
  <r>
    <x v="22"/>
    <x v="3"/>
    <s v="finishing"/>
    <x v="4"/>
    <s v="January"/>
    <x v="7"/>
    <n v="0.75"/>
    <n v="0.86187499999999995"/>
    <n v="1"/>
    <n v="3.94"/>
    <n v="1440"/>
    <n v="24"/>
    <n v="0"/>
    <n v="0"/>
    <n v="0"/>
    <n v="0"/>
    <n v="0"/>
    <x v="9"/>
    <n v="0"/>
  </r>
  <r>
    <x v="22"/>
    <x v="3"/>
    <s v="sweing"/>
    <x v="4"/>
    <s v="January"/>
    <x v="11"/>
    <n v="0.8"/>
    <n v="0.85031268400000004"/>
    <n v="1"/>
    <n v="22.52"/>
    <n v="6780"/>
    <n v="113"/>
    <n v="60"/>
    <n v="0"/>
    <n v="0"/>
    <n v="0"/>
    <n v="0"/>
    <x v="3"/>
    <n v="1106"/>
  </r>
  <r>
    <x v="22"/>
    <x v="3"/>
    <s v="finishing"/>
    <x v="4"/>
    <s v="January"/>
    <x v="0"/>
    <n v="0.65"/>
    <n v="0.84545833299999995"/>
    <n v="1"/>
    <n v="3.94"/>
    <n v="960"/>
    <n v="16"/>
    <n v="0"/>
    <n v="0"/>
    <n v="0"/>
    <n v="0"/>
    <n v="0"/>
    <x v="1"/>
    <n v="0"/>
  </r>
  <r>
    <x v="22"/>
    <x v="3"/>
    <s v="finishing"/>
    <x v="4"/>
    <s v="January"/>
    <x v="3"/>
    <n v="0.7"/>
    <n v="0.82355555599999997"/>
    <n v="1"/>
    <n v="4.1500000000000004"/>
    <n v="1080"/>
    <n v="18"/>
    <n v="0"/>
    <n v="0"/>
    <n v="0"/>
    <n v="0"/>
    <n v="0"/>
    <x v="23"/>
    <n v="0"/>
  </r>
  <r>
    <x v="22"/>
    <x v="3"/>
    <s v="finishing"/>
    <x v="4"/>
    <s v="January"/>
    <x v="5"/>
    <n v="0.5"/>
    <n v="0.80354166699999996"/>
    <n v="1"/>
    <n v="4.1500000000000004"/>
    <n v="960"/>
    <n v="16"/>
    <n v="0"/>
    <n v="0"/>
    <n v="0"/>
    <n v="0"/>
    <n v="0"/>
    <x v="1"/>
    <n v="0"/>
  </r>
  <r>
    <x v="22"/>
    <x v="3"/>
    <s v="sweing"/>
    <x v="4"/>
    <s v="January"/>
    <x v="1"/>
    <n v="0.75"/>
    <n v="0.800263218"/>
    <n v="1"/>
    <n v="22.94"/>
    <n v="6960"/>
    <n v="116"/>
    <n v="55"/>
    <n v="0"/>
    <n v="0"/>
    <n v="0"/>
    <n v="0"/>
    <x v="14"/>
    <n v="1871"/>
  </r>
  <r>
    <x v="22"/>
    <x v="3"/>
    <s v="finishing"/>
    <x v="4"/>
    <s v="January"/>
    <x v="6"/>
    <n v="0.75"/>
    <n v="0.78800000000000003"/>
    <n v="1"/>
    <n v="3.94"/>
    <n v="1200"/>
    <n v="20"/>
    <n v="0"/>
    <n v="0"/>
    <n v="0"/>
    <n v="0"/>
    <n v="0"/>
    <x v="15"/>
    <n v="0"/>
  </r>
  <r>
    <x v="22"/>
    <x v="3"/>
    <s v="finishing"/>
    <x v="4"/>
    <s v="January"/>
    <x v="1"/>
    <n v="0.75"/>
    <n v="0.77815000000000001"/>
    <n v="1"/>
    <n v="3.94"/>
    <n v="1200"/>
    <n v="20"/>
    <n v="0"/>
    <n v="0"/>
    <n v="0"/>
    <n v="0"/>
    <n v="0"/>
    <x v="15"/>
    <n v="0"/>
  </r>
  <r>
    <x v="22"/>
    <x v="3"/>
    <s v="sweing"/>
    <x v="4"/>
    <s v="January"/>
    <x v="8"/>
    <n v="0.7"/>
    <n v="0.70038620699999998"/>
    <n v="1"/>
    <n v="29.12"/>
    <n v="6960"/>
    <n v="116"/>
    <n v="50"/>
    <n v="0"/>
    <n v="0"/>
    <n v="0"/>
    <n v="0"/>
    <x v="14"/>
    <n v="1294"/>
  </r>
  <r>
    <x v="22"/>
    <x v="3"/>
    <s v="sweing"/>
    <x v="4"/>
    <s v="January"/>
    <x v="3"/>
    <n v="0.7"/>
    <n v="0.70016470600000003"/>
    <n v="1"/>
    <n v="15.26"/>
    <n v="4080"/>
    <n v="68"/>
    <n v="40"/>
    <n v="0"/>
    <n v="0"/>
    <n v="0"/>
    <n v="0"/>
    <x v="27"/>
    <n v="1462"/>
  </r>
  <r>
    <x v="22"/>
    <x v="3"/>
    <s v="sweing"/>
    <x v="4"/>
    <s v="January"/>
    <x v="0"/>
    <n v="0.65"/>
    <n v="0.65030714300000003"/>
    <n v="1"/>
    <n v="15.09"/>
    <n v="240"/>
    <n v="4"/>
    <n v="23"/>
    <n v="0"/>
    <n v="0"/>
    <n v="0"/>
    <n v="0"/>
    <x v="31"/>
    <n v="976"/>
  </r>
  <r>
    <x v="22"/>
    <x v="3"/>
    <s v="sweing"/>
    <x v="4"/>
    <s v="January"/>
    <x v="4"/>
    <n v="0.8"/>
    <n v="0.62282812499999995"/>
    <n v="0"/>
    <n v="30.4"/>
    <n v="3840"/>
    <n v="64"/>
    <n v="34"/>
    <n v="0"/>
    <n v="0"/>
    <n v="0"/>
    <n v="0"/>
    <x v="17"/>
    <n v="338"/>
  </r>
  <r>
    <x v="22"/>
    <x v="3"/>
    <s v="finishing"/>
    <x v="4"/>
    <s v="January"/>
    <x v="4"/>
    <n v="0.8"/>
    <n v="0.62250000000000005"/>
    <n v="0"/>
    <n v="2.9"/>
    <n v="960"/>
    <n v="16"/>
    <n v="0"/>
    <n v="0"/>
    <n v="0"/>
    <n v="0"/>
    <n v="0"/>
    <x v="1"/>
    <n v="0"/>
  </r>
  <r>
    <x v="22"/>
    <x v="3"/>
    <s v="sweing"/>
    <x v="4"/>
    <s v="January"/>
    <x v="10"/>
    <n v="0.5"/>
    <n v="0.50003534500000002"/>
    <n v="1"/>
    <n v="20.79"/>
    <n v="6960"/>
    <n v="116"/>
    <n v="30"/>
    <n v="0"/>
    <n v="0"/>
    <n v="0"/>
    <n v="0"/>
    <x v="14"/>
    <n v="1455"/>
  </r>
  <r>
    <x v="22"/>
    <x v="3"/>
    <s v="sweing"/>
    <x v="4"/>
    <s v="January"/>
    <x v="2"/>
    <n v="0.5"/>
    <n v="0.37046657"/>
    <n v="0"/>
    <n v="48.18"/>
    <n v="6480"/>
    <n v="108"/>
    <n v="23"/>
    <n v="0"/>
    <n v="0"/>
    <n v="0"/>
    <n v="0"/>
    <x v="6"/>
    <n v="1282"/>
  </r>
  <r>
    <x v="23"/>
    <x v="3"/>
    <s v="sweing"/>
    <x v="5"/>
    <s v="January"/>
    <x v="6"/>
    <n v="0.8"/>
    <n v="1.000230409"/>
    <n v="1"/>
    <n v="22.52"/>
    <n v="6840"/>
    <n v="114"/>
    <n v="90"/>
    <n v="0"/>
    <n v="0"/>
    <n v="0"/>
    <n v="0"/>
    <x v="4"/>
    <n v="1559"/>
  </r>
  <r>
    <x v="23"/>
    <x v="3"/>
    <s v="sweing"/>
    <x v="5"/>
    <s v="January"/>
    <x v="7"/>
    <n v="0.8"/>
    <n v="1.000230409"/>
    <n v="1"/>
    <n v="22.52"/>
    <n v="6840"/>
    <n v="114"/>
    <n v="113"/>
    <n v="0"/>
    <n v="0"/>
    <n v="0"/>
    <n v="0"/>
    <x v="4"/>
    <n v="1350"/>
  </r>
  <r>
    <x v="23"/>
    <x v="3"/>
    <s v="finishing"/>
    <x v="5"/>
    <s v="January"/>
    <x v="4"/>
    <n v="0.35"/>
    <n v="0.97755555599999999"/>
    <n v="1"/>
    <n v="2.9"/>
    <n v="1800"/>
    <n v="30"/>
    <n v="0"/>
    <n v="0"/>
    <n v="0"/>
    <n v="0"/>
    <n v="0"/>
    <x v="18"/>
    <n v="0"/>
  </r>
  <r>
    <x v="23"/>
    <x v="3"/>
    <s v="finishing"/>
    <x v="5"/>
    <s v="January"/>
    <x v="1"/>
    <n v="0.75"/>
    <n v="0.9456"/>
    <n v="1"/>
    <n v="3.94"/>
    <n v="1200"/>
    <n v="20"/>
    <n v="0"/>
    <n v="0"/>
    <n v="0"/>
    <n v="0"/>
    <n v="0"/>
    <x v="15"/>
    <n v="0"/>
  </r>
  <r>
    <x v="23"/>
    <x v="3"/>
    <s v="finishing"/>
    <x v="5"/>
    <s v="January"/>
    <x v="6"/>
    <n v="0.8"/>
    <n v="0.90222222200000002"/>
    <n v="1"/>
    <n v="3.94"/>
    <n v="1800"/>
    <n v="30"/>
    <n v="0"/>
    <n v="0"/>
    <n v="0"/>
    <n v="0"/>
    <n v="0"/>
    <x v="18"/>
    <n v="0"/>
  </r>
  <r>
    <x v="23"/>
    <x v="3"/>
    <s v="sweing"/>
    <x v="5"/>
    <s v="January"/>
    <x v="9"/>
    <n v="0.8"/>
    <n v="0.85053214300000002"/>
    <n v="1"/>
    <n v="22.52"/>
    <n v="6720"/>
    <n v="112"/>
    <n v="60"/>
    <n v="0"/>
    <n v="0"/>
    <n v="0"/>
    <n v="0"/>
    <x v="3"/>
    <n v="1175"/>
  </r>
  <r>
    <x v="23"/>
    <x v="3"/>
    <s v="sweing"/>
    <x v="5"/>
    <s v="January"/>
    <x v="1"/>
    <n v="0.75"/>
    <n v="0.850362069"/>
    <n v="1"/>
    <n v="22.94"/>
    <n v="6960"/>
    <n v="116"/>
    <n v="81"/>
    <n v="0"/>
    <n v="0"/>
    <n v="0"/>
    <n v="0"/>
    <x v="14"/>
    <n v="1868"/>
  </r>
  <r>
    <x v="23"/>
    <x v="3"/>
    <s v="finishing"/>
    <x v="5"/>
    <s v="January"/>
    <x v="9"/>
    <n v="0.8"/>
    <n v="0.84053333299999999"/>
    <n v="1"/>
    <n v="3.94"/>
    <n v="1200"/>
    <n v="20"/>
    <n v="0"/>
    <n v="0"/>
    <n v="0"/>
    <n v="0"/>
    <n v="0"/>
    <x v="15"/>
    <n v="0"/>
  </r>
  <r>
    <x v="23"/>
    <x v="3"/>
    <s v="sweing"/>
    <x v="5"/>
    <s v="January"/>
    <x v="10"/>
    <n v="0.6"/>
    <n v="0.80053448299999996"/>
    <n v="1"/>
    <n v="20.79"/>
    <n v="6960"/>
    <n v="116"/>
    <n v="88"/>
    <n v="0"/>
    <n v="0"/>
    <n v="0"/>
    <n v="0"/>
    <x v="14"/>
    <n v="1045"/>
  </r>
  <r>
    <x v="23"/>
    <x v="3"/>
    <s v="sweing"/>
    <x v="5"/>
    <s v="January"/>
    <x v="11"/>
    <n v="0.8"/>
    <n v="0.80048967599999998"/>
    <n v="1"/>
    <n v="22.52"/>
    <n v="6780"/>
    <n v="113"/>
    <n v="50"/>
    <n v="0"/>
    <n v="0"/>
    <n v="0"/>
    <n v="0"/>
    <x v="3"/>
    <n v="1342"/>
  </r>
  <r>
    <x v="23"/>
    <x v="3"/>
    <s v="finishing"/>
    <x v="5"/>
    <s v="January"/>
    <x v="3"/>
    <n v="0.75"/>
    <n v="0.75555555600000002"/>
    <n v="1"/>
    <n v="4.08"/>
    <n v="1080"/>
    <n v="18"/>
    <n v="0"/>
    <n v="0"/>
    <n v="0"/>
    <n v="0"/>
    <n v="0"/>
    <x v="23"/>
    <n v="0"/>
  </r>
  <r>
    <x v="23"/>
    <x v="3"/>
    <s v="sweing"/>
    <x v="5"/>
    <s v="January"/>
    <x v="8"/>
    <n v="0.7"/>
    <n v="0.75059310300000004"/>
    <n v="1"/>
    <n v="29.12"/>
    <n v="6960"/>
    <n v="116"/>
    <n v="63"/>
    <n v="0"/>
    <n v="0"/>
    <n v="0"/>
    <n v="0"/>
    <x v="14"/>
    <n v="1340"/>
  </r>
  <r>
    <x v="23"/>
    <x v="3"/>
    <s v="sweing"/>
    <x v="5"/>
    <s v="January"/>
    <x v="3"/>
    <n v="0.75"/>
    <n v="0.75028333300000005"/>
    <n v="1"/>
    <n v="15.26"/>
    <n v="3600"/>
    <n v="60"/>
    <n v="45"/>
    <n v="0"/>
    <n v="0"/>
    <n v="0"/>
    <n v="0"/>
    <x v="34"/>
    <n v="1429"/>
  </r>
  <r>
    <x v="23"/>
    <x v="3"/>
    <s v="finishing"/>
    <x v="5"/>
    <s v="January"/>
    <x v="11"/>
    <n v="0.8"/>
    <n v="0.72263888899999995"/>
    <n v="0"/>
    <n v="4.3"/>
    <n v="1440"/>
    <n v="24"/>
    <n v="0"/>
    <n v="0"/>
    <n v="0"/>
    <n v="0"/>
    <n v="0"/>
    <x v="9"/>
    <n v="0"/>
  </r>
  <r>
    <x v="23"/>
    <x v="3"/>
    <s v="finishing"/>
    <x v="5"/>
    <s v="January"/>
    <x v="0"/>
    <n v="0.65"/>
    <n v="0.55333333299999998"/>
    <n v="0"/>
    <n v="4.1500000000000004"/>
    <n v="960"/>
    <n v="16"/>
    <n v="0"/>
    <n v="0"/>
    <n v="0"/>
    <n v="0"/>
    <n v="0"/>
    <x v="1"/>
    <n v="0"/>
  </r>
  <r>
    <x v="23"/>
    <x v="3"/>
    <s v="sweing"/>
    <x v="5"/>
    <s v="January"/>
    <x v="2"/>
    <n v="0.5"/>
    <n v="0.50056730800000004"/>
    <n v="1"/>
    <n v="20.100000000000001"/>
    <n v="5880"/>
    <n v="98"/>
    <n v="46"/>
    <n v="0"/>
    <n v="0"/>
    <n v="0"/>
    <n v="0"/>
    <x v="6"/>
    <n v="1413"/>
  </r>
  <r>
    <x v="23"/>
    <x v="3"/>
    <s v="sweing"/>
    <x v="5"/>
    <s v="January"/>
    <x v="0"/>
    <n v="0.7"/>
    <n v="0.46769326900000002"/>
    <n v="0"/>
    <n v="38.090000000000003"/>
    <n v="6240"/>
    <n v="104"/>
    <n v="0"/>
    <n v="0"/>
    <n v="0"/>
    <n v="0"/>
    <n v="0"/>
    <x v="31"/>
    <n v="336"/>
  </r>
  <r>
    <x v="23"/>
    <x v="3"/>
    <s v="sweing"/>
    <x v="5"/>
    <s v="January"/>
    <x v="4"/>
    <n v="0.35"/>
    <n v="0.43799533800000001"/>
    <n v="1"/>
    <n v="18.79"/>
    <n v="1800"/>
    <n v="30"/>
    <n v="23"/>
    <n v="0"/>
    <n v="0"/>
    <n v="0"/>
    <n v="0"/>
    <x v="17"/>
    <n v="511"/>
  </r>
  <r>
    <x v="23"/>
    <x v="3"/>
    <s v="finishing"/>
    <x v="5"/>
    <s v="January"/>
    <x v="5"/>
    <n v="0.6"/>
    <n v="0.40635416699999999"/>
    <n v="0"/>
    <n v="3.94"/>
    <n v="960"/>
    <n v="16"/>
    <n v="0"/>
    <n v="0"/>
    <n v="0"/>
    <n v="0"/>
    <n v="0"/>
    <x v="1"/>
    <n v="0"/>
  </r>
  <r>
    <x v="23"/>
    <x v="3"/>
    <s v="sweing"/>
    <x v="5"/>
    <s v="January"/>
    <x v="5"/>
    <n v="0.6"/>
    <n v="0.28533333300000002"/>
    <n v="0"/>
    <n v="23.54"/>
    <n v="6600"/>
    <n v="110"/>
    <n v="0"/>
    <n v="0"/>
    <n v="0"/>
    <n v="0"/>
    <n v="0"/>
    <x v="5"/>
    <n v="958"/>
  </r>
  <r>
    <x v="23"/>
    <x v="3"/>
    <s v="finishing"/>
    <x v="5"/>
    <s v="January"/>
    <x v="2"/>
    <n v="0.5"/>
    <n v="0.25937500000000002"/>
    <n v="0"/>
    <n v="2.9"/>
    <n v="960"/>
    <n v="16"/>
    <n v="0"/>
    <n v="0"/>
    <n v="0"/>
    <n v="0"/>
    <n v="0"/>
    <x v="1"/>
    <n v="0"/>
  </r>
  <r>
    <x v="24"/>
    <x v="3"/>
    <s v="sweing"/>
    <x v="0"/>
    <s v="January"/>
    <x v="6"/>
    <n v="0.8"/>
    <n v="1.000230409"/>
    <n v="1"/>
    <n v="22.52"/>
    <n v="6840"/>
    <n v="114"/>
    <n v="113"/>
    <n v="0"/>
    <n v="0"/>
    <n v="0"/>
    <n v="0"/>
    <x v="4"/>
    <n v="1416"/>
  </r>
  <r>
    <x v="24"/>
    <x v="3"/>
    <s v="finishing"/>
    <x v="0"/>
    <s v="January"/>
    <x v="11"/>
    <n v="0.8"/>
    <n v="0.98899999999999999"/>
    <n v="1"/>
    <n v="4.3"/>
    <n v="1200"/>
    <n v="20"/>
    <n v="0"/>
    <n v="0"/>
    <n v="0"/>
    <n v="0"/>
    <n v="0"/>
    <x v="15"/>
    <n v="0"/>
  </r>
  <r>
    <x v="24"/>
    <x v="3"/>
    <s v="sweing"/>
    <x v="0"/>
    <s v="January"/>
    <x v="7"/>
    <n v="0.8"/>
    <n v="0.95018596499999997"/>
    <n v="1"/>
    <n v="22.52"/>
    <n v="6840"/>
    <n v="114"/>
    <n v="100"/>
    <n v="0"/>
    <n v="0"/>
    <n v="0"/>
    <n v="0"/>
    <x v="4"/>
    <n v="1287"/>
  </r>
  <r>
    <x v="24"/>
    <x v="3"/>
    <s v="sweing"/>
    <x v="0"/>
    <s v="January"/>
    <x v="11"/>
    <n v="0.8"/>
    <n v="0.90080000000000005"/>
    <n v="1"/>
    <n v="22.52"/>
    <n v="6900"/>
    <n v="115"/>
    <n v="88"/>
    <n v="0"/>
    <n v="0"/>
    <n v="0"/>
    <n v="0"/>
    <x v="4"/>
    <n v="1444"/>
  </r>
  <r>
    <x v="24"/>
    <x v="3"/>
    <s v="sweing"/>
    <x v="0"/>
    <s v="January"/>
    <x v="9"/>
    <n v="0.8"/>
    <n v="0.90012976200000006"/>
    <n v="1"/>
    <n v="22.52"/>
    <n v="6720"/>
    <n v="112"/>
    <n v="88"/>
    <n v="0"/>
    <n v="0"/>
    <n v="0"/>
    <n v="0"/>
    <x v="3"/>
    <n v="1088"/>
  </r>
  <r>
    <x v="24"/>
    <x v="3"/>
    <s v="finishing"/>
    <x v="0"/>
    <s v="January"/>
    <x v="4"/>
    <n v="0.5"/>
    <n v="0.89900000000000002"/>
    <n v="1"/>
    <n v="2.9"/>
    <n v="1200"/>
    <n v="20"/>
    <n v="0"/>
    <n v="0"/>
    <n v="0"/>
    <n v="0"/>
    <n v="0"/>
    <x v="15"/>
    <n v="0"/>
  </r>
  <r>
    <x v="24"/>
    <x v="3"/>
    <s v="finishing"/>
    <x v="0"/>
    <s v="January"/>
    <x v="0"/>
    <n v="0.65"/>
    <n v="0.87755208299999998"/>
    <n v="1"/>
    <n v="4.1500000000000004"/>
    <n v="960"/>
    <n v="16"/>
    <n v="0"/>
    <n v="0"/>
    <n v="0"/>
    <n v="0"/>
    <n v="0"/>
    <x v="1"/>
    <n v="0"/>
  </r>
  <r>
    <x v="24"/>
    <x v="3"/>
    <s v="finishing"/>
    <x v="0"/>
    <s v="January"/>
    <x v="2"/>
    <n v="0.6"/>
    <n v="0.86458333300000001"/>
    <n v="1"/>
    <n v="2.9"/>
    <n v="960"/>
    <n v="16"/>
    <n v="0"/>
    <n v="0"/>
    <n v="0"/>
    <n v="0"/>
    <n v="0"/>
    <x v="1"/>
    <n v="0"/>
  </r>
  <r>
    <x v="24"/>
    <x v="3"/>
    <s v="finishing"/>
    <x v="0"/>
    <s v="January"/>
    <x v="9"/>
    <n v="0.8"/>
    <n v="0.85694999999999999"/>
    <n v="1"/>
    <n v="3.94"/>
    <n v="1200"/>
    <n v="20"/>
    <n v="0"/>
    <n v="0"/>
    <n v="0"/>
    <n v="0"/>
    <n v="0"/>
    <x v="15"/>
    <n v="0"/>
  </r>
  <r>
    <x v="24"/>
    <x v="3"/>
    <s v="finishing"/>
    <x v="0"/>
    <s v="January"/>
    <x v="1"/>
    <n v="0.75"/>
    <n v="0.85366666700000005"/>
    <n v="1"/>
    <n v="3.94"/>
    <n v="1200"/>
    <n v="20"/>
    <n v="0"/>
    <n v="0"/>
    <n v="0"/>
    <n v="0"/>
    <n v="0"/>
    <x v="15"/>
    <n v="0"/>
  </r>
  <r>
    <x v="24"/>
    <x v="3"/>
    <s v="sweing"/>
    <x v="0"/>
    <s v="January"/>
    <x v="1"/>
    <n v="0.75"/>
    <n v="0.850362069"/>
    <n v="1"/>
    <n v="22.94"/>
    <n v="6960"/>
    <n v="116"/>
    <n v="81"/>
    <n v="0"/>
    <n v="0"/>
    <n v="0"/>
    <n v="0"/>
    <x v="14"/>
    <n v="1579"/>
  </r>
  <r>
    <x v="24"/>
    <x v="3"/>
    <s v="sweing"/>
    <x v="0"/>
    <s v="January"/>
    <x v="8"/>
    <n v="0.7"/>
    <n v="0.85017011499999995"/>
    <n v="1"/>
    <n v="29.12"/>
    <n v="6960"/>
    <n v="116"/>
    <n v="53"/>
    <n v="0"/>
    <n v="0"/>
    <n v="0"/>
    <n v="0"/>
    <x v="14"/>
    <n v="1170"/>
  </r>
  <r>
    <x v="24"/>
    <x v="3"/>
    <s v="sweing"/>
    <x v="0"/>
    <s v="January"/>
    <x v="10"/>
    <n v="0.65"/>
    <n v="0.80047372900000002"/>
    <n v="1"/>
    <n v="20.79"/>
    <n v="7080"/>
    <n v="118"/>
    <n v="81"/>
    <n v="0"/>
    <n v="0"/>
    <n v="0"/>
    <n v="0"/>
    <x v="0"/>
    <n v="1015"/>
  </r>
  <r>
    <x v="24"/>
    <x v="3"/>
    <s v="finishing"/>
    <x v="0"/>
    <s v="January"/>
    <x v="6"/>
    <n v="0.8"/>
    <n v="0.77333333299999996"/>
    <n v="0"/>
    <n v="3.94"/>
    <n v="1200"/>
    <n v="20"/>
    <n v="0"/>
    <n v="0"/>
    <n v="0"/>
    <n v="0"/>
    <n v="0"/>
    <x v="15"/>
    <n v="0"/>
  </r>
  <r>
    <x v="24"/>
    <x v="3"/>
    <s v="sweing"/>
    <x v="0"/>
    <s v="January"/>
    <x v="3"/>
    <n v="0.75"/>
    <n v="0.75064666700000005"/>
    <n v="1"/>
    <n v="15.26"/>
    <n v="4200"/>
    <n v="70"/>
    <n v="45"/>
    <n v="0"/>
    <n v="0"/>
    <n v="0"/>
    <n v="0"/>
    <x v="34"/>
    <n v="1436"/>
  </r>
  <r>
    <x v="24"/>
    <x v="3"/>
    <s v="finishing"/>
    <x v="0"/>
    <s v="January"/>
    <x v="3"/>
    <n v="0.75"/>
    <n v="0.63466666699999996"/>
    <n v="0"/>
    <n v="4.08"/>
    <n v="1080"/>
    <n v="18"/>
    <n v="0"/>
    <n v="0"/>
    <n v="0"/>
    <n v="0"/>
    <n v="0"/>
    <x v="23"/>
    <n v="0"/>
  </r>
  <r>
    <x v="24"/>
    <x v="3"/>
    <s v="sweing"/>
    <x v="0"/>
    <s v="January"/>
    <x v="2"/>
    <n v="0.6"/>
    <n v="0.60059761"/>
    <n v="1"/>
    <n v="20.100000000000001"/>
    <n v="4320"/>
    <n v="72"/>
    <n v="46"/>
    <n v="0"/>
    <n v="0"/>
    <n v="0"/>
    <n v="0"/>
    <x v="21"/>
    <n v="1601"/>
  </r>
  <r>
    <x v="24"/>
    <x v="3"/>
    <s v="sweing"/>
    <x v="0"/>
    <s v="January"/>
    <x v="4"/>
    <n v="0.5"/>
    <n v="0.50011767699999998"/>
    <n v="1"/>
    <n v="18.79"/>
    <n v="3960"/>
    <n v="66"/>
    <n v="23"/>
    <n v="0"/>
    <n v="0"/>
    <n v="0"/>
    <n v="0"/>
    <x v="35"/>
    <n v="717"/>
  </r>
  <r>
    <x v="24"/>
    <x v="3"/>
    <s v="finishing"/>
    <x v="0"/>
    <s v="January"/>
    <x v="7"/>
    <n v="0.8"/>
    <n v="0.49249999999999999"/>
    <n v="0"/>
    <n v="3.94"/>
    <n v="960"/>
    <n v="16"/>
    <n v="0"/>
    <n v="0"/>
    <n v="0"/>
    <n v="0"/>
    <n v="0"/>
    <x v="1"/>
    <n v="0"/>
  </r>
  <r>
    <x v="24"/>
    <x v="3"/>
    <s v="sweing"/>
    <x v="0"/>
    <s v="January"/>
    <x v="5"/>
    <n v="0.65"/>
    <n v="0.48792000000000002"/>
    <n v="0"/>
    <n v="23.54"/>
    <n v="6600"/>
    <n v="110"/>
    <n v="0"/>
    <n v="0"/>
    <n v="0"/>
    <n v="0"/>
    <n v="0"/>
    <x v="5"/>
    <n v="830"/>
  </r>
  <r>
    <x v="25"/>
    <x v="3"/>
    <s v="sweing"/>
    <x v="1"/>
    <s v="January"/>
    <x v="7"/>
    <n v="0.8"/>
    <n v="1.000457471"/>
    <n v="1"/>
    <n v="22.52"/>
    <n v="6960"/>
    <n v="116"/>
    <n v="113"/>
    <n v="0"/>
    <n v="0"/>
    <n v="0"/>
    <n v="0"/>
    <x v="14"/>
    <n v="1136"/>
  </r>
  <r>
    <x v="25"/>
    <x v="3"/>
    <s v="sweing"/>
    <x v="1"/>
    <s v="January"/>
    <x v="6"/>
    <n v="0.8"/>
    <n v="1.000230409"/>
    <n v="1"/>
    <n v="22.52"/>
    <n v="6840"/>
    <n v="114"/>
    <n v="113"/>
    <n v="0"/>
    <n v="0"/>
    <n v="0"/>
    <n v="0"/>
    <x v="4"/>
    <n v="1397"/>
  </r>
  <r>
    <x v="25"/>
    <x v="3"/>
    <s v="finishing"/>
    <x v="1"/>
    <s v="January"/>
    <x v="6"/>
    <n v="0.8"/>
    <n v="0.97186666700000002"/>
    <n v="1"/>
    <n v="3.94"/>
    <n v="1200"/>
    <n v="20"/>
    <n v="0"/>
    <n v="0"/>
    <n v="0"/>
    <n v="0"/>
    <n v="0"/>
    <x v="15"/>
    <n v="0"/>
  </r>
  <r>
    <x v="25"/>
    <x v="3"/>
    <s v="finishing"/>
    <x v="1"/>
    <s v="January"/>
    <x v="7"/>
    <n v="0.8"/>
    <n v="0.97186666700000002"/>
    <n v="1"/>
    <n v="3.94"/>
    <n v="960"/>
    <n v="16"/>
    <n v="0"/>
    <n v="0"/>
    <n v="0"/>
    <n v="0"/>
    <n v="0"/>
    <x v="1"/>
    <n v="0"/>
  </r>
  <r>
    <x v="25"/>
    <x v="3"/>
    <s v="finishing"/>
    <x v="1"/>
    <s v="January"/>
    <x v="11"/>
    <n v="0.8"/>
    <n v="0.97186666700000002"/>
    <n v="1"/>
    <n v="3.94"/>
    <n v="1200"/>
    <n v="20"/>
    <n v="0"/>
    <n v="0"/>
    <n v="0"/>
    <n v="0"/>
    <n v="0"/>
    <x v="15"/>
    <n v="0"/>
  </r>
  <r>
    <x v="25"/>
    <x v="3"/>
    <s v="finishing"/>
    <x v="1"/>
    <s v="January"/>
    <x v="9"/>
    <n v="0.8"/>
    <n v="0.97186666700000002"/>
    <n v="1"/>
    <n v="3.94"/>
    <n v="1200"/>
    <n v="20"/>
    <n v="0"/>
    <n v="0"/>
    <n v="0"/>
    <n v="0"/>
    <n v="0"/>
    <x v="15"/>
    <n v="0"/>
  </r>
  <r>
    <x v="25"/>
    <x v="3"/>
    <s v="finishing"/>
    <x v="1"/>
    <s v="January"/>
    <x v="1"/>
    <n v="0.75"/>
    <n v="0.97186666700000002"/>
    <n v="1"/>
    <n v="3.94"/>
    <n v="1800"/>
    <n v="30"/>
    <n v="0"/>
    <n v="0"/>
    <n v="0"/>
    <n v="0"/>
    <n v="0"/>
    <x v="18"/>
    <n v="0"/>
  </r>
  <r>
    <x v="25"/>
    <x v="3"/>
    <s v="finishing"/>
    <x v="1"/>
    <s v="January"/>
    <x v="8"/>
    <n v="0.75"/>
    <n v="0.97186666700000002"/>
    <n v="1"/>
    <n v="3.94"/>
    <n v="240"/>
    <n v="4"/>
    <n v="0"/>
    <n v="0"/>
    <n v="0"/>
    <n v="0"/>
    <n v="0"/>
    <x v="22"/>
    <n v="0"/>
  </r>
  <r>
    <x v="25"/>
    <x v="3"/>
    <s v="finishing"/>
    <x v="1"/>
    <s v="January"/>
    <x v="3"/>
    <n v="0.75"/>
    <n v="0.97186666700000002"/>
    <n v="1"/>
    <n v="4.08"/>
    <n v="1080"/>
    <n v="18"/>
    <n v="0"/>
    <n v="0"/>
    <n v="0"/>
    <n v="0"/>
    <n v="0"/>
    <x v="23"/>
    <n v="0"/>
  </r>
  <r>
    <x v="25"/>
    <x v="3"/>
    <s v="finishing"/>
    <x v="1"/>
    <s v="January"/>
    <x v="10"/>
    <n v="0.7"/>
    <n v="0.97186666700000002"/>
    <n v="1"/>
    <n v="3.94"/>
    <n v="240"/>
    <n v="4"/>
    <n v="0"/>
    <n v="0"/>
    <n v="0"/>
    <n v="0"/>
    <n v="0"/>
    <x v="22"/>
    <n v="0"/>
  </r>
  <r>
    <x v="25"/>
    <x v="3"/>
    <s v="finishing"/>
    <x v="1"/>
    <s v="January"/>
    <x v="5"/>
    <n v="0.7"/>
    <n v="0.97186666700000002"/>
    <n v="1"/>
    <n v="3.94"/>
    <n v="1200"/>
    <n v="20"/>
    <n v="0"/>
    <n v="0"/>
    <n v="0"/>
    <n v="0"/>
    <n v="0"/>
    <x v="15"/>
    <n v="0"/>
  </r>
  <r>
    <x v="25"/>
    <x v="3"/>
    <s v="finishing"/>
    <x v="1"/>
    <s v="January"/>
    <x v="0"/>
    <n v="0.65"/>
    <n v="0.97186666700000002"/>
    <n v="1"/>
    <n v="3.94"/>
    <n v="960"/>
    <n v="16"/>
    <n v="0"/>
    <n v="0"/>
    <n v="0"/>
    <n v="0"/>
    <n v="0"/>
    <x v="1"/>
    <n v="0"/>
  </r>
  <r>
    <x v="25"/>
    <x v="3"/>
    <s v="finishing"/>
    <x v="1"/>
    <s v="January"/>
    <x v="2"/>
    <n v="0.65"/>
    <n v="0.97186666700000002"/>
    <n v="1"/>
    <n v="3.94"/>
    <n v="600"/>
    <n v="10"/>
    <n v="0"/>
    <n v="0"/>
    <n v="0"/>
    <n v="0"/>
    <n v="0"/>
    <x v="19"/>
    <n v="0"/>
  </r>
  <r>
    <x v="25"/>
    <x v="3"/>
    <s v="finishing"/>
    <x v="1"/>
    <s v="January"/>
    <x v="4"/>
    <n v="0.6"/>
    <n v="0.97186666700000002"/>
    <n v="1"/>
    <n v="3.94"/>
    <n v="1200"/>
    <n v="20"/>
    <n v="0"/>
    <n v="0"/>
    <n v="0"/>
    <n v="0"/>
    <n v="0"/>
    <x v="15"/>
    <n v="0"/>
  </r>
  <r>
    <x v="25"/>
    <x v="3"/>
    <s v="sweing"/>
    <x v="1"/>
    <s v="January"/>
    <x v="9"/>
    <n v="0.8"/>
    <n v="0.92023690499999999"/>
    <n v="1"/>
    <n v="22.52"/>
    <n v="6720"/>
    <n v="112"/>
    <n v="93"/>
    <n v="0"/>
    <n v="0"/>
    <n v="0"/>
    <n v="0"/>
    <x v="3"/>
    <n v="1116"/>
  </r>
  <r>
    <x v="25"/>
    <x v="3"/>
    <s v="sweing"/>
    <x v="1"/>
    <s v="January"/>
    <x v="11"/>
    <n v="0.8"/>
    <n v="0.90053706899999997"/>
    <n v="1"/>
    <n v="22.52"/>
    <n v="6660"/>
    <n v="111"/>
    <n v="88"/>
    <n v="0"/>
    <n v="0"/>
    <n v="0"/>
    <n v="0"/>
    <x v="4"/>
    <n v="1432"/>
  </r>
  <r>
    <x v="25"/>
    <x v="3"/>
    <s v="sweing"/>
    <x v="1"/>
    <s v="January"/>
    <x v="8"/>
    <n v="0.75"/>
    <n v="0.85061052599999998"/>
    <n v="1"/>
    <n v="29.12"/>
    <n v="6840"/>
    <n v="114"/>
    <n v="81"/>
    <n v="0"/>
    <n v="0"/>
    <n v="0"/>
    <n v="0"/>
    <x v="4"/>
    <n v="1082"/>
  </r>
  <r>
    <x v="25"/>
    <x v="3"/>
    <s v="sweing"/>
    <x v="1"/>
    <s v="January"/>
    <x v="1"/>
    <n v="0.75"/>
    <n v="0.850362069"/>
    <n v="1"/>
    <n v="22.94"/>
    <n v="6960"/>
    <n v="116"/>
    <n v="81"/>
    <n v="0"/>
    <n v="0"/>
    <n v="0"/>
    <n v="0"/>
    <x v="14"/>
    <n v="1502"/>
  </r>
  <r>
    <x v="25"/>
    <x v="3"/>
    <s v="sweing"/>
    <x v="1"/>
    <s v="January"/>
    <x v="3"/>
    <n v="0.75"/>
    <n v="0.75064666700000005"/>
    <n v="1"/>
    <n v="15.26"/>
    <n v="4200"/>
    <n v="70"/>
    <n v="45"/>
    <n v="0"/>
    <n v="0"/>
    <n v="0"/>
    <n v="0"/>
    <x v="34"/>
    <n v="1209"/>
  </r>
  <r>
    <x v="25"/>
    <x v="3"/>
    <s v="sweing"/>
    <x v="1"/>
    <s v="January"/>
    <x v="10"/>
    <n v="0.7"/>
    <n v="0.65676374299999996"/>
    <n v="0"/>
    <n v="50.89"/>
    <n v="5880"/>
    <n v="98"/>
    <n v="56"/>
    <n v="0"/>
    <n v="0"/>
    <n v="0"/>
    <n v="0"/>
    <x v="0"/>
    <n v="282"/>
  </r>
  <r>
    <x v="25"/>
    <x v="3"/>
    <s v="sweing"/>
    <x v="1"/>
    <s v="January"/>
    <x v="2"/>
    <n v="0.65"/>
    <n v="0.65014814799999998"/>
    <n v="1"/>
    <n v="20.100000000000001"/>
    <n v="6480"/>
    <n v="108"/>
    <n v="49"/>
    <n v="0"/>
    <n v="0"/>
    <n v="0"/>
    <n v="0"/>
    <x v="6"/>
    <n v="1417"/>
  </r>
  <r>
    <x v="25"/>
    <x v="3"/>
    <s v="sweing"/>
    <x v="1"/>
    <s v="January"/>
    <x v="4"/>
    <n v="0.6"/>
    <n v="0.60071060600000004"/>
    <n v="1"/>
    <n v="18.79"/>
    <n v="3960"/>
    <n v="66"/>
    <n v="23"/>
    <n v="0"/>
    <n v="0"/>
    <n v="0"/>
    <n v="0"/>
    <x v="35"/>
    <n v="799"/>
  </r>
  <r>
    <x v="25"/>
    <x v="3"/>
    <s v="sweing"/>
    <x v="1"/>
    <s v="January"/>
    <x v="5"/>
    <n v="0.7"/>
    <n v="0.38883035700000002"/>
    <n v="0"/>
    <n v="23.54"/>
    <n v="6720"/>
    <n v="112"/>
    <n v="0"/>
    <n v="0"/>
    <n v="0"/>
    <n v="0"/>
    <n v="0"/>
    <x v="3"/>
    <n v="1109"/>
  </r>
  <r>
    <x v="25"/>
    <x v="3"/>
    <s v="sweing"/>
    <x v="1"/>
    <s v="January"/>
    <x v="0"/>
    <n v="0.5"/>
    <n v="0.286984568"/>
    <n v="0"/>
    <n v="23.54"/>
    <n v="6480"/>
    <n v="108"/>
    <n v="0"/>
    <n v="0"/>
    <n v="0"/>
    <n v="0"/>
    <n v="0"/>
    <x v="6"/>
    <n v="1144"/>
  </r>
  <r>
    <x v="26"/>
    <x v="0"/>
    <s v="finishing"/>
    <x v="2"/>
    <s v="February"/>
    <x v="0"/>
    <n v="0.65"/>
    <n v="1.0115624999999999"/>
    <n v="1"/>
    <n v="4.1500000000000004"/>
    <n v="960"/>
    <n v="16"/>
    <n v="0"/>
    <n v="0"/>
    <n v="0"/>
    <n v="0"/>
    <n v="0"/>
    <x v="1"/>
    <n v="0"/>
  </r>
  <r>
    <x v="26"/>
    <x v="0"/>
    <s v="sweing"/>
    <x v="2"/>
    <s v="February"/>
    <x v="6"/>
    <n v="0.8"/>
    <n v="1.0006713039999999"/>
    <n v="1"/>
    <n v="22.52"/>
    <n v="6900"/>
    <n v="115"/>
    <n v="113"/>
    <n v="0"/>
    <n v="0"/>
    <n v="0"/>
    <n v="0"/>
    <x v="4"/>
    <n v="1396"/>
  </r>
  <r>
    <x v="26"/>
    <x v="0"/>
    <s v="sweing"/>
    <x v="2"/>
    <s v="February"/>
    <x v="1"/>
    <n v="0.8"/>
    <n v="1.0004020549999999"/>
    <n v="1"/>
    <n v="22.94"/>
    <n v="3060"/>
    <n v="51"/>
    <n v="113"/>
    <n v="0"/>
    <n v="0"/>
    <n v="0"/>
    <n v="0"/>
    <x v="14"/>
    <n v="1582"/>
  </r>
  <r>
    <x v="26"/>
    <x v="0"/>
    <s v="finishing"/>
    <x v="2"/>
    <s v="February"/>
    <x v="1"/>
    <n v="0.75"/>
    <n v="0.95043859600000002"/>
    <n v="1"/>
    <n v="3.94"/>
    <n v="2280"/>
    <n v="38"/>
    <n v="0"/>
    <n v="0"/>
    <n v="0"/>
    <n v="0"/>
    <n v="0"/>
    <x v="25"/>
    <n v="0"/>
  </r>
  <r>
    <x v="26"/>
    <x v="0"/>
    <s v="sweing"/>
    <x v="2"/>
    <s v="February"/>
    <x v="7"/>
    <n v="0.8"/>
    <n v="0.95018596499999997"/>
    <n v="1"/>
    <n v="22.52"/>
    <n v="6840"/>
    <n v="114"/>
    <n v="100"/>
    <n v="0"/>
    <n v="0"/>
    <n v="0"/>
    <n v="0"/>
    <x v="4"/>
    <n v="1124"/>
  </r>
  <r>
    <x v="26"/>
    <x v="0"/>
    <s v="finishing"/>
    <x v="2"/>
    <s v="February"/>
    <x v="6"/>
    <n v="0.8"/>
    <n v="0.91276666699999998"/>
    <n v="1"/>
    <n v="3.94"/>
    <n v="1200"/>
    <n v="20"/>
    <n v="0"/>
    <n v="0"/>
    <n v="0"/>
    <n v="0"/>
    <n v="0"/>
    <x v="15"/>
    <n v="0"/>
  </r>
  <r>
    <x v="26"/>
    <x v="0"/>
    <s v="finishing"/>
    <x v="2"/>
    <s v="February"/>
    <x v="5"/>
    <n v="0.7"/>
    <n v="0.89219444400000003"/>
    <n v="1"/>
    <n v="3.94"/>
    <n v="2160"/>
    <n v="36"/>
    <n v="0"/>
    <n v="0"/>
    <n v="0"/>
    <n v="0"/>
    <n v="0"/>
    <x v="7"/>
    <n v="0"/>
  </r>
  <r>
    <x v="26"/>
    <x v="0"/>
    <s v="finishing"/>
    <x v="2"/>
    <s v="February"/>
    <x v="9"/>
    <n v="0.8"/>
    <n v="0.88649999999999995"/>
    <n v="1"/>
    <n v="3.94"/>
    <n v="1200"/>
    <n v="20"/>
    <n v="0"/>
    <n v="0"/>
    <n v="0"/>
    <n v="0"/>
    <n v="0"/>
    <x v="15"/>
    <n v="0"/>
  </r>
  <r>
    <x v="26"/>
    <x v="0"/>
    <s v="sweing"/>
    <x v="2"/>
    <s v="February"/>
    <x v="9"/>
    <n v="0.8"/>
    <n v="0.85053214300000002"/>
    <n v="1"/>
    <n v="22.52"/>
    <n v="6720"/>
    <n v="112"/>
    <n v="75"/>
    <n v="0"/>
    <n v="0"/>
    <n v="0"/>
    <n v="0"/>
    <x v="3"/>
    <n v="1282"/>
  </r>
  <r>
    <x v="26"/>
    <x v="0"/>
    <s v="sweing"/>
    <x v="2"/>
    <s v="February"/>
    <x v="11"/>
    <n v="0.8"/>
    <n v="0.85011395999999995"/>
    <n v="1"/>
    <n v="22.52"/>
    <n v="7020"/>
    <n v="117"/>
    <n v="60"/>
    <n v="0"/>
    <n v="0"/>
    <n v="0"/>
    <n v="0"/>
    <x v="14"/>
    <n v="1472"/>
  </r>
  <r>
    <x v="26"/>
    <x v="0"/>
    <s v="finishing"/>
    <x v="2"/>
    <s v="February"/>
    <x v="11"/>
    <n v="0.8"/>
    <n v="0.84506944399999995"/>
    <n v="1"/>
    <n v="4.3"/>
    <n v="1440"/>
    <n v="24"/>
    <n v="0"/>
    <n v="0"/>
    <n v="0"/>
    <n v="0"/>
    <n v="0"/>
    <x v="9"/>
    <n v="0"/>
  </r>
  <r>
    <x v="26"/>
    <x v="0"/>
    <s v="sweing"/>
    <x v="2"/>
    <s v="February"/>
    <x v="8"/>
    <n v="0.75"/>
    <n v="0.75059310300000004"/>
    <n v="1"/>
    <n v="29.12"/>
    <n v="6960"/>
    <n v="116"/>
    <n v="45"/>
    <n v="0"/>
    <n v="0"/>
    <n v="0"/>
    <n v="0"/>
    <x v="14"/>
    <n v="1282"/>
  </r>
  <r>
    <x v="26"/>
    <x v="0"/>
    <s v="sweing"/>
    <x v="2"/>
    <s v="February"/>
    <x v="3"/>
    <n v="0.75"/>
    <n v="0.75045065799999999"/>
    <n v="1"/>
    <n v="15.26"/>
    <n v="1440"/>
    <n v="24"/>
    <n v="45"/>
    <n v="0"/>
    <n v="0"/>
    <n v="0"/>
    <n v="0"/>
    <x v="34"/>
    <n v="1276"/>
  </r>
  <r>
    <x v="26"/>
    <x v="0"/>
    <s v="finishing"/>
    <x v="2"/>
    <s v="February"/>
    <x v="3"/>
    <n v="0.75"/>
    <n v="0.70266666700000002"/>
    <n v="0"/>
    <n v="4.08"/>
    <n v="1080"/>
    <n v="18"/>
    <n v="0"/>
    <n v="0"/>
    <n v="0"/>
    <n v="0"/>
    <n v="0"/>
    <x v="23"/>
    <n v="0"/>
  </r>
  <r>
    <x v="26"/>
    <x v="0"/>
    <s v="sweing"/>
    <x v="2"/>
    <s v="February"/>
    <x v="2"/>
    <n v="0.7"/>
    <n v="0.70050892899999995"/>
    <n v="1"/>
    <n v="20.100000000000001"/>
    <n v="6120"/>
    <n v="102"/>
    <n v="75"/>
    <n v="0"/>
    <n v="0"/>
    <n v="0"/>
    <n v="0"/>
    <x v="6"/>
    <n v="1192"/>
  </r>
  <r>
    <x v="26"/>
    <x v="0"/>
    <s v="sweing"/>
    <x v="2"/>
    <s v="February"/>
    <x v="4"/>
    <n v="0.65"/>
    <n v="0.65100707099999999"/>
    <n v="1"/>
    <n v="18.79"/>
    <n v="3960"/>
    <n v="66"/>
    <n v="26"/>
    <n v="0"/>
    <n v="0"/>
    <n v="0"/>
    <n v="0"/>
    <x v="35"/>
    <n v="881"/>
  </r>
  <r>
    <x v="26"/>
    <x v="0"/>
    <s v="sweing"/>
    <x v="2"/>
    <s v="February"/>
    <x v="0"/>
    <n v="0.6"/>
    <n v="0.46682121199999999"/>
    <n v="0"/>
    <n v="24.26"/>
    <n v="6600"/>
    <n v="110"/>
    <n v="0"/>
    <n v="0"/>
    <n v="0"/>
    <n v="0"/>
    <n v="0"/>
    <x v="5"/>
    <n v="1196"/>
  </r>
  <r>
    <x v="26"/>
    <x v="0"/>
    <s v="sweing"/>
    <x v="2"/>
    <s v="February"/>
    <x v="5"/>
    <n v="0.7"/>
    <n v="0.41155357100000001"/>
    <n v="0"/>
    <n v="24.26"/>
    <n v="6720"/>
    <n v="112"/>
    <n v="0"/>
    <n v="0"/>
    <n v="0"/>
    <n v="0"/>
    <n v="0"/>
    <x v="3"/>
    <n v="1400"/>
  </r>
  <r>
    <x v="26"/>
    <x v="0"/>
    <s v="finishing"/>
    <x v="2"/>
    <s v="February"/>
    <x v="4"/>
    <n v="0.6"/>
    <n v="0.31416666700000001"/>
    <n v="0"/>
    <n v="2.9"/>
    <n v="1200"/>
    <n v="20"/>
    <n v="0"/>
    <n v="0"/>
    <n v="0"/>
    <n v="0"/>
    <n v="0"/>
    <x v="15"/>
    <n v="0"/>
  </r>
  <r>
    <x v="27"/>
    <x v="0"/>
    <s v="sweing"/>
    <x v="3"/>
    <s v="February"/>
    <x v="1"/>
    <n v="0.8"/>
    <n v="1.000602279"/>
    <n v="1"/>
    <n v="22.94"/>
    <n v="7020"/>
    <n v="117"/>
    <n v="113"/>
    <n v="0"/>
    <n v="0"/>
    <n v="0"/>
    <n v="0"/>
    <x v="14"/>
    <n v="16882"/>
  </r>
  <r>
    <x v="27"/>
    <x v="0"/>
    <s v="finishing"/>
    <x v="3"/>
    <s v="February"/>
    <x v="8"/>
    <n v="0.75"/>
    <n v="0.99427083299999997"/>
    <n v="1"/>
    <n v="3.94"/>
    <n v="960"/>
    <n v="16"/>
    <n v="0"/>
    <n v="0"/>
    <n v="0"/>
    <n v="0"/>
    <n v="0"/>
    <x v="1"/>
    <n v="0"/>
  </r>
  <r>
    <x v="27"/>
    <x v="0"/>
    <s v="sweing"/>
    <x v="3"/>
    <s v="February"/>
    <x v="6"/>
    <n v="0.8"/>
    <n v="0.90015840499999999"/>
    <n v="1"/>
    <n v="22.52"/>
    <n v="7020"/>
    <n v="117"/>
    <n v="88"/>
    <n v="0"/>
    <n v="0"/>
    <n v="0"/>
    <n v="0"/>
    <x v="14"/>
    <n v="21385"/>
  </r>
  <r>
    <x v="27"/>
    <x v="0"/>
    <s v="sweing"/>
    <x v="3"/>
    <s v="February"/>
    <x v="7"/>
    <n v="0.8"/>
    <n v="0.90014152000000003"/>
    <n v="1"/>
    <n v="22.52"/>
    <n v="6840"/>
    <n v="114"/>
    <n v="70"/>
    <n v="0"/>
    <n v="0"/>
    <n v="0"/>
    <n v="0"/>
    <x v="4"/>
    <n v="21266"/>
  </r>
  <r>
    <x v="27"/>
    <x v="0"/>
    <s v="sweing"/>
    <x v="3"/>
    <s v="February"/>
    <x v="9"/>
    <n v="0.8"/>
    <n v="0.90012976200000006"/>
    <n v="1"/>
    <n v="22.52"/>
    <n v="6720"/>
    <n v="112"/>
    <n v="88"/>
    <n v="0"/>
    <n v="0"/>
    <n v="0"/>
    <n v="0"/>
    <x v="3"/>
    <n v="21540"/>
  </r>
  <r>
    <x v="27"/>
    <x v="0"/>
    <s v="finishing"/>
    <x v="3"/>
    <s v="February"/>
    <x v="9"/>
    <n v="0.8"/>
    <n v="0.85694999999999999"/>
    <n v="1"/>
    <n v="3.94"/>
    <n v="1200"/>
    <n v="20"/>
    <n v="0"/>
    <n v="0"/>
    <n v="0"/>
    <n v="0"/>
    <n v="0"/>
    <x v="15"/>
    <n v="0"/>
  </r>
  <r>
    <x v="27"/>
    <x v="0"/>
    <s v="finishing"/>
    <x v="3"/>
    <s v="February"/>
    <x v="11"/>
    <n v="0.8"/>
    <n v="0.80923611100000004"/>
    <n v="1"/>
    <n v="4.3"/>
    <n v="1440"/>
    <n v="24"/>
    <n v="0"/>
    <n v="0"/>
    <n v="0"/>
    <n v="0"/>
    <n v="0"/>
    <x v="9"/>
    <n v="0"/>
  </r>
  <r>
    <x v="27"/>
    <x v="0"/>
    <s v="sweing"/>
    <x v="3"/>
    <s v="February"/>
    <x v="3"/>
    <n v="0.8"/>
    <n v="0.80040196100000005"/>
    <n v="1"/>
    <n v="15.26"/>
    <n v="3600"/>
    <n v="60"/>
    <n v="63"/>
    <n v="0"/>
    <n v="0"/>
    <n v="0"/>
    <n v="0"/>
    <x v="34"/>
    <n v="12261"/>
  </r>
  <r>
    <x v="27"/>
    <x v="0"/>
    <s v="sweing"/>
    <x v="3"/>
    <s v="February"/>
    <x v="11"/>
    <n v="0.8"/>
    <n v="0.80039322400000001"/>
    <n v="1"/>
    <n v="22.52"/>
    <n v="5940"/>
    <n v="99"/>
    <n v="50"/>
    <n v="0"/>
    <n v="0"/>
    <n v="0"/>
    <n v="0"/>
    <x v="3"/>
    <n v="23122"/>
  </r>
  <r>
    <x v="27"/>
    <x v="0"/>
    <s v="sweing"/>
    <x v="3"/>
    <s v="February"/>
    <x v="8"/>
    <n v="0.75"/>
    <n v="0.79996321800000003"/>
    <n v="1"/>
    <n v="29.12"/>
    <n v="6960"/>
    <n v="116"/>
    <n v="55"/>
    <n v="0"/>
    <n v="0"/>
    <n v="0"/>
    <n v="0"/>
    <x v="14"/>
    <n v="8992"/>
  </r>
  <r>
    <x v="27"/>
    <x v="0"/>
    <s v="finishing"/>
    <x v="3"/>
    <s v="February"/>
    <x v="3"/>
    <n v="0.75"/>
    <n v="0.74044444399999998"/>
    <n v="0"/>
    <n v="4.08"/>
    <n v="1080"/>
    <n v="18"/>
    <n v="0"/>
    <n v="0"/>
    <n v="0"/>
    <n v="0"/>
    <n v="0"/>
    <x v="23"/>
    <n v="0"/>
  </r>
  <r>
    <x v="27"/>
    <x v="0"/>
    <s v="sweing"/>
    <x v="3"/>
    <s v="February"/>
    <x v="2"/>
    <n v="0.7"/>
    <n v="0.700398148"/>
    <n v="1"/>
    <n v="20.55"/>
    <n v="6480"/>
    <n v="108"/>
    <n v="60"/>
    <n v="0"/>
    <n v="0"/>
    <n v="0"/>
    <n v="0"/>
    <x v="6"/>
    <n v="9792"/>
  </r>
  <r>
    <x v="27"/>
    <x v="0"/>
    <s v="sweing"/>
    <x v="3"/>
    <s v="February"/>
    <x v="4"/>
    <n v="0.7"/>
    <n v="0.70035454500000005"/>
    <n v="1"/>
    <n v="18.79"/>
    <n v="3960"/>
    <n v="66"/>
    <n v="30"/>
    <n v="0"/>
    <n v="0"/>
    <n v="0"/>
    <n v="0"/>
    <x v="35"/>
    <n v="2984"/>
  </r>
  <r>
    <x v="27"/>
    <x v="0"/>
    <s v="finishing"/>
    <x v="3"/>
    <s v="February"/>
    <x v="0"/>
    <n v="0.65"/>
    <n v="0.56197916699999995"/>
    <n v="0"/>
    <n v="4.1500000000000004"/>
    <n v="960"/>
    <n v="16"/>
    <n v="0"/>
    <n v="0"/>
    <n v="0"/>
    <n v="0"/>
    <n v="0"/>
    <x v="1"/>
    <n v="0"/>
  </r>
  <r>
    <x v="27"/>
    <x v="0"/>
    <s v="finishing"/>
    <x v="3"/>
    <s v="February"/>
    <x v="1"/>
    <n v="0.75"/>
    <n v="0.50459649100000004"/>
    <n v="0"/>
    <n v="3.94"/>
    <n v="2280"/>
    <n v="38"/>
    <n v="0"/>
    <n v="0"/>
    <n v="0"/>
    <n v="0"/>
    <n v="0"/>
    <x v="25"/>
    <n v="0"/>
  </r>
  <r>
    <x v="27"/>
    <x v="0"/>
    <s v="sweing"/>
    <x v="3"/>
    <s v="February"/>
    <x v="10"/>
    <n v="0.5"/>
    <n v="0.500801724"/>
    <n v="1"/>
    <n v="30.1"/>
    <n v="6960"/>
    <n v="116"/>
    <n v="0"/>
    <n v="0"/>
    <n v="0"/>
    <n v="0"/>
    <n v="0"/>
    <x v="14"/>
    <n v="839"/>
  </r>
  <r>
    <x v="27"/>
    <x v="0"/>
    <s v="sweing"/>
    <x v="3"/>
    <s v="February"/>
    <x v="5"/>
    <n v="0.7"/>
    <n v="0.29530773799999999"/>
    <n v="0"/>
    <n v="24.26"/>
    <n v="6720"/>
    <n v="112"/>
    <n v="0"/>
    <n v="0"/>
    <n v="0"/>
    <n v="0"/>
    <n v="0"/>
    <x v="3"/>
    <n v="2698"/>
  </r>
  <r>
    <x v="27"/>
    <x v="0"/>
    <s v="finishing"/>
    <x v="3"/>
    <s v="February"/>
    <x v="4"/>
    <n v="0.6"/>
    <n v="0.28033333300000002"/>
    <n v="0"/>
    <n v="2.9"/>
    <n v="1200"/>
    <n v="20"/>
    <n v="0"/>
    <n v="0"/>
    <n v="0"/>
    <n v="0"/>
    <n v="0"/>
    <x v="15"/>
    <n v="0"/>
  </r>
  <r>
    <x v="27"/>
    <x v="0"/>
    <s v="sweing"/>
    <x v="3"/>
    <s v="February"/>
    <x v="0"/>
    <n v="0.65"/>
    <n v="0.26097878800000002"/>
    <n v="0"/>
    <n v="24.26"/>
    <n v="6600"/>
    <n v="110"/>
    <n v="0"/>
    <n v="0"/>
    <n v="0"/>
    <n v="0"/>
    <n v="0"/>
    <x v="5"/>
    <n v="1435"/>
  </r>
  <r>
    <x v="28"/>
    <x v="0"/>
    <s v="finishing"/>
    <x v="4"/>
    <s v="February"/>
    <x v="6"/>
    <n v="0.8"/>
    <n v="1.001416667"/>
    <n v="1"/>
    <n v="3.94"/>
    <n v="2400"/>
    <n v="40"/>
    <n v="0"/>
    <n v="0"/>
    <n v="0"/>
    <n v="0"/>
    <n v="0"/>
    <x v="10"/>
    <n v="0"/>
  </r>
  <r>
    <x v="28"/>
    <x v="0"/>
    <s v="sweing"/>
    <x v="4"/>
    <s v="February"/>
    <x v="1"/>
    <n v="0.8"/>
    <n v="1.0000185509999999"/>
    <n v="1"/>
    <n v="22.52"/>
    <n v="6900"/>
    <n v="115"/>
    <n v="113"/>
    <n v="0"/>
    <n v="0"/>
    <n v="0"/>
    <n v="0"/>
    <x v="4"/>
    <n v="1500"/>
  </r>
  <r>
    <x v="28"/>
    <x v="0"/>
    <s v="sweing"/>
    <x v="4"/>
    <s v="February"/>
    <x v="9"/>
    <n v="0.8"/>
    <n v="0.99999523800000001"/>
    <n v="1"/>
    <n v="22.52"/>
    <n v="6720"/>
    <n v="112"/>
    <n v="90"/>
    <n v="0"/>
    <n v="0"/>
    <n v="0"/>
    <n v="0"/>
    <x v="3"/>
    <n v="1188"/>
  </r>
  <r>
    <x v="28"/>
    <x v="0"/>
    <s v="finishing"/>
    <x v="4"/>
    <s v="February"/>
    <x v="1"/>
    <n v="0.8"/>
    <n v="0.99485000000000001"/>
    <n v="1"/>
    <n v="3.94"/>
    <n v="1200"/>
    <n v="20"/>
    <n v="0"/>
    <n v="0"/>
    <n v="0"/>
    <n v="0"/>
    <n v="0"/>
    <x v="15"/>
    <n v="0"/>
  </r>
  <r>
    <x v="28"/>
    <x v="0"/>
    <s v="finishing"/>
    <x v="4"/>
    <s v="February"/>
    <x v="0"/>
    <n v="0.7"/>
    <n v="0.97697916699999998"/>
    <n v="1"/>
    <n v="4.1500000000000004"/>
    <n v="960"/>
    <n v="16"/>
    <n v="0"/>
    <n v="0"/>
    <n v="0"/>
    <n v="0"/>
    <n v="0"/>
    <x v="1"/>
    <n v="0"/>
  </r>
  <r>
    <x v="28"/>
    <x v="0"/>
    <s v="sweing"/>
    <x v="4"/>
    <s v="February"/>
    <x v="7"/>
    <n v="0.8"/>
    <n v="0.95018596499999997"/>
    <n v="1"/>
    <n v="22.52"/>
    <n v="6840"/>
    <n v="114"/>
    <n v="100"/>
    <n v="0"/>
    <n v="0"/>
    <n v="0"/>
    <n v="0"/>
    <x v="4"/>
    <n v="1112"/>
  </r>
  <r>
    <x v="28"/>
    <x v="0"/>
    <s v="sweing"/>
    <x v="4"/>
    <s v="February"/>
    <x v="6"/>
    <n v="0.8"/>
    <n v="0.94998160899999995"/>
    <n v="1"/>
    <n v="22.52"/>
    <n v="6960"/>
    <n v="116"/>
    <n v="100"/>
    <n v="0"/>
    <n v="0"/>
    <n v="0"/>
    <n v="0"/>
    <x v="14"/>
    <n v="1452"/>
  </r>
  <r>
    <x v="28"/>
    <x v="0"/>
    <s v="finishing"/>
    <x v="4"/>
    <s v="February"/>
    <x v="8"/>
    <n v="0.75"/>
    <n v="0.91995454499999996"/>
    <n v="1"/>
    <n v="3.94"/>
    <n v="1320"/>
    <n v="22"/>
    <n v="0"/>
    <n v="0"/>
    <n v="0"/>
    <n v="0"/>
    <n v="0"/>
    <x v="36"/>
    <n v="0"/>
  </r>
  <r>
    <x v="28"/>
    <x v="0"/>
    <s v="sweing"/>
    <x v="4"/>
    <s v="February"/>
    <x v="11"/>
    <n v="0.8"/>
    <n v="0.80043462200000004"/>
    <n v="1"/>
    <n v="22.52"/>
    <n v="5460"/>
    <n v="91"/>
    <n v="63"/>
    <n v="0"/>
    <n v="0"/>
    <n v="0"/>
    <n v="0"/>
    <x v="3"/>
    <n v="340"/>
  </r>
  <r>
    <x v="28"/>
    <x v="0"/>
    <s v="sweing"/>
    <x v="4"/>
    <s v="February"/>
    <x v="3"/>
    <n v="0.8"/>
    <n v="0.80025902299999996"/>
    <n v="1"/>
    <n v="15.26"/>
    <n v="2040"/>
    <n v="34"/>
    <n v="50"/>
    <n v="0"/>
    <n v="0"/>
    <n v="0"/>
    <n v="0"/>
    <x v="34"/>
    <n v="1029"/>
  </r>
  <r>
    <x v="28"/>
    <x v="0"/>
    <s v="finishing"/>
    <x v="4"/>
    <s v="February"/>
    <x v="3"/>
    <n v="0.8"/>
    <n v="0.77822222200000002"/>
    <n v="0"/>
    <n v="4.08"/>
    <n v="1080"/>
    <n v="18"/>
    <n v="0"/>
    <n v="0"/>
    <n v="0"/>
    <n v="0"/>
    <n v="0"/>
    <x v="23"/>
    <n v="0"/>
  </r>
  <r>
    <x v="28"/>
    <x v="0"/>
    <s v="sweing"/>
    <x v="4"/>
    <s v="February"/>
    <x v="8"/>
    <n v="0.75"/>
    <n v="0.75059310300000004"/>
    <n v="1"/>
    <n v="29.12"/>
    <n v="6960"/>
    <n v="116"/>
    <n v="34"/>
    <n v="0"/>
    <n v="0"/>
    <n v="0"/>
    <n v="0"/>
    <x v="14"/>
    <n v="1070"/>
  </r>
  <r>
    <x v="28"/>
    <x v="0"/>
    <s v="sweing"/>
    <x v="4"/>
    <s v="February"/>
    <x v="2"/>
    <n v="0.7"/>
    <n v="0.70051356600000003"/>
    <n v="1"/>
    <n v="25.31"/>
    <n v="5760"/>
    <n v="96"/>
    <n v="60"/>
    <n v="0"/>
    <n v="0"/>
    <n v="0"/>
    <n v="0"/>
    <x v="6"/>
    <n v="946"/>
  </r>
  <r>
    <x v="28"/>
    <x v="0"/>
    <s v="sweing"/>
    <x v="4"/>
    <s v="February"/>
    <x v="4"/>
    <n v="0.7"/>
    <n v="0.70018457700000003"/>
    <n v="1"/>
    <n v="18.79"/>
    <n v="4020"/>
    <n v="67"/>
    <n v="30"/>
    <n v="0"/>
    <n v="0"/>
    <n v="0"/>
    <n v="0"/>
    <x v="35"/>
    <n v="913"/>
  </r>
  <r>
    <x v="28"/>
    <x v="0"/>
    <s v="sweing"/>
    <x v="4"/>
    <s v="February"/>
    <x v="0"/>
    <n v="0.7"/>
    <n v="0.58646546499999996"/>
    <n v="0"/>
    <n v="24.26"/>
    <n v="6660"/>
    <n v="111"/>
    <n v="0"/>
    <n v="0"/>
    <n v="0"/>
    <n v="0"/>
    <n v="0"/>
    <x v="5"/>
    <n v="1363"/>
  </r>
  <r>
    <x v="28"/>
    <x v="0"/>
    <s v="sweing"/>
    <x v="4"/>
    <s v="February"/>
    <x v="5"/>
    <n v="0.7"/>
    <n v="0.54151785699999999"/>
    <n v="0"/>
    <n v="24.26"/>
    <n v="6720"/>
    <n v="112"/>
    <n v="0"/>
    <n v="0"/>
    <n v="0"/>
    <n v="0"/>
    <n v="0"/>
    <x v="3"/>
    <n v="1639"/>
  </r>
  <r>
    <x v="28"/>
    <x v="0"/>
    <s v="finishing"/>
    <x v="4"/>
    <s v="February"/>
    <x v="11"/>
    <n v="0.8"/>
    <n v="0.53749999999999998"/>
    <n v="0"/>
    <n v="4.3"/>
    <n v="1440"/>
    <n v="24"/>
    <n v="0"/>
    <n v="0"/>
    <n v="0"/>
    <n v="0"/>
    <n v="0"/>
    <x v="9"/>
    <n v="0"/>
  </r>
  <r>
    <x v="28"/>
    <x v="0"/>
    <s v="finishing"/>
    <x v="4"/>
    <s v="February"/>
    <x v="4"/>
    <n v="0.7"/>
    <n v="0.49541666699999998"/>
    <n v="0"/>
    <n v="2.9"/>
    <n v="960"/>
    <n v="16"/>
    <n v="0"/>
    <n v="0"/>
    <n v="0"/>
    <n v="0"/>
    <n v="0"/>
    <x v="1"/>
    <n v="0"/>
  </r>
  <r>
    <x v="28"/>
    <x v="0"/>
    <s v="sweing"/>
    <x v="4"/>
    <s v="February"/>
    <x v="10"/>
    <n v="0.6"/>
    <n v="0.41517241399999999"/>
    <n v="0"/>
    <n v="30.1"/>
    <n v="6960"/>
    <n v="116"/>
    <n v="0"/>
    <n v="0"/>
    <n v="0"/>
    <n v="0"/>
    <n v="0"/>
    <x v="14"/>
    <n v="415"/>
  </r>
  <r>
    <x v="29"/>
    <x v="0"/>
    <s v="sweing"/>
    <x v="5"/>
    <s v="February"/>
    <x v="6"/>
    <n v="0.8"/>
    <n v="1.0502805799999999"/>
    <n v="1"/>
    <n v="22.52"/>
    <n v="6900"/>
    <n v="115"/>
    <n v="100"/>
    <n v="0"/>
    <n v="0"/>
    <n v="0"/>
    <n v="0"/>
    <x v="4"/>
    <n v="1263"/>
  </r>
  <r>
    <x v="29"/>
    <x v="0"/>
    <s v="sweing"/>
    <x v="5"/>
    <s v="February"/>
    <x v="7"/>
    <n v="0.8"/>
    <n v="1.000230409"/>
    <n v="1"/>
    <n v="22.52"/>
    <n v="6840"/>
    <n v="114"/>
    <n v="113"/>
    <n v="0"/>
    <n v="0"/>
    <n v="0"/>
    <n v="0"/>
    <x v="4"/>
    <n v="968"/>
  </r>
  <r>
    <x v="29"/>
    <x v="0"/>
    <s v="sweing"/>
    <x v="5"/>
    <s v="February"/>
    <x v="9"/>
    <n v="0.8"/>
    <n v="0.99999523800000001"/>
    <n v="1"/>
    <n v="22.52"/>
    <n v="6720"/>
    <n v="112"/>
    <n v="113"/>
    <n v="0"/>
    <n v="0"/>
    <n v="0"/>
    <n v="0"/>
    <x v="3"/>
    <n v="1108"/>
  </r>
  <r>
    <x v="29"/>
    <x v="0"/>
    <s v="finishing"/>
    <x v="5"/>
    <s v="February"/>
    <x v="6"/>
    <n v="0.8"/>
    <n v="0.96675925900000004"/>
    <n v="1"/>
    <n v="3.94"/>
    <n v="2160"/>
    <n v="36"/>
    <n v="0"/>
    <n v="0"/>
    <n v="0"/>
    <n v="0"/>
    <n v="0"/>
    <x v="7"/>
    <n v="0"/>
  </r>
  <r>
    <x v="29"/>
    <x v="0"/>
    <s v="finishing"/>
    <x v="5"/>
    <s v="February"/>
    <x v="1"/>
    <n v="0.8"/>
    <n v="0.929183333"/>
    <n v="1"/>
    <n v="3.94"/>
    <n v="1200"/>
    <n v="20"/>
    <n v="0"/>
    <n v="0"/>
    <n v="0"/>
    <n v="0"/>
    <n v="0"/>
    <x v="15"/>
    <n v="0"/>
  </r>
  <r>
    <x v="29"/>
    <x v="0"/>
    <s v="finishing"/>
    <x v="5"/>
    <s v="February"/>
    <x v="0"/>
    <n v="0.7"/>
    <n v="0.91576666699999998"/>
    <n v="1"/>
    <n v="4.1500000000000004"/>
    <n v="3000"/>
    <n v="50"/>
    <n v="0"/>
    <n v="0"/>
    <n v="0"/>
    <n v="0"/>
    <n v="0"/>
    <x v="30"/>
    <n v="0"/>
  </r>
  <r>
    <x v="29"/>
    <x v="0"/>
    <s v="sweing"/>
    <x v="5"/>
    <s v="February"/>
    <x v="1"/>
    <n v="0.8"/>
    <n v="0.90014724599999996"/>
    <n v="1"/>
    <n v="22.52"/>
    <n v="6900"/>
    <n v="115"/>
    <n v="88"/>
    <n v="0"/>
    <n v="0"/>
    <n v="0"/>
    <n v="0"/>
    <x v="4"/>
    <n v="1532"/>
  </r>
  <r>
    <x v="29"/>
    <x v="0"/>
    <s v="sweing"/>
    <x v="5"/>
    <s v="February"/>
    <x v="3"/>
    <n v="0.8"/>
    <n v="0.80040196100000005"/>
    <n v="1"/>
    <n v="15.26"/>
    <n v="4080"/>
    <n v="68"/>
    <n v="38"/>
    <n v="0"/>
    <n v="0"/>
    <n v="0"/>
    <n v="0"/>
    <x v="27"/>
    <n v="1094"/>
  </r>
  <r>
    <x v="29"/>
    <x v="0"/>
    <s v="sweing"/>
    <x v="5"/>
    <s v="February"/>
    <x v="8"/>
    <n v="0.8"/>
    <n v="0.79996321800000003"/>
    <n v="0"/>
    <n v="22.52"/>
    <n v="6960"/>
    <n v="116"/>
    <n v="50"/>
    <n v="0"/>
    <n v="0"/>
    <n v="0"/>
    <n v="0"/>
    <x v="14"/>
    <n v="1086"/>
  </r>
  <r>
    <x v="29"/>
    <x v="0"/>
    <s v="finishing"/>
    <x v="5"/>
    <s v="February"/>
    <x v="5"/>
    <n v="0.7"/>
    <n v="0.77979166700000002"/>
    <n v="1"/>
    <n v="3.94"/>
    <n v="960"/>
    <n v="16"/>
    <n v="0"/>
    <n v="0"/>
    <n v="0"/>
    <n v="0"/>
    <n v="0"/>
    <x v="1"/>
    <n v="0"/>
  </r>
  <r>
    <x v="29"/>
    <x v="0"/>
    <s v="finishing"/>
    <x v="5"/>
    <s v="February"/>
    <x v="8"/>
    <n v="0.75"/>
    <n v="0.75516666700000001"/>
    <n v="1"/>
    <n v="3.94"/>
    <n v="960"/>
    <n v="16"/>
    <n v="0"/>
    <n v="0"/>
    <n v="0"/>
    <n v="0"/>
    <n v="0"/>
    <x v="1"/>
    <n v="0"/>
  </r>
  <r>
    <x v="29"/>
    <x v="0"/>
    <s v="sweing"/>
    <x v="5"/>
    <s v="February"/>
    <x v="4"/>
    <n v="0.7"/>
    <n v="0.70071041700000003"/>
    <n v="1"/>
    <n v="18.79"/>
    <n v="3360"/>
    <n v="56"/>
    <n v="30"/>
    <n v="0"/>
    <n v="0"/>
    <n v="0"/>
    <n v="0"/>
    <x v="35"/>
    <n v="941"/>
  </r>
  <r>
    <x v="29"/>
    <x v="0"/>
    <s v="sweing"/>
    <x v="5"/>
    <s v="February"/>
    <x v="5"/>
    <n v="0.7"/>
    <n v="0.70061206899999995"/>
    <n v="1"/>
    <n v="24.26"/>
    <n v="6960"/>
    <n v="116"/>
    <n v="0"/>
    <n v="0"/>
    <n v="0"/>
    <n v="0"/>
    <n v="0"/>
    <x v="14"/>
    <n v="1471"/>
  </r>
  <r>
    <x v="29"/>
    <x v="0"/>
    <s v="sweing"/>
    <x v="5"/>
    <s v="February"/>
    <x v="2"/>
    <n v="0.7"/>
    <n v="0.70027884600000001"/>
    <n v="1"/>
    <n v="10.050000000000001"/>
    <n v="6120"/>
    <n v="102"/>
    <n v="60"/>
    <n v="0"/>
    <n v="0"/>
    <n v="0"/>
    <n v="0"/>
    <x v="20"/>
    <n v="1042"/>
  </r>
  <r>
    <x v="29"/>
    <x v="0"/>
    <s v="sweing"/>
    <x v="5"/>
    <s v="February"/>
    <x v="0"/>
    <n v="0.7"/>
    <n v="0.70013508800000002"/>
    <n v="1"/>
    <n v="29.12"/>
    <n v="6840"/>
    <n v="114"/>
    <n v="0"/>
    <n v="0"/>
    <n v="0"/>
    <n v="0"/>
    <n v="0"/>
    <x v="4"/>
    <n v="1248"/>
  </r>
  <r>
    <x v="29"/>
    <x v="0"/>
    <s v="finishing"/>
    <x v="5"/>
    <s v="February"/>
    <x v="3"/>
    <n v="0.8"/>
    <n v="0.68755555599999996"/>
    <n v="0"/>
    <n v="4.08"/>
    <n v="1080"/>
    <n v="18"/>
    <n v="0"/>
    <n v="0"/>
    <n v="0"/>
    <n v="0"/>
    <n v="0"/>
    <x v="23"/>
    <n v="0"/>
  </r>
  <r>
    <x v="29"/>
    <x v="0"/>
    <s v="sweing"/>
    <x v="5"/>
    <s v="February"/>
    <x v="10"/>
    <n v="0.65"/>
    <n v="0.65083480800000004"/>
    <n v="1"/>
    <n v="30.1"/>
    <n v="5820"/>
    <n v="97"/>
    <n v="0"/>
    <n v="90"/>
    <n v="1.5"/>
    <n v="10"/>
    <n v="0"/>
    <x v="14"/>
    <n v="326"/>
  </r>
  <r>
    <x v="29"/>
    <x v="0"/>
    <s v="finishing"/>
    <x v="5"/>
    <s v="February"/>
    <x v="4"/>
    <n v="0.7"/>
    <n v="0.53166666699999998"/>
    <n v="0"/>
    <n v="2.9"/>
    <n v="960"/>
    <n v="16"/>
    <n v="0"/>
    <n v="0"/>
    <n v="0"/>
    <n v="0"/>
    <n v="0"/>
    <x v="1"/>
    <n v="0"/>
  </r>
  <r>
    <x v="29"/>
    <x v="0"/>
    <s v="sweing"/>
    <x v="5"/>
    <s v="February"/>
    <x v="11"/>
    <n v="0.35"/>
    <n v="0.35070642200000002"/>
    <n v="1"/>
    <n v="30.1"/>
    <n v="6060"/>
    <n v="101"/>
    <n v="23"/>
    <n v="150"/>
    <n v="2.5"/>
    <n v="15"/>
    <n v="0"/>
    <x v="5"/>
    <n v="287"/>
  </r>
  <r>
    <x v="30"/>
    <x v="0"/>
    <s v="sweing"/>
    <x v="0"/>
    <s v="February"/>
    <x v="6"/>
    <n v="0.8"/>
    <n v="1.0004460180000001"/>
    <n v="1"/>
    <n v="22.52"/>
    <n v="6780"/>
    <n v="113"/>
    <n v="113"/>
    <n v="0"/>
    <n v="0"/>
    <n v="0"/>
    <n v="0"/>
    <x v="3"/>
    <n v="1300"/>
  </r>
  <r>
    <x v="30"/>
    <x v="0"/>
    <s v="sweing"/>
    <x v="0"/>
    <s v="February"/>
    <x v="1"/>
    <n v="0.8"/>
    <n v="1.0000185509999999"/>
    <n v="1"/>
    <n v="22.52"/>
    <n v="6900"/>
    <n v="115"/>
    <n v="113"/>
    <n v="0"/>
    <n v="0"/>
    <n v="0"/>
    <n v="0"/>
    <x v="4"/>
    <n v="1485"/>
  </r>
  <r>
    <x v="30"/>
    <x v="0"/>
    <s v="sweing"/>
    <x v="0"/>
    <s v="February"/>
    <x v="9"/>
    <n v="0.8"/>
    <n v="0.99999523800000001"/>
    <n v="1"/>
    <n v="22.52"/>
    <n v="6720"/>
    <n v="112"/>
    <n v="113"/>
    <n v="0"/>
    <n v="0"/>
    <n v="0"/>
    <n v="0"/>
    <x v="3"/>
    <n v="1039"/>
  </r>
  <r>
    <x v="30"/>
    <x v="0"/>
    <s v="finishing"/>
    <x v="0"/>
    <s v="February"/>
    <x v="6"/>
    <n v="0.8"/>
    <n v="0.99992424199999996"/>
    <n v="1"/>
    <n v="3.94"/>
    <n v="2640"/>
    <n v="44"/>
    <n v="0"/>
    <n v="0"/>
    <n v="0"/>
    <n v="0"/>
    <n v="0"/>
    <x v="37"/>
    <n v="0"/>
  </r>
  <r>
    <x v="30"/>
    <x v="0"/>
    <s v="sweing"/>
    <x v="0"/>
    <s v="February"/>
    <x v="7"/>
    <n v="0.8"/>
    <n v="0.95018596499999997"/>
    <n v="1"/>
    <n v="22.52"/>
    <n v="6840"/>
    <n v="114"/>
    <n v="100"/>
    <n v="0"/>
    <n v="0"/>
    <n v="0"/>
    <n v="0"/>
    <x v="4"/>
    <n v="1063"/>
  </r>
  <r>
    <x v="30"/>
    <x v="0"/>
    <s v="finishing"/>
    <x v="0"/>
    <s v="February"/>
    <x v="4"/>
    <n v="0.7"/>
    <n v="0.9425"/>
    <n v="1"/>
    <n v="2.9"/>
    <n v="960"/>
    <n v="16"/>
    <n v="0"/>
    <n v="0"/>
    <n v="0"/>
    <n v="0"/>
    <n v="0"/>
    <x v="1"/>
    <n v="0"/>
  </r>
  <r>
    <x v="30"/>
    <x v="0"/>
    <s v="finishing"/>
    <x v="0"/>
    <s v="February"/>
    <x v="3"/>
    <n v="0.8"/>
    <n v="0.90666666699999998"/>
    <n v="1"/>
    <n v="4.08"/>
    <n v="1080"/>
    <n v="18"/>
    <n v="0"/>
    <n v="0"/>
    <n v="0"/>
    <n v="0"/>
    <n v="0"/>
    <x v="23"/>
    <n v="0"/>
  </r>
  <r>
    <x v="30"/>
    <x v="0"/>
    <s v="finishing"/>
    <x v="0"/>
    <s v="February"/>
    <x v="5"/>
    <n v="0.7"/>
    <n v="0.84709999999999996"/>
    <n v="1"/>
    <n v="3.94"/>
    <n v="1200"/>
    <n v="20"/>
    <n v="0"/>
    <n v="0"/>
    <n v="0"/>
    <n v="0"/>
    <n v="0"/>
    <x v="15"/>
    <n v="0"/>
  </r>
  <r>
    <x v="30"/>
    <x v="0"/>
    <s v="finishing"/>
    <x v="0"/>
    <s v="February"/>
    <x v="1"/>
    <n v="0.8"/>
    <n v="0.84545833299999995"/>
    <n v="1"/>
    <n v="3.94"/>
    <n v="1440"/>
    <n v="24"/>
    <n v="0"/>
    <n v="0"/>
    <n v="0"/>
    <n v="0"/>
    <n v="0"/>
    <x v="9"/>
    <n v="0"/>
  </r>
  <r>
    <x v="30"/>
    <x v="0"/>
    <s v="sweing"/>
    <x v="0"/>
    <s v="February"/>
    <x v="3"/>
    <n v="0.8"/>
    <n v="0.80061267599999997"/>
    <n v="1"/>
    <n v="15.26"/>
    <n v="720"/>
    <n v="12"/>
    <n v="38"/>
    <n v="0"/>
    <n v="0"/>
    <n v="0"/>
    <n v="0"/>
    <x v="27"/>
    <n v="1083"/>
  </r>
  <r>
    <x v="30"/>
    <x v="0"/>
    <s v="sweing"/>
    <x v="0"/>
    <s v="February"/>
    <x v="8"/>
    <n v="0.8"/>
    <n v="0.79996321800000003"/>
    <n v="0"/>
    <n v="29.12"/>
    <n v="6960"/>
    <n v="116"/>
    <n v="50"/>
    <n v="0"/>
    <n v="0"/>
    <n v="0"/>
    <n v="0"/>
    <x v="14"/>
    <n v="1069"/>
  </r>
  <r>
    <x v="30"/>
    <x v="0"/>
    <s v="finishing"/>
    <x v="0"/>
    <s v="February"/>
    <x v="9"/>
    <n v="0.8"/>
    <n v="0.77158333300000004"/>
    <n v="0"/>
    <n v="3.94"/>
    <n v="960"/>
    <n v="16"/>
    <n v="0"/>
    <n v="0"/>
    <n v="0"/>
    <n v="0"/>
    <n v="0"/>
    <x v="1"/>
    <n v="0"/>
  </r>
  <r>
    <x v="30"/>
    <x v="0"/>
    <s v="sweing"/>
    <x v="0"/>
    <s v="February"/>
    <x v="2"/>
    <n v="0.75"/>
    <n v="0.75039999999999996"/>
    <n v="1"/>
    <n v="10.050000000000001"/>
    <n v="2520"/>
    <n v="42"/>
    <n v="34"/>
    <n v="0"/>
    <n v="0"/>
    <n v="0"/>
    <n v="0"/>
    <x v="38"/>
    <n v="668"/>
  </r>
  <r>
    <x v="30"/>
    <x v="0"/>
    <s v="sweing"/>
    <x v="0"/>
    <s v="February"/>
    <x v="4"/>
    <n v="0.7"/>
    <n v="0.70007903199999999"/>
    <n v="1"/>
    <n v="18.79"/>
    <n v="2760"/>
    <n v="46"/>
    <n v="30"/>
    <n v="0"/>
    <n v="0"/>
    <n v="0"/>
    <n v="0"/>
    <x v="35"/>
    <n v="766"/>
  </r>
  <r>
    <x v="30"/>
    <x v="0"/>
    <s v="sweing"/>
    <x v="0"/>
    <s v="February"/>
    <x v="10"/>
    <n v="0.7"/>
    <n v="0.56221264400000004"/>
    <n v="0"/>
    <n v="30.1"/>
    <n v="6960"/>
    <n v="116"/>
    <n v="0"/>
    <n v="0"/>
    <n v="0"/>
    <n v="0"/>
    <n v="0"/>
    <x v="14"/>
    <n v="557"/>
  </r>
  <r>
    <x v="30"/>
    <x v="0"/>
    <s v="sweing"/>
    <x v="0"/>
    <s v="February"/>
    <x v="5"/>
    <n v="7.0000000000000007E-2"/>
    <n v="0.52284482799999998"/>
    <n v="1"/>
    <n v="24.26"/>
    <n v="6960"/>
    <n v="116"/>
    <n v="0"/>
    <n v="0"/>
    <n v="0"/>
    <n v="0"/>
    <n v="0"/>
    <x v="14"/>
    <n v="1608"/>
  </r>
  <r>
    <x v="30"/>
    <x v="0"/>
    <s v="sweing"/>
    <x v="0"/>
    <s v="February"/>
    <x v="11"/>
    <n v="0.5"/>
    <n v="0.50072012600000004"/>
    <n v="1"/>
    <n v="30.1"/>
    <n v="6360"/>
    <n v="106"/>
    <n v="23"/>
    <n v="0"/>
    <n v="0"/>
    <n v="0"/>
    <n v="1"/>
    <x v="20"/>
    <n v="417"/>
  </r>
  <r>
    <x v="30"/>
    <x v="0"/>
    <s v="sweing"/>
    <x v="0"/>
    <s v="February"/>
    <x v="0"/>
    <n v="0.7"/>
    <n v="0.49654970799999998"/>
    <n v="0"/>
    <n v="24.26"/>
    <n v="6840"/>
    <n v="114"/>
    <n v="0"/>
    <n v="0"/>
    <n v="0"/>
    <n v="0"/>
    <n v="0"/>
    <x v="4"/>
    <n v="1167"/>
  </r>
  <r>
    <x v="31"/>
    <x v="0"/>
    <s v="finishing"/>
    <x v="1"/>
    <s v="February"/>
    <x v="6"/>
    <n v="0.8"/>
    <n v="1.050666667"/>
    <n v="1"/>
    <n v="3.94"/>
    <n v="3000"/>
    <n v="50"/>
    <n v="0"/>
    <n v="0"/>
    <n v="0"/>
    <n v="0"/>
    <n v="0"/>
    <x v="30"/>
    <n v="0"/>
  </r>
  <r>
    <x v="31"/>
    <x v="0"/>
    <s v="sweing"/>
    <x v="1"/>
    <s v="February"/>
    <x v="6"/>
    <n v="0.8"/>
    <n v="1.0000185509999999"/>
    <n v="1"/>
    <n v="22.52"/>
    <n v="6900"/>
    <n v="115"/>
    <n v="113"/>
    <n v="0"/>
    <n v="0"/>
    <n v="0"/>
    <n v="0"/>
    <x v="14"/>
    <n v="1186"/>
  </r>
  <r>
    <x v="31"/>
    <x v="0"/>
    <s v="sweing"/>
    <x v="1"/>
    <s v="February"/>
    <x v="7"/>
    <n v="0.8"/>
    <n v="0.95018596499999997"/>
    <n v="1"/>
    <n v="22.52"/>
    <n v="6840"/>
    <n v="114"/>
    <n v="100"/>
    <n v="0"/>
    <n v="0"/>
    <n v="0"/>
    <n v="0"/>
    <x v="4"/>
    <n v="1060"/>
  </r>
  <r>
    <x v="31"/>
    <x v="0"/>
    <s v="sweing"/>
    <x v="1"/>
    <s v="February"/>
    <x v="1"/>
    <n v="0.8"/>
    <n v="0.90013569299999996"/>
    <n v="1"/>
    <n v="22.52"/>
    <n v="6780"/>
    <n v="113"/>
    <n v="88"/>
    <n v="0"/>
    <n v="0"/>
    <n v="0"/>
    <n v="0"/>
    <x v="4"/>
    <n v="1534"/>
  </r>
  <r>
    <x v="31"/>
    <x v="0"/>
    <s v="sweing"/>
    <x v="1"/>
    <s v="February"/>
    <x v="9"/>
    <n v="0.8"/>
    <n v="0.90012976200000006"/>
    <n v="1"/>
    <n v="22.52"/>
    <n v="6720"/>
    <n v="112"/>
    <n v="88"/>
    <n v="0"/>
    <n v="0"/>
    <n v="0"/>
    <n v="0"/>
    <x v="3"/>
    <n v="1142"/>
  </r>
  <r>
    <x v="31"/>
    <x v="0"/>
    <s v="finishing"/>
    <x v="1"/>
    <s v="February"/>
    <x v="3"/>
    <n v="0.8"/>
    <n v="0.89911111099999996"/>
    <n v="1"/>
    <n v="4.08"/>
    <n v="1080"/>
    <n v="18"/>
    <n v="0"/>
    <n v="0"/>
    <n v="0"/>
    <n v="0"/>
    <n v="0"/>
    <x v="23"/>
    <n v="0"/>
  </r>
  <r>
    <x v="31"/>
    <x v="0"/>
    <s v="finishing"/>
    <x v="1"/>
    <s v="February"/>
    <x v="1"/>
    <n v="0.8"/>
    <n v="0.87008333299999996"/>
    <n v="1"/>
    <n v="3.94"/>
    <n v="1200"/>
    <n v="20"/>
    <n v="0"/>
    <n v="0"/>
    <n v="0"/>
    <n v="0"/>
    <n v="0"/>
    <x v="15"/>
    <n v="0"/>
  </r>
  <r>
    <x v="31"/>
    <x v="0"/>
    <s v="finishing"/>
    <x v="1"/>
    <s v="February"/>
    <x v="4"/>
    <n v="0.75"/>
    <n v="0.84583333299999997"/>
    <n v="1"/>
    <n v="2.9"/>
    <n v="960"/>
    <n v="16"/>
    <n v="0"/>
    <n v="0"/>
    <n v="0"/>
    <n v="0"/>
    <n v="0"/>
    <x v="1"/>
    <n v="0"/>
  </r>
  <r>
    <x v="31"/>
    <x v="0"/>
    <s v="sweing"/>
    <x v="1"/>
    <s v="February"/>
    <x v="3"/>
    <n v="0.8"/>
    <n v="0.80040196100000005"/>
    <n v="1"/>
    <n v="15.26"/>
    <n v="4080"/>
    <n v="68"/>
    <n v="63"/>
    <n v="0"/>
    <n v="0"/>
    <n v="0"/>
    <n v="0"/>
    <x v="27"/>
    <n v="1021"/>
  </r>
  <r>
    <x v="31"/>
    <x v="0"/>
    <s v="sweing"/>
    <x v="1"/>
    <s v="February"/>
    <x v="8"/>
    <n v="0.8"/>
    <n v="0.79996321800000003"/>
    <n v="0"/>
    <n v="29.12"/>
    <n v="6960"/>
    <n v="116"/>
    <n v="50"/>
    <n v="0"/>
    <n v="0"/>
    <n v="0"/>
    <n v="0"/>
    <x v="14"/>
    <n v="829"/>
  </r>
  <r>
    <x v="31"/>
    <x v="0"/>
    <s v="finishing"/>
    <x v="1"/>
    <s v="February"/>
    <x v="8"/>
    <n v="0.8"/>
    <n v="0.77158333300000004"/>
    <n v="0"/>
    <n v="3.94"/>
    <n v="960"/>
    <n v="16"/>
    <n v="0"/>
    <n v="0"/>
    <n v="0"/>
    <n v="0"/>
    <n v="0"/>
    <x v="1"/>
    <n v="0"/>
  </r>
  <r>
    <x v="31"/>
    <x v="0"/>
    <s v="sweing"/>
    <x v="1"/>
    <s v="February"/>
    <x v="4"/>
    <n v="0.75"/>
    <n v="0.75052011500000004"/>
    <n v="1"/>
    <n v="18.79"/>
    <n v="1560"/>
    <n v="26"/>
    <n v="34"/>
    <n v="0"/>
    <n v="0"/>
    <n v="0"/>
    <n v="0"/>
    <x v="35"/>
    <n v="813"/>
  </r>
  <r>
    <x v="31"/>
    <x v="0"/>
    <s v="sweing"/>
    <x v="1"/>
    <s v="February"/>
    <x v="2"/>
    <n v="0.75"/>
    <n v="0.75002777799999998"/>
    <n v="1"/>
    <n v="10.050000000000001"/>
    <n v="3240"/>
    <n v="54"/>
    <n v="45"/>
    <n v="0"/>
    <n v="0"/>
    <n v="0"/>
    <n v="0"/>
    <x v="39"/>
    <n v="677"/>
  </r>
  <r>
    <x v="31"/>
    <x v="0"/>
    <s v="finishing"/>
    <x v="1"/>
    <s v="February"/>
    <x v="5"/>
    <n v="0.7"/>
    <n v="0.71576666700000002"/>
    <n v="1"/>
    <n v="3.94"/>
    <n v="1200"/>
    <n v="20"/>
    <n v="0"/>
    <n v="0"/>
    <n v="0"/>
    <n v="0"/>
    <n v="0"/>
    <x v="15"/>
    <n v="0"/>
  </r>
  <r>
    <x v="31"/>
    <x v="0"/>
    <s v="sweing"/>
    <x v="1"/>
    <s v="February"/>
    <x v="5"/>
    <n v="0.7"/>
    <n v="0.66227011499999999"/>
    <n v="0"/>
    <n v="24.26"/>
    <n v="6960"/>
    <n v="116"/>
    <n v="0"/>
    <n v="270"/>
    <n v="4.5"/>
    <n v="45"/>
    <n v="0"/>
    <x v="14"/>
    <n v="658"/>
  </r>
  <r>
    <x v="31"/>
    <x v="0"/>
    <s v="sweing"/>
    <x v="1"/>
    <s v="February"/>
    <x v="11"/>
    <n v="0.6"/>
    <n v="0.60022418899999996"/>
    <n v="1"/>
    <n v="30.1"/>
    <n v="6780"/>
    <n v="113"/>
    <n v="30"/>
    <n v="0"/>
    <n v="0"/>
    <n v="0"/>
    <n v="1"/>
    <x v="4"/>
    <n v="486"/>
  </r>
  <r>
    <x v="31"/>
    <x v="0"/>
    <s v="sweing"/>
    <x v="1"/>
    <s v="February"/>
    <x v="10"/>
    <n v="0.7"/>
    <n v="0.54565767300000001"/>
    <n v="0"/>
    <n v="30.1"/>
    <n v="7500"/>
    <n v="125"/>
    <n v="0"/>
    <n v="0"/>
    <n v="0"/>
    <n v="0"/>
    <n v="0"/>
    <x v="0"/>
    <n v="687"/>
  </r>
  <r>
    <x v="31"/>
    <x v="0"/>
    <s v="finishing"/>
    <x v="1"/>
    <s v="February"/>
    <x v="11"/>
    <n v="0.8"/>
    <n v="0.44791666699999999"/>
    <n v="0"/>
    <n v="4.3"/>
    <n v="960"/>
    <n v="16"/>
    <n v="0"/>
    <n v="0"/>
    <n v="0"/>
    <n v="0"/>
    <n v="0"/>
    <x v="1"/>
    <n v="0"/>
  </r>
  <r>
    <x v="31"/>
    <x v="0"/>
    <s v="sweing"/>
    <x v="1"/>
    <s v="February"/>
    <x v="0"/>
    <n v="0.7"/>
    <n v="0.36531871300000002"/>
    <n v="0"/>
    <n v="24.26"/>
    <n v="6840"/>
    <n v="114"/>
    <n v="0"/>
    <n v="300"/>
    <n v="5"/>
    <n v="37"/>
    <n v="0"/>
    <x v="4"/>
    <n v="652"/>
  </r>
  <r>
    <x v="32"/>
    <x v="1"/>
    <s v="sweing"/>
    <x v="2"/>
    <s v="February"/>
    <x v="6"/>
    <n v="0.8"/>
    <n v="1.0000185509999999"/>
    <n v="1"/>
    <n v="22.52"/>
    <n v="6900"/>
    <n v="115"/>
    <n v="113"/>
    <n v="0"/>
    <n v="0"/>
    <n v="0"/>
    <n v="0"/>
    <x v="4"/>
    <n v="1233"/>
  </r>
  <r>
    <x v="32"/>
    <x v="1"/>
    <s v="finishing"/>
    <x v="2"/>
    <s v="February"/>
    <x v="5"/>
    <n v="0.7"/>
    <n v="0.92868055599999999"/>
    <n v="1"/>
    <n v="4.1500000000000004"/>
    <n v="1440"/>
    <n v="24"/>
    <n v="0"/>
    <n v="0"/>
    <n v="0"/>
    <n v="0"/>
    <n v="0"/>
    <x v="9"/>
    <n v="0"/>
  </r>
  <r>
    <x v="32"/>
    <x v="1"/>
    <s v="sweing"/>
    <x v="2"/>
    <s v="February"/>
    <x v="9"/>
    <n v="0.8"/>
    <n v="0.90080000000000005"/>
    <n v="1"/>
    <n v="22.52"/>
    <n v="6720"/>
    <n v="112"/>
    <n v="88"/>
    <n v="0"/>
    <n v="0"/>
    <n v="0"/>
    <n v="0"/>
    <x v="3"/>
    <n v="1388"/>
  </r>
  <r>
    <x v="32"/>
    <x v="1"/>
    <s v="sweing"/>
    <x v="2"/>
    <s v="February"/>
    <x v="1"/>
    <n v="0.8"/>
    <n v="0.90013569299999996"/>
    <n v="1"/>
    <n v="22.52"/>
    <n v="6780"/>
    <n v="113"/>
    <n v="88"/>
    <n v="0"/>
    <n v="0"/>
    <n v="0"/>
    <n v="0"/>
    <x v="3"/>
    <n v="1615"/>
  </r>
  <r>
    <x v="32"/>
    <x v="1"/>
    <s v="sweing"/>
    <x v="2"/>
    <s v="February"/>
    <x v="7"/>
    <n v="0.8"/>
    <n v="0.90012976200000006"/>
    <n v="1"/>
    <n v="22.52"/>
    <n v="6720"/>
    <n v="112"/>
    <n v="88"/>
    <n v="0"/>
    <n v="0"/>
    <n v="0"/>
    <n v="0"/>
    <x v="3"/>
    <n v="1283"/>
  </r>
  <r>
    <x v="32"/>
    <x v="1"/>
    <s v="finishing"/>
    <x v="2"/>
    <s v="February"/>
    <x v="1"/>
    <n v="0.8"/>
    <n v="0.89306666700000004"/>
    <n v="1"/>
    <n v="3.94"/>
    <n v="1200"/>
    <n v="20"/>
    <n v="0"/>
    <n v="0"/>
    <n v="0"/>
    <n v="0"/>
    <n v="0"/>
    <x v="15"/>
    <n v="0"/>
  </r>
  <r>
    <x v="32"/>
    <x v="1"/>
    <s v="finishing"/>
    <x v="2"/>
    <s v="February"/>
    <x v="3"/>
    <n v="0.8"/>
    <n v="0.89155555600000003"/>
    <n v="1"/>
    <n v="4.08"/>
    <n v="1080"/>
    <n v="18"/>
    <n v="0"/>
    <n v="0"/>
    <n v="0"/>
    <n v="0"/>
    <n v="0"/>
    <x v="23"/>
    <n v="0"/>
  </r>
  <r>
    <x v="32"/>
    <x v="1"/>
    <s v="finishing"/>
    <x v="2"/>
    <s v="February"/>
    <x v="6"/>
    <n v="0.8"/>
    <n v="0.87555555600000001"/>
    <n v="1"/>
    <n v="3.94"/>
    <n v="2160"/>
    <n v="36"/>
    <n v="0"/>
    <n v="0"/>
    <n v="0"/>
    <n v="0"/>
    <n v="0"/>
    <x v="7"/>
    <n v="0"/>
  </r>
  <r>
    <x v="32"/>
    <x v="1"/>
    <s v="finishing"/>
    <x v="2"/>
    <s v="February"/>
    <x v="0"/>
    <n v="0.7"/>
    <n v="0.84088888900000003"/>
    <n v="1"/>
    <n v="4.1500000000000004"/>
    <n v="1800"/>
    <n v="30"/>
    <n v="0"/>
    <n v="0"/>
    <n v="0"/>
    <n v="0"/>
    <n v="0"/>
    <x v="18"/>
    <n v="0"/>
  </r>
  <r>
    <x v="32"/>
    <x v="1"/>
    <s v="sweing"/>
    <x v="2"/>
    <s v="February"/>
    <x v="3"/>
    <n v="0.8"/>
    <n v="0.80035520800000004"/>
    <n v="1"/>
    <n v="15.26"/>
    <n v="2880"/>
    <n v="48"/>
    <n v="63"/>
    <n v="0"/>
    <n v="0"/>
    <n v="0"/>
    <n v="0"/>
    <x v="27"/>
    <n v="1026"/>
  </r>
  <r>
    <x v="32"/>
    <x v="1"/>
    <s v="sweing"/>
    <x v="2"/>
    <s v="February"/>
    <x v="8"/>
    <n v="0.8"/>
    <n v="0.79996321800000003"/>
    <n v="0"/>
    <n v="29.12"/>
    <n v="6960"/>
    <n v="116"/>
    <n v="50"/>
    <n v="0"/>
    <n v="0"/>
    <n v="0"/>
    <n v="0"/>
    <x v="14"/>
    <n v="909"/>
  </r>
  <r>
    <x v="32"/>
    <x v="1"/>
    <s v="sweing"/>
    <x v="2"/>
    <s v="February"/>
    <x v="4"/>
    <n v="0.75"/>
    <n v="0.75065101000000001"/>
    <n v="1"/>
    <n v="18.79"/>
    <n v="3960"/>
    <n v="66"/>
    <n v="34"/>
    <n v="0"/>
    <n v="0"/>
    <n v="0"/>
    <n v="0"/>
    <x v="35"/>
    <n v="670"/>
  </r>
  <r>
    <x v="32"/>
    <x v="1"/>
    <s v="sweing"/>
    <x v="2"/>
    <s v="February"/>
    <x v="2"/>
    <n v="0.75"/>
    <n v="0.75002777799999998"/>
    <n v="1"/>
    <n v="10.050000000000001"/>
    <n v="3240"/>
    <n v="54"/>
    <n v="45"/>
    <n v="0"/>
    <n v="0"/>
    <n v="0"/>
    <n v="0"/>
    <x v="39"/>
    <n v="629"/>
  </r>
  <r>
    <x v="32"/>
    <x v="1"/>
    <s v="sweing"/>
    <x v="2"/>
    <s v="February"/>
    <x v="10"/>
    <n v="0.7"/>
    <n v="0.70061823400000001"/>
    <n v="1"/>
    <n v="30.1"/>
    <n v="7020"/>
    <n v="117"/>
    <n v="0"/>
    <n v="0"/>
    <n v="0"/>
    <n v="0"/>
    <n v="0"/>
    <x v="14"/>
    <n v="754"/>
  </r>
  <r>
    <x v="32"/>
    <x v="1"/>
    <s v="finishing"/>
    <x v="2"/>
    <s v="February"/>
    <x v="4"/>
    <n v="0.75"/>
    <n v="0.61020833299999999"/>
    <n v="0"/>
    <n v="2.9"/>
    <n v="960"/>
    <n v="16"/>
    <n v="0"/>
    <n v="0"/>
    <n v="0"/>
    <n v="0"/>
    <n v="0"/>
    <x v="1"/>
    <n v="0"/>
  </r>
  <r>
    <x v="32"/>
    <x v="1"/>
    <s v="finishing"/>
    <x v="2"/>
    <s v="February"/>
    <x v="8"/>
    <n v="0.8"/>
    <n v="0.60741666699999997"/>
    <n v="0"/>
    <n v="3.94"/>
    <n v="960"/>
    <n v="16"/>
    <n v="0"/>
    <n v="0"/>
    <n v="0"/>
    <n v="0"/>
    <n v="0"/>
    <x v="1"/>
    <n v="0"/>
  </r>
  <r>
    <x v="32"/>
    <x v="1"/>
    <s v="sweing"/>
    <x v="2"/>
    <s v="February"/>
    <x v="11"/>
    <n v="0.65"/>
    <n v="0.56825958700000001"/>
    <n v="0"/>
    <n v="30.1"/>
    <n v="6780"/>
    <n v="113"/>
    <n v="44"/>
    <n v="0"/>
    <n v="0"/>
    <n v="0"/>
    <n v="1"/>
    <x v="3"/>
    <n v="712"/>
  </r>
  <r>
    <x v="32"/>
    <x v="1"/>
    <s v="sweing"/>
    <x v="2"/>
    <s v="February"/>
    <x v="5"/>
    <n v="0.7"/>
    <n v="0.35553448300000001"/>
    <n v="0"/>
    <n v="24.26"/>
    <n v="6960"/>
    <n v="116"/>
    <n v="0"/>
    <n v="0"/>
    <n v="0"/>
    <n v="0"/>
    <n v="0"/>
    <x v="14"/>
    <n v="148"/>
  </r>
  <r>
    <x v="32"/>
    <x v="1"/>
    <s v="sweing"/>
    <x v="2"/>
    <s v="February"/>
    <x v="0"/>
    <n v="0.7"/>
    <n v="0.35325964900000001"/>
    <n v="0"/>
    <n v="24.26"/>
    <n v="6840"/>
    <n v="114"/>
    <n v="0"/>
    <n v="0"/>
    <n v="0"/>
    <n v="0"/>
    <n v="0"/>
    <x v="4"/>
    <n v="154"/>
  </r>
  <r>
    <x v="33"/>
    <x v="1"/>
    <s v="finishing"/>
    <x v="3"/>
    <s v="February"/>
    <x v="6"/>
    <n v="0.8"/>
    <n v="1.057962963"/>
    <n v="1"/>
    <n v="3.94"/>
    <n v="2160"/>
    <n v="36"/>
    <n v="0"/>
    <n v="0"/>
    <n v="0"/>
    <n v="0"/>
    <n v="0"/>
    <x v="7"/>
    <n v="0"/>
  </r>
  <r>
    <x v="33"/>
    <x v="1"/>
    <s v="finishing"/>
    <x v="3"/>
    <s v="February"/>
    <x v="1"/>
    <n v="0.8"/>
    <n v="0.96201666699999999"/>
    <n v="1"/>
    <n v="3.94"/>
    <n v="1200"/>
    <n v="20"/>
    <n v="0"/>
    <n v="0"/>
    <n v="0"/>
    <n v="0"/>
    <n v="0"/>
    <x v="15"/>
    <n v="0"/>
  </r>
  <r>
    <x v="33"/>
    <x v="1"/>
    <s v="sweing"/>
    <x v="3"/>
    <s v="February"/>
    <x v="9"/>
    <n v="0.8"/>
    <n v="0.90080000000000005"/>
    <n v="1"/>
    <n v="22.52"/>
    <n v="120"/>
    <n v="2"/>
    <n v="88"/>
    <n v="0"/>
    <n v="0"/>
    <n v="0"/>
    <n v="0"/>
    <x v="3"/>
    <n v="1127"/>
  </r>
  <r>
    <x v="33"/>
    <x v="1"/>
    <s v="sweing"/>
    <x v="3"/>
    <s v="February"/>
    <x v="1"/>
    <n v="0.8"/>
    <n v="0.90050904399999998"/>
    <n v="1"/>
    <n v="22.52"/>
    <n v="3600"/>
    <n v="60"/>
    <n v="70"/>
    <n v="0"/>
    <n v="0"/>
    <n v="0"/>
    <n v="0"/>
    <x v="4"/>
    <n v="1506"/>
  </r>
  <r>
    <x v="33"/>
    <x v="1"/>
    <s v="sweing"/>
    <x v="3"/>
    <s v="February"/>
    <x v="6"/>
    <n v="0.8"/>
    <n v="0.90047782499999995"/>
    <n v="1"/>
    <n v="22.52"/>
    <n v="360"/>
    <n v="6"/>
    <n v="70"/>
    <n v="0"/>
    <n v="0"/>
    <n v="0"/>
    <n v="0"/>
    <x v="4"/>
    <n v="1413"/>
  </r>
  <r>
    <x v="33"/>
    <x v="1"/>
    <s v="finishing"/>
    <x v="3"/>
    <s v="February"/>
    <x v="4"/>
    <n v="0.75"/>
    <n v="0.88812500000000005"/>
    <n v="1"/>
    <n v="2.9"/>
    <n v="960"/>
    <n v="16"/>
    <n v="0"/>
    <n v="0"/>
    <n v="0"/>
    <n v="0"/>
    <n v="0"/>
    <x v="1"/>
    <n v="0"/>
  </r>
  <r>
    <x v="33"/>
    <x v="1"/>
    <s v="sweing"/>
    <x v="3"/>
    <s v="February"/>
    <x v="3"/>
    <n v="0.8"/>
    <n v="0.80040196100000005"/>
    <n v="1"/>
    <n v="15.26"/>
    <n v="4080"/>
    <n v="68"/>
    <n v="63"/>
    <n v="0"/>
    <n v="0"/>
    <n v="0"/>
    <n v="0"/>
    <x v="27"/>
    <n v="970"/>
  </r>
  <r>
    <x v="33"/>
    <x v="1"/>
    <s v="sweing"/>
    <x v="3"/>
    <s v="February"/>
    <x v="7"/>
    <n v="0.8"/>
    <n v="0.80016117200000003"/>
    <n v="1"/>
    <n v="22.52"/>
    <n v="5400"/>
    <n v="90"/>
    <n v="50"/>
    <n v="0"/>
    <n v="0"/>
    <n v="0"/>
    <n v="0"/>
    <x v="4"/>
    <n v="1271"/>
  </r>
  <r>
    <x v="33"/>
    <x v="1"/>
    <s v="sweing"/>
    <x v="3"/>
    <s v="February"/>
    <x v="8"/>
    <n v="0.8"/>
    <n v="0.79996321800000003"/>
    <n v="0"/>
    <n v="29.12"/>
    <n v="6960"/>
    <n v="116"/>
    <n v="50"/>
    <n v="0"/>
    <n v="0"/>
    <n v="0"/>
    <n v="0"/>
    <x v="14"/>
    <n v="1073"/>
  </r>
  <r>
    <x v="33"/>
    <x v="1"/>
    <s v="sweing"/>
    <x v="3"/>
    <s v="February"/>
    <x v="11"/>
    <n v="0.7"/>
    <n v="0.790003236"/>
    <n v="1"/>
    <n v="30.1"/>
    <n v="3300"/>
    <n v="55"/>
    <n v="50"/>
    <n v="0"/>
    <n v="0"/>
    <n v="0"/>
    <n v="1"/>
    <x v="4"/>
    <n v="767"/>
  </r>
  <r>
    <x v="33"/>
    <x v="1"/>
    <s v="sweing"/>
    <x v="3"/>
    <s v="February"/>
    <x v="2"/>
    <n v="0.75"/>
    <n v="0.75064814800000002"/>
    <n v="1"/>
    <n v="10.050000000000001"/>
    <n v="0"/>
    <n v="0"/>
    <n v="45"/>
    <n v="0"/>
    <n v="0"/>
    <n v="0"/>
    <n v="0"/>
    <x v="6"/>
    <n v="103"/>
  </r>
  <r>
    <x v="33"/>
    <x v="1"/>
    <s v="finishing"/>
    <x v="3"/>
    <s v="February"/>
    <x v="0"/>
    <n v="0.35"/>
    <n v="0.70711111100000001"/>
    <n v="1"/>
    <n v="4.1500000000000004"/>
    <n v="1800"/>
    <n v="30"/>
    <n v="0"/>
    <n v="0"/>
    <n v="0"/>
    <n v="0"/>
    <n v="0"/>
    <x v="18"/>
    <n v="0"/>
  </r>
  <r>
    <x v="33"/>
    <x v="1"/>
    <s v="sweing"/>
    <x v="3"/>
    <s v="February"/>
    <x v="10"/>
    <n v="0.7"/>
    <n v="0.70061823400000001"/>
    <n v="1"/>
    <n v="30.1"/>
    <n v="7020"/>
    <n v="117"/>
    <n v="40"/>
    <n v="0"/>
    <n v="0"/>
    <n v="0"/>
    <n v="0"/>
    <x v="14"/>
    <n v="773"/>
  </r>
  <r>
    <x v="33"/>
    <x v="1"/>
    <s v="finishing"/>
    <x v="3"/>
    <s v="February"/>
    <x v="8"/>
    <n v="0.8"/>
    <n v="0.69770833300000001"/>
    <n v="0"/>
    <n v="3.94"/>
    <n v="960"/>
    <n v="16"/>
    <n v="0"/>
    <n v="0"/>
    <n v="0"/>
    <n v="0"/>
    <n v="0"/>
    <x v="1"/>
    <n v="0"/>
  </r>
  <r>
    <x v="33"/>
    <x v="1"/>
    <s v="sweing"/>
    <x v="3"/>
    <s v="February"/>
    <x v="4"/>
    <n v="0.75"/>
    <n v="0.61251715699999998"/>
    <n v="0"/>
    <n v="18.79"/>
    <n v="4080"/>
    <n v="68"/>
    <n v="0"/>
    <n v="0"/>
    <n v="0"/>
    <n v="0"/>
    <n v="0"/>
    <x v="27"/>
    <n v="708"/>
  </r>
  <r>
    <x v="33"/>
    <x v="1"/>
    <s v="sweing"/>
    <x v="3"/>
    <s v="February"/>
    <x v="5"/>
    <n v="0.35"/>
    <n v="0.35030172399999998"/>
    <n v="1"/>
    <n v="30.1"/>
    <n v="6960"/>
    <n v="116"/>
    <n v="0"/>
    <n v="0"/>
    <n v="0"/>
    <n v="0"/>
    <n v="1"/>
    <x v="14"/>
    <n v="842"/>
  </r>
  <r>
    <x v="33"/>
    <x v="1"/>
    <s v="sweing"/>
    <x v="3"/>
    <s v="February"/>
    <x v="0"/>
    <n v="0.35"/>
    <n v="0.35030172399999998"/>
    <n v="1"/>
    <n v="30.1"/>
    <n v="6960"/>
    <n v="116"/>
    <n v="0"/>
    <n v="0"/>
    <n v="0"/>
    <n v="0"/>
    <n v="1"/>
    <x v="14"/>
    <n v="901"/>
  </r>
  <r>
    <x v="33"/>
    <x v="1"/>
    <s v="finishing"/>
    <x v="3"/>
    <s v="February"/>
    <x v="3"/>
    <n v="0.8"/>
    <n v="0.27200000000000002"/>
    <n v="0"/>
    <n v="4.08"/>
    <n v="1080"/>
    <n v="18"/>
    <n v="0"/>
    <n v="0"/>
    <n v="0"/>
    <n v="0"/>
    <n v="0"/>
    <x v="23"/>
    <n v="0"/>
  </r>
  <r>
    <x v="34"/>
    <x v="1"/>
    <s v="finishing"/>
    <x v="4"/>
    <s v="February"/>
    <x v="3"/>
    <n v="0.8"/>
    <n v="1.0048888890000001"/>
    <n v="1"/>
    <n v="4.08"/>
    <n v="1080"/>
    <n v="18"/>
    <n v="0"/>
    <n v="0"/>
    <n v="0"/>
    <n v="0"/>
    <n v="0"/>
    <x v="23"/>
    <n v="0"/>
  </r>
  <r>
    <x v="34"/>
    <x v="1"/>
    <s v="finishing"/>
    <x v="4"/>
    <s v="February"/>
    <x v="6"/>
    <n v="0.8"/>
    <n v="0.96675925900000004"/>
    <n v="1"/>
    <n v="3.94"/>
    <n v="2160"/>
    <n v="36"/>
    <n v="0"/>
    <n v="0"/>
    <n v="0"/>
    <n v="0"/>
    <n v="0"/>
    <x v="7"/>
    <n v="0"/>
  </r>
  <r>
    <x v="34"/>
    <x v="1"/>
    <s v="sweing"/>
    <x v="4"/>
    <s v="February"/>
    <x v="9"/>
    <n v="0.8"/>
    <n v="0.90063243999999998"/>
    <n v="1"/>
    <n v="22.52"/>
    <n v="0"/>
    <n v="0"/>
    <n v="88"/>
    <n v="0"/>
    <n v="0"/>
    <n v="0"/>
    <n v="0"/>
    <x v="3"/>
    <n v="1268"/>
  </r>
  <r>
    <x v="34"/>
    <x v="1"/>
    <s v="sweing"/>
    <x v="4"/>
    <s v="February"/>
    <x v="1"/>
    <n v="0.8"/>
    <n v="0.90047076000000004"/>
    <n v="1"/>
    <n v="22.52"/>
    <n v="0"/>
    <n v="0"/>
    <n v="88"/>
    <n v="0"/>
    <n v="0"/>
    <n v="0"/>
    <n v="0"/>
    <x v="4"/>
    <n v="1546"/>
  </r>
  <r>
    <x v="34"/>
    <x v="1"/>
    <s v="sweing"/>
    <x v="4"/>
    <s v="February"/>
    <x v="7"/>
    <n v="0.8"/>
    <n v="0.90047076000000004"/>
    <n v="1"/>
    <n v="22.52"/>
    <n v="0"/>
    <n v="0"/>
    <n v="88"/>
    <n v="0"/>
    <n v="0"/>
    <n v="0"/>
    <n v="0"/>
    <x v="4"/>
    <n v="813"/>
  </r>
  <r>
    <x v="34"/>
    <x v="1"/>
    <s v="sweing"/>
    <x v="4"/>
    <s v="February"/>
    <x v="6"/>
    <n v="0.8"/>
    <n v="0.89998405800000003"/>
    <n v="1"/>
    <n v="22.52"/>
    <n v="0"/>
    <n v="0"/>
    <n v="88"/>
    <n v="0"/>
    <n v="0"/>
    <n v="0"/>
    <n v="0"/>
    <x v="4"/>
    <n v="1512"/>
  </r>
  <r>
    <x v="34"/>
    <x v="1"/>
    <s v="finishing"/>
    <x v="4"/>
    <s v="February"/>
    <x v="1"/>
    <n v="0.8"/>
    <n v="0.85366666700000005"/>
    <n v="1"/>
    <n v="3.94"/>
    <n v="1440"/>
    <n v="24"/>
    <n v="0"/>
    <n v="0"/>
    <n v="0"/>
    <n v="0"/>
    <n v="0"/>
    <x v="9"/>
    <n v="0"/>
  </r>
  <r>
    <x v="34"/>
    <x v="1"/>
    <s v="sweing"/>
    <x v="4"/>
    <s v="February"/>
    <x v="8"/>
    <n v="0.8"/>
    <n v="0.80079999999999996"/>
    <n v="1"/>
    <n v="29.12"/>
    <n v="2160"/>
    <n v="36"/>
    <n v="38"/>
    <n v="0"/>
    <n v="0"/>
    <n v="0"/>
    <n v="0"/>
    <x v="14"/>
    <n v="1263"/>
  </r>
  <r>
    <x v="34"/>
    <x v="1"/>
    <s v="sweing"/>
    <x v="4"/>
    <s v="February"/>
    <x v="3"/>
    <n v="0.8"/>
    <n v="0.80040196100000005"/>
    <n v="1"/>
    <n v="15.26"/>
    <n v="4080"/>
    <n v="68"/>
    <n v="50"/>
    <n v="0"/>
    <n v="0"/>
    <n v="0"/>
    <n v="0"/>
    <x v="27"/>
    <n v="900"/>
  </r>
  <r>
    <x v="34"/>
    <x v="1"/>
    <s v="finishing"/>
    <x v="4"/>
    <s v="February"/>
    <x v="11"/>
    <n v="0.7"/>
    <n v="0.79675555600000003"/>
    <n v="1"/>
    <n v="4.1500000000000004"/>
    <n v="1800"/>
    <n v="30"/>
    <n v="0"/>
    <n v="0"/>
    <n v="0"/>
    <n v="0"/>
    <n v="0"/>
    <x v="18"/>
    <n v="0"/>
  </r>
  <r>
    <x v="34"/>
    <x v="1"/>
    <s v="sweing"/>
    <x v="4"/>
    <s v="February"/>
    <x v="4"/>
    <n v="0.75"/>
    <n v="0.75079700900000002"/>
    <n v="1"/>
    <n v="18.79"/>
    <n v="2400"/>
    <n v="40"/>
    <n v="0"/>
    <n v="0"/>
    <n v="0"/>
    <n v="0"/>
    <n v="0"/>
    <x v="27"/>
    <n v="640"/>
  </r>
  <r>
    <x v="34"/>
    <x v="1"/>
    <s v="sweing"/>
    <x v="4"/>
    <s v="February"/>
    <x v="2"/>
    <n v="0.8"/>
    <n v="0.75064814800000002"/>
    <n v="0"/>
    <n v="10.050000000000001"/>
    <n v="3240"/>
    <n v="54"/>
    <n v="34"/>
    <n v="0"/>
    <n v="0"/>
    <n v="0"/>
    <n v="0"/>
    <x v="6"/>
    <n v="13"/>
  </r>
  <r>
    <x v="34"/>
    <x v="1"/>
    <s v="sweing"/>
    <x v="4"/>
    <s v="February"/>
    <x v="10"/>
    <n v="0.75"/>
    <n v="0.75035612500000004"/>
    <n v="1"/>
    <n v="30.1"/>
    <n v="7020"/>
    <n v="117"/>
    <n v="45"/>
    <n v="0"/>
    <n v="0"/>
    <n v="0"/>
    <n v="0"/>
    <x v="14"/>
    <n v="855"/>
  </r>
  <r>
    <x v="34"/>
    <x v="1"/>
    <s v="finishing"/>
    <x v="4"/>
    <s v="February"/>
    <x v="0"/>
    <n v="0.35"/>
    <n v="0.70377083299999998"/>
    <n v="1"/>
    <n v="4.1500000000000004"/>
    <n v="960"/>
    <n v="16"/>
    <n v="0"/>
    <n v="0"/>
    <n v="0"/>
    <n v="0"/>
    <n v="0"/>
    <x v="1"/>
    <n v="0"/>
  </r>
  <r>
    <x v="34"/>
    <x v="1"/>
    <s v="sweing"/>
    <x v="4"/>
    <s v="February"/>
    <x v="11"/>
    <n v="0.7"/>
    <n v="0.70061823400000001"/>
    <n v="1"/>
    <n v="30.1"/>
    <n v="7020"/>
    <n v="117"/>
    <n v="40"/>
    <n v="0"/>
    <n v="0"/>
    <n v="0"/>
    <n v="1"/>
    <x v="14"/>
    <n v="855"/>
  </r>
  <r>
    <x v="34"/>
    <x v="1"/>
    <s v="finishing"/>
    <x v="4"/>
    <s v="February"/>
    <x v="8"/>
    <n v="0.8"/>
    <n v="0.6895"/>
    <n v="0"/>
    <n v="3.94"/>
    <n v="960"/>
    <n v="16"/>
    <n v="0"/>
    <n v="0"/>
    <n v="0"/>
    <n v="0"/>
    <n v="0"/>
    <x v="1"/>
    <n v="0"/>
  </r>
  <r>
    <x v="34"/>
    <x v="1"/>
    <s v="finishing"/>
    <x v="4"/>
    <s v="February"/>
    <x v="4"/>
    <n v="0.75"/>
    <n v="0.62833333300000005"/>
    <n v="0"/>
    <n v="2.9"/>
    <n v="960"/>
    <n v="16"/>
    <n v="0"/>
    <n v="0"/>
    <n v="0"/>
    <n v="0"/>
    <n v="0"/>
    <x v="1"/>
    <n v="0"/>
  </r>
  <r>
    <x v="34"/>
    <x v="1"/>
    <s v="sweing"/>
    <x v="4"/>
    <s v="February"/>
    <x v="5"/>
    <n v="0.5"/>
    <n v="0.500801724"/>
    <n v="1"/>
    <n v="30.1"/>
    <n v="6960"/>
    <n v="116"/>
    <n v="23"/>
    <n v="0"/>
    <n v="0"/>
    <n v="0"/>
    <n v="1"/>
    <x v="14"/>
    <n v="1025"/>
  </r>
  <r>
    <x v="34"/>
    <x v="1"/>
    <s v="sweing"/>
    <x v="4"/>
    <s v="February"/>
    <x v="0"/>
    <n v="0.5"/>
    <n v="0.39354885099999998"/>
    <n v="0"/>
    <n v="30.1"/>
    <n v="6960"/>
    <n v="116"/>
    <n v="30"/>
    <n v="0"/>
    <n v="0"/>
    <n v="0"/>
    <n v="1"/>
    <x v="14"/>
    <n v="1061"/>
  </r>
  <r>
    <x v="35"/>
    <x v="1"/>
    <s v="finishing"/>
    <x v="5"/>
    <s v="February"/>
    <x v="11"/>
    <n v="0.7"/>
    <n v="1.0331555560000001"/>
    <n v="1"/>
    <n v="4.1500000000000004"/>
    <n v="1800"/>
    <n v="30"/>
    <n v="0"/>
    <n v="0"/>
    <n v="0"/>
    <n v="0"/>
    <n v="0"/>
    <x v="18"/>
    <n v="0"/>
  </r>
  <r>
    <x v="35"/>
    <x v="1"/>
    <s v="finishing"/>
    <x v="5"/>
    <s v="February"/>
    <x v="3"/>
    <n v="0.8"/>
    <n v="1.02"/>
    <n v="1"/>
    <n v="4.08"/>
    <n v="1080"/>
    <n v="18"/>
    <n v="0"/>
    <n v="0"/>
    <n v="0"/>
    <n v="0"/>
    <n v="0"/>
    <x v="23"/>
    <n v="0"/>
  </r>
  <r>
    <x v="35"/>
    <x v="1"/>
    <s v="sweing"/>
    <x v="5"/>
    <s v="February"/>
    <x v="6"/>
    <n v="0.8"/>
    <n v="1.0003449280000001"/>
    <n v="1"/>
    <n v="22.52"/>
    <n v="0"/>
    <n v="0"/>
    <n v="90"/>
    <n v="0"/>
    <n v="0"/>
    <n v="0"/>
    <n v="0"/>
    <x v="4"/>
    <n v="1557"/>
  </r>
  <r>
    <x v="35"/>
    <x v="1"/>
    <s v="sweing"/>
    <x v="5"/>
    <s v="February"/>
    <x v="1"/>
    <n v="0.8"/>
    <n v="1.000065789"/>
    <n v="1"/>
    <n v="22.52"/>
    <n v="0"/>
    <n v="0"/>
    <n v="113"/>
    <n v="0"/>
    <n v="0"/>
    <n v="0"/>
    <n v="0"/>
    <x v="4"/>
    <n v="1498"/>
  </r>
  <r>
    <x v="35"/>
    <x v="1"/>
    <s v="finishing"/>
    <x v="5"/>
    <s v="February"/>
    <x v="0"/>
    <n v="0.35"/>
    <n v="0.99437500000000001"/>
    <n v="1"/>
    <n v="4.1500000000000004"/>
    <n v="1440"/>
    <n v="24"/>
    <n v="0"/>
    <n v="0"/>
    <n v="0"/>
    <n v="0"/>
    <n v="0"/>
    <x v="9"/>
    <n v="0"/>
  </r>
  <r>
    <x v="35"/>
    <x v="1"/>
    <s v="finishing"/>
    <x v="5"/>
    <s v="February"/>
    <x v="6"/>
    <n v="0.8"/>
    <n v="0.91203703700000005"/>
    <n v="1"/>
    <n v="3.94"/>
    <n v="2160"/>
    <n v="36"/>
    <n v="0"/>
    <n v="0"/>
    <n v="0"/>
    <n v="0"/>
    <n v="0"/>
    <x v="7"/>
    <n v="0"/>
  </r>
  <r>
    <x v="35"/>
    <x v="1"/>
    <s v="finishing"/>
    <x v="5"/>
    <s v="February"/>
    <x v="10"/>
    <n v="0.7"/>
    <n v="0.87"/>
    <n v="1"/>
    <n v="4.1500000000000004"/>
    <n v="240"/>
    <n v="4"/>
    <n v="0"/>
    <n v="0"/>
    <n v="0"/>
    <n v="0"/>
    <n v="0"/>
    <x v="22"/>
    <n v="0"/>
  </r>
  <r>
    <x v="35"/>
    <x v="1"/>
    <s v="sweing"/>
    <x v="5"/>
    <s v="February"/>
    <x v="9"/>
    <n v="0.8"/>
    <n v="0.85036458299999995"/>
    <n v="1"/>
    <n v="22.52"/>
    <n v="0"/>
    <n v="0"/>
    <n v="75"/>
    <n v="0"/>
    <n v="0"/>
    <n v="0"/>
    <n v="0"/>
    <x v="3"/>
    <n v="598"/>
  </r>
  <r>
    <x v="35"/>
    <x v="1"/>
    <s v="sweing"/>
    <x v="5"/>
    <s v="February"/>
    <x v="4"/>
    <n v="0.8"/>
    <n v="0.80094747499999996"/>
    <n v="1"/>
    <n v="18.79"/>
    <n v="3480"/>
    <n v="58"/>
    <n v="38"/>
    <n v="0"/>
    <n v="0"/>
    <n v="0"/>
    <n v="0"/>
    <x v="27"/>
    <n v="656"/>
  </r>
  <r>
    <x v="35"/>
    <x v="1"/>
    <s v="sweing"/>
    <x v="5"/>
    <s v="February"/>
    <x v="3"/>
    <n v="0.8"/>
    <n v="0.80040196100000005"/>
    <n v="1"/>
    <n v="15.26"/>
    <n v="4080"/>
    <n v="68"/>
    <n v="50"/>
    <n v="0"/>
    <n v="0"/>
    <n v="0"/>
    <n v="0"/>
    <x v="27"/>
    <n v="854"/>
  </r>
  <r>
    <x v="35"/>
    <x v="1"/>
    <s v="sweing"/>
    <x v="5"/>
    <s v="February"/>
    <x v="8"/>
    <n v="0.8"/>
    <n v="0.800144144"/>
    <n v="1"/>
    <n v="29.12"/>
    <n v="3240"/>
    <n v="54"/>
    <n v="50"/>
    <n v="0"/>
    <n v="0"/>
    <n v="0"/>
    <n v="0"/>
    <x v="14"/>
    <n v="609"/>
  </r>
  <r>
    <x v="35"/>
    <x v="1"/>
    <s v="sweing"/>
    <x v="5"/>
    <s v="February"/>
    <x v="10"/>
    <n v="0.75"/>
    <n v="0.75040623299999998"/>
    <n v="1"/>
    <n v="30.1"/>
    <n v="7380"/>
    <n v="123"/>
    <n v="56"/>
    <n v="0"/>
    <n v="0"/>
    <n v="0"/>
    <n v="0"/>
    <x v="0"/>
    <n v="788"/>
  </r>
  <r>
    <x v="35"/>
    <x v="1"/>
    <s v="sweing"/>
    <x v="5"/>
    <s v="February"/>
    <x v="0"/>
    <n v="0.6"/>
    <n v="0.71441049400000001"/>
    <n v="1"/>
    <n v="30.1"/>
    <n v="4560"/>
    <n v="76"/>
    <n v="30"/>
    <n v="0"/>
    <n v="0"/>
    <n v="0"/>
    <n v="1"/>
    <x v="14"/>
    <n v="1069"/>
  </r>
  <r>
    <x v="35"/>
    <x v="1"/>
    <s v="sweing"/>
    <x v="5"/>
    <s v="February"/>
    <x v="11"/>
    <n v="0.7"/>
    <n v="0.70058840600000005"/>
    <n v="1"/>
    <n v="30.1"/>
    <n v="5940"/>
    <n v="99"/>
    <n v="40"/>
    <n v="0"/>
    <n v="0"/>
    <n v="0"/>
    <n v="1"/>
    <x v="0"/>
    <n v="667"/>
  </r>
  <r>
    <x v="35"/>
    <x v="1"/>
    <s v="finishing"/>
    <x v="5"/>
    <s v="February"/>
    <x v="1"/>
    <n v="0.8"/>
    <n v="0.61836111100000002"/>
    <n v="0"/>
    <n v="3.94"/>
    <n v="1440"/>
    <n v="24"/>
    <n v="0"/>
    <n v="0"/>
    <n v="0"/>
    <n v="0"/>
    <n v="0"/>
    <x v="9"/>
    <n v="0"/>
  </r>
  <r>
    <x v="35"/>
    <x v="1"/>
    <s v="sweing"/>
    <x v="5"/>
    <s v="February"/>
    <x v="5"/>
    <n v="0.6"/>
    <n v="0.60007051300000003"/>
    <n v="1"/>
    <n v="30.1"/>
    <n v="3360"/>
    <n v="56"/>
    <n v="23"/>
    <n v="0"/>
    <n v="0"/>
    <n v="0"/>
    <n v="1"/>
    <x v="14"/>
    <n v="829"/>
  </r>
  <r>
    <x v="35"/>
    <x v="1"/>
    <s v="finishing"/>
    <x v="5"/>
    <s v="February"/>
    <x v="8"/>
    <n v="0.8"/>
    <n v="0.54174999999999995"/>
    <n v="0"/>
    <n v="3.94"/>
    <n v="960"/>
    <n v="16"/>
    <n v="0"/>
    <n v="0"/>
    <n v="0"/>
    <n v="0"/>
    <n v="0"/>
    <x v="1"/>
    <n v="0"/>
  </r>
  <r>
    <x v="35"/>
    <x v="1"/>
    <s v="sweing"/>
    <x v="5"/>
    <s v="February"/>
    <x v="7"/>
    <n v="0.8"/>
    <n v="0.53690175399999995"/>
    <n v="0"/>
    <n v="22.52"/>
    <n v="6840"/>
    <n v="114"/>
    <n v="0"/>
    <n v="0"/>
    <n v="0"/>
    <n v="0"/>
    <n v="1"/>
    <x v="4"/>
    <n v="11"/>
  </r>
  <r>
    <x v="35"/>
    <x v="1"/>
    <s v="sweing"/>
    <x v="5"/>
    <s v="February"/>
    <x v="2"/>
    <n v="0.35"/>
    <n v="0.50790322600000004"/>
    <n v="1"/>
    <n v="11.41"/>
    <n v="3240"/>
    <n v="54"/>
    <n v="0"/>
    <n v="0"/>
    <n v="0"/>
    <n v="0"/>
    <n v="1"/>
    <x v="31"/>
    <n v="434"/>
  </r>
  <r>
    <x v="36"/>
    <x v="1"/>
    <s v="sweing"/>
    <x v="0"/>
    <s v="February"/>
    <x v="1"/>
    <n v="0.8"/>
    <n v="1.1004839179999999"/>
    <n v="1"/>
    <n v="22.52"/>
    <n v="0"/>
    <n v="0"/>
    <n v="138"/>
    <n v="0"/>
    <n v="0"/>
    <n v="0"/>
    <n v="0"/>
    <x v="4"/>
    <n v="1397"/>
  </r>
  <r>
    <x v="36"/>
    <x v="1"/>
    <s v="finishing"/>
    <x v="0"/>
    <s v="February"/>
    <x v="11"/>
    <n v="0.7"/>
    <n v="1.096633333"/>
    <n v="1"/>
    <n v="4.1500000000000004"/>
    <n v="1800"/>
    <n v="30"/>
    <n v="0"/>
    <n v="0"/>
    <n v="0"/>
    <n v="0"/>
    <n v="0"/>
    <x v="18"/>
    <n v="0"/>
  </r>
  <r>
    <x v="36"/>
    <x v="1"/>
    <s v="sweing"/>
    <x v="0"/>
    <s v="February"/>
    <x v="6"/>
    <n v="0.8"/>
    <n v="1.0003449280000001"/>
    <n v="1"/>
    <n v="22.52"/>
    <n v="0"/>
    <n v="0"/>
    <n v="113"/>
    <n v="0"/>
    <n v="0"/>
    <n v="0"/>
    <n v="0"/>
    <x v="4"/>
    <n v="1327"/>
  </r>
  <r>
    <x v="36"/>
    <x v="1"/>
    <s v="finishing"/>
    <x v="0"/>
    <s v="February"/>
    <x v="3"/>
    <n v="0.8"/>
    <n v="0.83866666700000003"/>
    <n v="1"/>
    <n v="4.08"/>
    <n v="1080"/>
    <n v="18"/>
    <n v="0"/>
    <n v="0"/>
    <n v="0"/>
    <n v="0"/>
    <n v="0"/>
    <x v="23"/>
    <n v="0"/>
  </r>
  <r>
    <x v="36"/>
    <x v="1"/>
    <s v="sweing"/>
    <x v="0"/>
    <s v="February"/>
    <x v="3"/>
    <n v="0.8"/>
    <n v="0.80040196100000005"/>
    <n v="1"/>
    <n v="15.26"/>
    <n v="4080"/>
    <n v="68"/>
    <n v="50"/>
    <n v="0"/>
    <n v="0"/>
    <n v="0"/>
    <n v="0"/>
    <x v="27"/>
    <n v="894"/>
  </r>
  <r>
    <x v="36"/>
    <x v="1"/>
    <s v="finishing"/>
    <x v="0"/>
    <s v="February"/>
    <x v="0"/>
    <n v="0.35"/>
    <n v="0.75548611099999996"/>
    <n v="1"/>
    <n v="4.1500000000000004"/>
    <n v="1440"/>
    <n v="24"/>
    <n v="0"/>
    <n v="0"/>
    <n v="0"/>
    <n v="0"/>
    <n v="0"/>
    <x v="9"/>
    <n v="0"/>
  </r>
  <r>
    <x v="36"/>
    <x v="1"/>
    <s v="sweing"/>
    <x v="0"/>
    <s v="February"/>
    <x v="10"/>
    <n v="0.75"/>
    <n v="0.75079943500000001"/>
    <n v="1"/>
    <n v="30.1"/>
    <n v="7080"/>
    <n v="118"/>
    <n v="56"/>
    <n v="0"/>
    <n v="0"/>
    <n v="0"/>
    <n v="0"/>
    <x v="0"/>
    <n v="610"/>
  </r>
  <r>
    <x v="36"/>
    <x v="1"/>
    <s v="sweing"/>
    <x v="0"/>
    <s v="February"/>
    <x v="4"/>
    <n v="0.8"/>
    <n v="0.68801767700000005"/>
    <n v="0"/>
    <n v="18.79"/>
    <n v="3960"/>
    <n v="66"/>
    <n v="0"/>
    <n v="0"/>
    <n v="0"/>
    <n v="0"/>
    <n v="0"/>
    <x v="35"/>
    <n v="779"/>
  </r>
  <r>
    <x v="36"/>
    <x v="1"/>
    <s v="finishing"/>
    <x v="0"/>
    <s v="February"/>
    <x v="1"/>
    <n v="0.8"/>
    <n v="0.66487499999999999"/>
    <n v="0"/>
    <n v="3.94"/>
    <n v="1440"/>
    <n v="24"/>
    <n v="0"/>
    <n v="0"/>
    <n v="0"/>
    <n v="0"/>
    <n v="0"/>
    <x v="9"/>
    <n v="0"/>
  </r>
  <r>
    <x v="36"/>
    <x v="1"/>
    <s v="finishing"/>
    <x v="0"/>
    <s v="February"/>
    <x v="8"/>
    <n v="0.8"/>
    <n v="0.65666666699999998"/>
    <n v="0"/>
    <n v="3.94"/>
    <n v="960"/>
    <n v="16"/>
    <n v="0"/>
    <n v="0"/>
    <n v="0"/>
    <n v="0"/>
    <n v="0"/>
    <x v="1"/>
    <n v="0"/>
  </r>
  <r>
    <x v="36"/>
    <x v="1"/>
    <s v="sweing"/>
    <x v="0"/>
    <s v="February"/>
    <x v="11"/>
    <n v="0.7"/>
    <n v="0.63771186400000002"/>
    <n v="0"/>
    <n v="30.1"/>
    <n v="7080"/>
    <n v="118"/>
    <n v="0"/>
    <n v="0"/>
    <n v="0"/>
    <n v="0"/>
    <n v="1"/>
    <x v="0"/>
    <n v="419"/>
  </r>
  <r>
    <x v="36"/>
    <x v="1"/>
    <s v="finishing"/>
    <x v="0"/>
    <s v="February"/>
    <x v="6"/>
    <n v="0.8"/>
    <n v="0.60194444400000002"/>
    <n v="0"/>
    <n v="3.94"/>
    <n v="2160"/>
    <n v="36"/>
    <n v="0"/>
    <n v="0"/>
    <n v="0"/>
    <n v="0"/>
    <n v="0"/>
    <x v="7"/>
    <n v="0"/>
  </r>
  <r>
    <x v="36"/>
    <x v="1"/>
    <s v="finishing"/>
    <x v="0"/>
    <s v="February"/>
    <x v="10"/>
    <n v="0.7"/>
    <n v="0.57999999999999996"/>
    <n v="0"/>
    <n v="4.1500000000000004"/>
    <n v="240"/>
    <n v="4"/>
    <n v="0"/>
    <n v="0"/>
    <n v="0"/>
    <n v="0"/>
    <n v="0"/>
    <x v="22"/>
    <n v="0"/>
  </r>
  <r>
    <x v="36"/>
    <x v="1"/>
    <s v="sweing"/>
    <x v="0"/>
    <s v="February"/>
    <x v="5"/>
    <n v="0.65"/>
    <n v="0.53567796599999995"/>
    <n v="0"/>
    <n v="30.1"/>
    <n v="7080"/>
    <n v="118"/>
    <n v="0"/>
    <n v="0"/>
    <n v="0"/>
    <n v="0"/>
    <n v="1"/>
    <x v="0"/>
    <n v="909"/>
  </r>
  <r>
    <x v="36"/>
    <x v="1"/>
    <s v="sweing"/>
    <x v="0"/>
    <s v="February"/>
    <x v="2"/>
    <n v="0.5"/>
    <n v="0.50012336000000002"/>
    <n v="1"/>
    <n v="11.41"/>
    <n v="2280"/>
    <n v="38"/>
    <n v="0"/>
    <n v="0"/>
    <n v="0"/>
    <n v="0"/>
    <n v="2"/>
    <x v="5"/>
    <n v="1039"/>
  </r>
  <r>
    <x v="36"/>
    <x v="1"/>
    <s v="sweing"/>
    <x v="0"/>
    <s v="February"/>
    <x v="8"/>
    <n v="0.8"/>
    <n v="0.49788505700000002"/>
    <n v="0"/>
    <n v="29.12"/>
    <n v="6960"/>
    <n v="116"/>
    <n v="0"/>
    <n v="0"/>
    <n v="0"/>
    <n v="0"/>
    <n v="0"/>
    <x v="14"/>
    <n v="14"/>
  </r>
  <r>
    <x v="36"/>
    <x v="1"/>
    <s v="sweing"/>
    <x v="0"/>
    <s v="February"/>
    <x v="0"/>
    <n v="0.65"/>
    <n v="0.46340395499999998"/>
    <n v="0"/>
    <n v="30.1"/>
    <n v="7080"/>
    <n v="118"/>
    <n v="0"/>
    <n v="0"/>
    <n v="0"/>
    <n v="0"/>
    <n v="1"/>
    <x v="0"/>
    <n v="1193"/>
  </r>
  <r>
    <x v="36"/>
    <x v="1"/>
    <s v="sweing"/>
    <x v="0"/>
    <s v="February"/>
    <x v="9"/>
    <n v="0.8"/>
    <n v="0.44139200000000001"/>
    <n v="0"/>
    <n v="22.52"/>
    <n v="6000"/>
    <n v="100"/>
    <n v="0"/>
    <n v="0"/>
    <n v="0"/>
    <n v="0"/>
    <n v="0"/>
    <x v="40"/>
    <n v="10"/>
  </r>
  <r>
    <x v="36"/>
    <x v="1"/>
    <s v="sweing"/>
    <x v="0"/>
    <s v="February"/>
    <x v="7"/>
    <n v="0.35"/>
    <n v="0.35030172399999998"/>
    <n v="1"/>
    <n v="30.1"/>
    <n v="6960"/>
    <n v="116"/>
    <n v="0"/>
    <n v="0"/>
    <n v="0"/>
    <n v="0"/>
    <n v="1"/>
    <x v="14"/>
    <n v="770"/>
  </r>
  <r>
    <x v="37"/>
    <x v="1"/>
    <s v="sweing"/>
    <x v="1"/>
    <s v="February"/>
    <x v="1"/>
    <n v="0.8"/>
    <n v="1.000230409"/>
    <n v="1"/>
    <n v="22.52"/>
    <n v="6840"/>
    <n v="114"/>
    <n v="113"/>
    <n v="0"/>
    <n v="0"/>
    <n v="0"/>
    <n v="0"/>
    <x v="4"/>
    <n v="1416"/>
  </r>
  <r>
    <x v="37"/>
    <x v="1"/>
    <s v="finishing"/>
    <x v="1"/>
    <s v="February"/>
    <x v="5"/>
    <n v="0.7"/>
    <n v="0.929277778"/>
    <n v="1"/>
    <n v="4.1500000000000004"/>
    <n v="1800"/>
    <n v="30"/>
    <n v="0"/>
    <n v="0"/>
    <n v="0"/>
    <n v="0"/>
    <n v="0"/>
    <x v="18"/>
    <n v="0"/>
  </r>
  <r>
    <x v="37"/>
    <x v="1"/>
    <s v="finishing"/>
    <x v="1"/>
    <s v="February"/>
    <x v="11"/>
    <n v="0.75"/>
    <n v="0.90291666699999995"/>
    <n v="1"/>
    <n v="4.1500000000000004"/>
    <n v="2400"/>
    <n v="40"/>
    <n v="0"/>
    <n v="0"/>
    <n v="0"/>
    <n v="0"/>
    <n v="0"/>
    <x v="10"/>
    <n v="0"/>
  </r>
  <r>
    <x v="37"/>
    <x v="1"/>
    <s v="finishing"/>
    <x v="1"/>
    <s v="February"/>
    <x v="3"/>
    <n v="0.8"/>
    <n v="0.80088888899999999"/>
    <n v="1"/>
    <n v="4.08"/>
    <n v="1080"/>
    <n v="18"/>
    <n v="0"/>
    <n v="0"/>
    <n v="0"/>
    <n v="0"/>
    <n v="0"/>
    <x v="23"/>
    <n v="0"/>
  </r>
  <r>
    <x v="37"/>
    <x v="1"/>
    <s v="sweing"/>
    <x v="1"/>
    <s v="February"/>
    <x v="3"/>
    <n v="0.8"/>
    <n v="0.80040196100000005"/>
    <n v="1"/>
    <n v="15.26"/>
    <n v="4080"/>
    <n v="68"/>
    <n v="63"/>
    <n v="0"/>
    <n v="0"/>
    <n v="0"/>
    <n v="0"/>
    <x v="27"/>
    <n v="942"/>
  </r>
  <r>
    <x v="37"/>
    <x v="1"/>
    <s v="sweing"/>
    <x v="1"/>
    <s v="February"/>
    <x v="6"/>
    <n v="0.8"/>
    <n v="0.80037491999999999"/>
    <n v="1"/>
    <n v="22.52"/>
    <n v="3660"/>
    <n v="61"/>
    <n v="63"/>
    <n v="0"/>
    <n v="0"/>
    <n v="0"/>
    <n v="0"/>
    <x v="4"/>
    <n v="674"/>
  </r>
  <r>
    <x v="37"/>
    <x v="1"/>
    <s v="finishing"/>
    <x v="1"/>
    <s v="February"/>
    <x v="1"/>
    <n v="0.8"/>
    <n v="0.79620833300000005"/>
    <n v="0"/>
    <n v="3.94"/>
    <n v="1440"/>
    <n v="24"/>
    <n v="0"/>
    <n v="0"/>
    <n v="0"/>
    <n v="0"/>
    <n v="0"/>
    <x v="9"/>
    <n v="0"/>
  </r>
  <r>
    <x v="37"/>
    <x v="1"/>
    <s v="sweing"/>
    <x v="1"/>
    <s v="February"/>
    <x v="11"/>
    <n v="0.75"/>
    <n v="0.75039215699999995"/>
    <n v="1"/>
    <n v="30.1"/>
    <n v="7140"/>
    <n v="119"/>
    <n v="0"/>
    <n v="0"/>
    <n v="0"/>
    <n v="0"/>
    <n v="1"/>
    <x v="0"/>
    <n v="481"/>
  </r>
  <r>
    <x v="37"/>
    <x v="1"/>
    <s v="sweing"/>
    <x v="1"/>
    <s v="February"/>
    <x v="10"/>
    <n v="0.75"/>
    <n v="0.75039215699999995"/>
    <n v="1"/>
    <n v="30.1"/>
    <n v="7140"/>
    <n v="119"/>
    <n v="56"/>
    <n v="0"/>
    <n v="0"/>
    <n v="0"/>
    <n v="0"/>
    <x v="0"/>
    <n v="664"/>
  </r>
  <r>
    <x v="37"/>
    <x v="1"/>
    <s v="finishing"/>
    <x v="1"/>
    <s v="February"/>
    <x v="0"/>
    <n v="0.7"/>
    <n v="0.72562499999999996"/>
    <n v="1"/>
    <n v="4.1500000000000004"/>
    <n v="960"/>
    <n v="16"/>
    <n v="0"/>
    <n v="0"/>
    <n v="0"/>
    <n v="0"/>
    <n v="0"/>
    <x v="1"/>
    <n v="0"/>
  </r>
  <r>
    <x v="37"/>
    <x v="1"/>
    <s v="sweing"/>
    <x v="1"/>
    <s v="February"/>
    <x v="0"/>
    <n v="0.7"/>
    <n v="0.70020612500000001"/>
    <n v="1"/>
    <n v="30.1"/>
    <n v="5160"/>
    <n v="86"/>
    <n v="0"/>
    <n v="0"/>
    <n v="0"/>
    <n v="0"/>
    <n v="1"/>
    <x v="8"/>
    <n v="824"/>
  </r>
  <r>
    <x v="37"/>
    <x v="1"/>
    <s v="sweing"/>
    <x v="1"/>
    <s v="February"/>
    <x v="5"/>
    <n v="0.7"/>
    <n v="0.60199999999999998"/>
    <n v="0"/>
    <n v="30.1"/>
    <n v="7200"/>
    <n v="120"/>
    <n v="0"/>
    <n v="0"/>
    <n v="0"/>
    <n v="0"/>
    <n v="1"/>
    <x v="8"/>
    <n v="957"/>
  </r>
  <r>
    <x v="37"/>
    <x v="1"/>
    <s v="sweing"/>
    <x v="1"/>
    <s v="February"/>
    <x v="2"/>
    <n v="0.6"/>
    <n v="0.60044750700000005"/>
    <n v="1"/>
    <n v="11.41"/>
    <n v="2280"/>
    <n v="38"/>
    <n v="23"/>
    <n v="0"/>
    <n v="0"/>
    <n v="0"/>
    <n v="2"/>
    <x v="5"/>
    <n v="1039"/>
  </r>
  <r>
    <x v="37"/>
    <x v="1"/>
    <s v="sweing"/>
    <x v="1"/>
    <s v="February"/>
    <x v="4"/>
    <n v="0.8"/>
    <n v="0.55725245099999998"/>
    <n v="0"/>
    <n v="18.79"/>
    <n v="4080"/>
    <n v="68"/>
    <n v="0"/>
    <n v="0"/>
    <n v="0"/>
    <n v="0"/>
    <n v="0"/>
    <x v="27"/>
    <n v="822"/>
  </r>
  <r>
    <x v="37"/>
    <x v="1"/>
    <s v="sweing"/>
    <x v="1"/>
    <s v="February"/>
    <x v="7"/>
    <n v="0.5"/>
    <n v="0.500801724"/>
    <n v="1"/>
    <n v="30.1"/>
    <n v="6960"/>
    <n v="116"/>
    <n v="30"/>
    <n v="0"/>
    <n v="0"/>
    <n v="0"/>
    <n v="1"/>
    <x v="14"/>
    <n v="1261"/>
  </r>
  <r>
    <x v="37"/>
    <x v="1"/>
    <s v="finishing"/>
    <x v="1"/>
    <s v="February"/>
    <x v="4"/>
    <n v="0.8"/>
    <n v="0.48333333299999998"/>
    <n v="0"/>
    <n v="2.9"/>
    <n v="960"/>
    <n v="16"/>
    <n v="0"/>
    <n v="0"/>
    <n v="0"/>
    <n v="0"/>
    <n v="0"/>
    <x v="1"/>
    <n v="0"/>
  </r>
  <r>
    <x v="37"/>
    <x v="1"/>
    <s v="finishing"/>
    <x v="1"/>
    <s v="February"/>
    <x v="8"/>
    <n v="0.8"/>
    <n v="0.23804166700000001"/>
    <n v="0"/>
    <n v="3.94"/>
    <n v="960"/>
    <n v="16"/>
    <n v="0"/>
    <n v="0"/>
    <n v="0"/>
    <n v="0"/>
    <n v="0"/>
    <x v="1"/>
    <n v="0"/>
  </r>
  <r>
    <x v="38"/>
    <x v="2"/>
    <s v="finishing"/>
    <x v="2"/>
    <s v="February"/>
    <x v="1"/>
    <n v="0.8"/>
    <n v="1.1204375"/>
    <n v="1"/>
    <n v="3.94"/>
    <n v="960"/>
    <n v="16"/>
    <n v="0"/>
    <n v="0"/>
    <n v="0"/>
    <n v="0"/>
    <n v="0"/>
    <x v="1"/>
    <n v="0"/>
  </r>
  <r>
    <x v="38"/>
    <x v="2"/>
    <s v="finishing"/>
    <x v="2"/>
    <s v="February"/>
    <x v="6"/>
    <n v="0.8"/>
    <n v="1.108125"/>
    <n v="1"/>
    <n v="3.94"/>
    <n v="960"/>
    <n v="16"/>
    <n v="0"/>
    <n v="0"/>
    <n v="0"/>
    <n v="0"/>
    <n v="0"/>
    <x v="1"/>
    <n v="0"/>
  </r>
  <r>
    <x v="38"/>
    <x v="2"/>
    <s v="sweing"/>
    <x v="2"/>
    <s v="February"/>
    <x v="1"/>
    <n v="0.8"/>
    <n v="1.000230409"/>
    <n v="1"/>
    <n v="22.52"/>
    <n v="6840"/>
    <n v="114"/>
    <n v="113"/>
    <n v="0"/>
    <n v="0"/>
    <n v="0"/>
    <n v="0"/>
    <x v="4"/>
    <n v="1420"/>
  </r>
  <r>
    <x v="38"/>
    <x v="2"/>
    <s v="finishing"/>
    <x v="2"/>
    <s v="February"/>
    <x v="3"/>
    <n v="0.8"/>
    <n v="0.87644444399999999"/>
    <n v="1"/>
    <n v="4.08"/>
    <n v="1080"/>
    <n v="18"/>
    <n v="0"/>
    <n v="0"/>
    <n v="0"/>
    <n v="0"/>
    <n v="0"/>
    <x v="23"/>
    <n v="0"/>
  </r>
  <r>
    <x v="38"/>
    <x v="2"/>
    <s v="sweing"/>
    <x v="2"/>
    <s v="February"/>
    <x v="3"/>
    <n v="0.8"/>
    <n v="0.80080630600000002"/>
    <n v="1"/>
    <n v="15.26"/>
    <n v="1440"/>
    <n v="24"/>
    <n v="50"/>
    <n v="0"/>
    <n v="0"/>
    <n v="0"/>
    <n v="0"/>
    <x v="27"/>
    <n v="1120"/>
  </r>
  <r>
    <x v="38"/>
    <x v="2"/>
    <s v="finishing"/>
    <x v="2"/>
    <s v="February"/>
    <x v="10"/>
    <n v="0.75"/>
    <n v="0.760833333"/>
    <n v="1"/>
    <n v="4.1500000000000004"/>
    <n v="240"/>
    <n v="4"/>
    <n v="0"/>
    <n v="0"/>
    <n v="0"/>
    <n v="0"/>
    <n v="0"/>
    <x v="22"/>
    <n v="0"/>
  </r>
  <r>
    <x v="38"/>
    <x v="2"/>
    <s v="sweing"/>
    <x v="2"/>
    <s v="February"/>
    <x v="10"/>
    <n v="0.8"/>
    <n v="0.72256862700000002"/>
    <n v="0"/>
    <n v="30.1"/>
    <n v="7140"/>
    <n v="119"/>
    <n v="0"/>
    <n v="0"/>
    <n v="0"/>
    <n v="0"/>
    <n v="0"/>
    <x v="0"/>
    <n v="679"/>
  </r>
  <r>
    <x v="38"/>
    <x v="2"/>
    <s v="finishing"/>
    <x v="2"/>
    <s v="February"/>
    <x v="2"/>
    <n v="0.6"/>
    <n v="0.71533333300000002"/>
    <n v="1"/>
    <n v="2.9"/>
    <n v="1200"/>
    <n v="20"/>
    <n v="0"/>
    <n v="0"/>
    <n v="0"/>
    <n v="0"/>
    <n v="0"/>
    <x v="15"/>
    <n v="0"/>
  </r>
  <r>
    <x v="38"/>
    <x v="2"/>
    <s v="sweing"/>
    <x v="2"/>
    <s v="February"/>
    <x v="5"/>
    <n v="0.7"/>
    <n v="0.70063276799999996"/>
    <n v="1"/>
    <n v="30.1"/>
    <n v="7080"/>
    <n v="118"/>
    <n v="0"/>
    <n v="0"/>
    <n v="0"/>
    <n v="0"/>
    <n v="1"/>
    <x v="0"/>
    <n v="881"/>
  </r>
  <r>
    <x v="38"/>
    <x v="2"/>
    <s v="sweing"/>
    <x v="2"/>
    <s v="February"/>
    <x v="0"/>
    <n v="0.7"/>
    <n v="0.70057309899999998"/>
    <n v="1"/>
    <n v="30.1"/>
    <n v="5880"/>
    <n v="98"/>
    <n v="40"/>
    <n v="2"/>
    <n v="3.3333333333333333E-2"/>
    <n v="10"/>
    <n v="1"/>
    <x v="0"/>
    <n v="507"/>
  </r>
  <r>
    <x v="38"/>
    <x v="2"/>
    <s v="sweing"/>
    <x v="2"/>
    <s v="February"/>
    <x v="4"/>
    <n v="0.75"/>
    <n v="0.68159803900000004"/>
    <n v="0"/>
    <n v="18.79"/>
    <n v="4080"/>
    <n v="68"/>
    <n v="0"/>
    <n v="0"/>
    <n v="0"/>
    <n v="0"/>
    <n v="0"/>
    <x v="27"/>
    <n v="814"/>
  </r>
  <r>
    <x v="38"/>
    <x v="2"/>
    <s v="sweing"/>
    <x v="2"/>
    <s v="February"/>
    <x v="2"/>
    <n v="0.65"/>
    <n v="0.65022371800000001"/>
    <n v="1"/>
    <n v="11.41"/>
    <n v="2640"/>
    <n v="44"/>
    <n v="23"/>
    <n v="0"/>
    <n v="0"/>
    <n v="0"/>
    <n v="2"/>
    <x v="20"/>
    <n v="700"/>
  </r>
  <r>
    <x v="38"/>
    <x v="2"/>
    <s v="finishing"/>
    <x v="2"/>
    <s v="February"/>
    <x v="0"/>
    <n v="0.7"/>
    <n v="0.60520833299999999"/>
    <n v="0"/>
    <n v="4.1500000000000004"/>
    <n v="960"/>
    <n v="16"/>
    <n v="0"/>
    <n v="0"/>
    <n v="0"/>
    <n v="0"/>
    <n v="0"/>
    <x v="1"/>
    <n v="0"/>
  </r>
  <r>
    <x v="38"/>
    <x v="2"/>
    <s v="finishing"/>
    <x v="2"/>
    <s v="February"/>
    <x v="4"/>
    <n v="0.8"/>
    <n v="0.60416666699999999"/>
    <n v="0"/>
    <n v="2.9"/>
    <n v="960"/>
    <n v="16"/>
    <n v="0"/>
    <n v="0"/>
    <n v="0"/>
    <n v="0"/>
    <n v="0"/>
    <x v="1"/>
    <n v="0"/>
  </r>
  <r>
    <x v="38"/>
    <x v="2"/>
    <s v="sweing"/>
    <x v="2"/>
    <s v="February"/>
    <x v="11"/>
    <n v="0.75"/>
    <n v="0.59862745100000003"/>
    <n v="0"/>
    <n v="30.1"/>
    <n v="7140"/>
    <n v="119"/>
    <n v="0"/>
    <n v="0"/>
    <n v="0"/>
    <n v="0"/>
    <n v="1"/>
    <x v="0"/>
    <n v="919"/>
  </r>
  <r>
    <x v="38"/>
    <x v="2"/>
    <s v="sweing"/>
    <x v="2"/>
    <s v="February"/>
    <x v="7"/>
    <n v="0.6"/>
    <n v="0.47571839100000002"/>
    <n v="0"/>
    <n v="30.1"/>
    <n v="6960"/>
    <n v="116"/>
    <n v="30"/>
    <n v="0"/>
    <n v="0"/>
    <n v="0"/>
    <n v="1"/>
    <x v="14"/>
    <n v="1361"/>
  </r>
  <r>
    <x v="38"/>
    <x v="2"/>
    <s v="sweing"/>
    <x v="2"/>
    <s v="February"/>
    <x v="6"/>
    <n v="0.8"/>
    <n v="0.432122899"/>
    <n v="0"/>
    <n v="22.52"/>
    <n v="6900"/>
    <n v="115"/>
    <n v="0"/>
    <n v="0"/>
    <n v="0"/>
    <n v="0"/>
    <n v="0"/>
    <x v="4"/>
    <n v="12"/>
  </r>
  <r>
    <x v="38"/>
    <x v="2"/>
    <s v="finishing"/>
    <x v="2"/>
    <s v="February"/>
    <x v="11"/>
    <n v="0.75"/>
    <n v="0.287041667"/>
    <n v="0"/>
    <n v="4.1500000000000004"/>
    <n v="2400"/>
    <n v="40"/>
    <n v="0"/>
    <n v="0"/>
    <n v="0"/>
    <n v="0"/>
    <n v="0"/>
    <x v="10"/>
    <n v="0"/>
  </r>
  <r>
    <x v="38"/>
    <x v="2"/>
    <s v="sweing"/>
    <x v="2"/>
    <s v="February"/>
    <x v="8"/>
    <n v="0.5"/>
    <n v="0.28305448700000002"/>
    <n v="0"/>
    <n v="18.79"/>
    <n v="5280"/>
    <n v="88"/>
    <n v="0"/>
    <n v="0"/>
    <n v="0"/>
    <n v="0"/>
    <n v="1"/>
    <x v="6"/>
    <n v="1688"/>
  </r>
  <r>
    <x v="39"/>
    <x v="2"/>
    <s v="sweing"/>
    <x v="3"/>
    <s v="February"/>
    <x v="1"/>
    <n v="0.8"/>
    <n v="1.000230409"/>
    <n v="1"/>
    <n v="22.52"/>
    <n v="6840"/>
    <n v="114"/>
    <n v="113"/>
    <n v="0"/>
    <n v="0"/>
    <n v="0"/>
    <n v="0"/>
    <x v="4"/>
    <n v="1422"/>
  </r>
  <r>
    <x v="39"/>
    <x v="2"/>
    <s v="finishing"/>
    <x v="3"/>
    <s v="February"/>
    <x v="8"/>
    <n v="0.8"/>
    <n v="0.960433333"/>
    <n v="1"/>
    <n v="3.94"/>
    <n v="1200"/>
    <n v="20"/>
    <n v="0"/>
    <n v="0"/>
    <n v="0"/>
    <n v="0"/>
    <n v="0"/>
    <x v="15"/>
    <n v="0"/>
  </r>
  <r>
    <x v="39"/>
    <x v="2"/>
    <s v="finishing"/>
    <x v="3"/>
    <s v="February"/>
    <x v="3"/>
    <n v="0.8"/>
    <n v="0.89155555600000003"/>
    <n v="1"/>
    <n v="4.08"/>
    <n v="1080"/>
    <n v="18"/>
    <n v="0"/>
    <n v="0"/>
    <n v="0"/>
    <n v="0"/>
    <n v="0"/>
    <x v="23"/>
    <n v="0"/>
  </r>
  <r>
    <x v="39"/>
    <x v="2"/>
    <s v="finishing"/>
    <x v="3"/>
    <s v="February"/>
    <x v="7"/>
    <n v="0.5"/>
    <n v="0.86458333300000001"/>
    <n v="1"/>
    <n v="4.1500000000000004"/>
    <n v="960"/>
    <n v="16"/>
    <n v="0"/>
    <n v="0"/>
    <n v="0"/>
    <n v="0"/>
    <n v="0"/>
    <x v="1"/>
    <n v="0"/>
  </r>
  <r>
    <x v="39"/>
    <x v="2"/>
    <s v="sweing"/>
    <x v="3"/>
    <s v="February"/>
    <x v="7"/>
    <n v="0.65"/>
    <n v="0.80224331900000001"/>
    <n v="1"/>
    <n v="30.1"/>
    <n v="600"/>
    <n v="10"/>
    <n v="63"/>
    <n v="0"/>
    <n v="0"/>
    <n v="0"/>
    <n v="1"/>
    <x v="14"/>
    <n v="1263"/>
  </r>
  <r>
    <x v="39"/>
    <x v="2"/>
    <s v="sweing"/>
    <x v="3"/>
    <s v="February"/>
    <x v="10"/>
    <n v="0.8"/>
    <n v="0.80098039200000004"/>
    <n v="1"/>
    <n v="30.1"/>
    <n v="0"/>
    <n v="0"/>
    <n v="0"/>
    <n v="0"/>
    <n v="0"/>
    <n v="0"/>
    <n v="0"/>
    <x v="0"/>
    <n v="461"/>
  </r>
  <r>
    <x v="39"/>
    <x v="2"/>
    <s v="sweing"/>
    <x v="3"/>
    <s v="February"/>
    <x v="3"/>
    <n v="0.8"/>
    <n v="0.80031237499999996"/>
    <n v="1"/>
    <n v="15.26"/>
    <n v="3720"/>
    <n v="62"/>
    <n v="38"/>
    <n v="0"/>
    <n v="0"/>
    <n v="0"/>
    <n v="0"/>
    <x v="27"/>
    <n v="1079"/>
  </r>
  <r>
    <x v="39"/>
    <x v="2"/>
    <s v="finishing"/>
    <x v="3"/>
    <s v="February"/>
    <x v="4"/>
    <n v="0.8"/>
    <n v="0.77333333299999996"/>
    <n v="0"/>
    <n v="2.9"/>
    <n v="960"/>
    <n v="16"/>
    <n v="0"/>
    <n v="0"/>
    <n v="0"/>
    <n v="0"/>
    <n v="0"/>
    <x v="1"/>
    <n v="0"/>
  </r>
  <r>
    <x v="39"/>
    <x v="2"/>
    <s v="sweing"/>
    <x v="3"/>
    <s v="February"/>
    <x v="4"/>
    <n v="0.75"/>
    <n v="0.75065101000000001"/>
    <n v="1"/>
    <n v="18.79"/>
    <n v="3960"/>
    <n v="66"/>
    <n v="0"/>
    <n v="0"/>
    <n v="0"/>
    <n v="0"/>
    <n v="0"/>
    <x v="35"/>
    <n v="895"/>
  </r>
  <r>
    <x v="39"/>
    <x v="2"/>
    <s v="sweing"/>
    <x v="3"/>
    <s v="February"/>
    <x v="11"/>
    <n v="0.75"/>
    <n v="0.75035612500000004"/>
    <n v="1"/>
    <n v="30.1"/>
    <n v="7020"/>
    <n v="117"/>
    <n v="0"/>
    <n v="0"/>
    <n v="0"/>
    <n v="0"/>
    <n v="1"/>
    <x v="14"/>
    <n v="912"/>
  </r>
  <r>
    <x v="39"/>
    <x v="2"/>
    <s v="finishing"/>
    <x v="3"/>
    <s v="February"/>
    <x v="11"/>
    <n v="0.75"/>
    <n v="0.72233333300000002"/>
    <n v="0"/>
    <n v="4.1500000000000004"/>
    <n v="1800"/>
    <n v="30"/>
    <n v="0"/>
    <n v="0"/>
    <n v="0"/>
    <n v="0"/>
    <n v="0"/>
    <x v="18"/>
    <n v="0"/>
  </r>
  <r>
    <x v="39"/>
    <x v="2"/>
    <s v="sweing"/>
    <x v="3"/>
    <s v="February"/>
    <x v="5"/>
    <n v="0.7"/>
    <n v="0.700459889"/>
    <n v="1"/>
    <n v="30.1"/>
    <n v="600"/>
    <n v="10"/>
    <n v="30"/>
    <n v="0"/>
    <n v="0"/>
    <n v="0"/>
    <n v="1"/>
    <x v="0"/>
    <n v="784"/>
  </r>
  <r>
    <x v="39"/>
    <x v="2"/>
    <s v="finishing"/>
    <x v="3"/>
    <s v="February"/>
    <x v="10"/>
    <n v="0.75"/>
    <n v="0.62941666699999999"/>
    <n v="0"/>
    <n v="4.1500000000000004"/>
    <n v="1200"/>
    <n v="20"/>
    <n v="0"/>
    <n v="0"/>
    <n v="0"/>
    <n v="0"/>
    <n v="0"/>
    <x v="15"/>
    <n v="0"/>
  </r>
  <r>
    <x v="39"/>
    <x v="2"/>
    <s v="sweing"/>
    <x v="3"/>
    <s v="February"/>
    <x v="0"/>
    <n v="0.7"/>
    <n v="0.62197175100000002"/>
    <n v="0"/>
    <n v="30.1"/>
    <n v="7080"/>
    <n v="118"/>
    <n v="27"/>
    <n v="2"/>
    <n v="3.3333333333333333E-2"/>
    <n v="10"/>
    <n v="2"/>
    <x v="0"/>
    <n v="7"/>
  </r>
  <r>
    <x v="39"/>
    <x v="2"/>
    <s v="sweing"/>
    <x v="3"/>
    <s v="February"/>
    <x v="2"/>
    <n v="0.7"/>
    <n v="0.56597222199999997"/>
    <n v="0"/>
    <n v="11.41"/>
    <n v="2160"/>
    <n v="36"/>
    <n v="30"/>
    <n v="0"/>
    <n v="0"/>
    <n v="0"/>
    <n v="2"/>
    <x v="6"/>
    <n v="680"/>
  </r>
  <r>
    <x v="39"/>
    <x v="2"/>
    <s v="sweing"/>
    <x v="3"/>
    <s v="February"/>
    <x v="9"/>
    <n v="0.6"/>
    <n v="0.35542803000000001"/>
    <n v="0"/>
    <n v="18.22"/>
    <n v="5280"/>
    <n v="88"/>
    <n v="0"/>
    <n v="0"/>
    <n v="0"/>
    <n v="0"/>
    <n v="1"/>
    <x v="41"/>
    <n v="1131"/>
  </r>
  <r>
    <x v="39"/>
    <x v="2"/>
    <s v="sweing"/>
    <x v="3"/>
    <s v="February"/>
    <x v="8"/>
    <n v="0.6"/>
    <n v="0.32996487899999999"/>
    <n v="0"/>
    <n v="18.79"/>
    <n v="5400"/>
    <n v="90"/>
    <n v="0"/>
    <n v="0"/>
    <n v="0"/>
    <n v="0"/>
    <n v="1"/>
    <x v="6"/>
    <n v="2103"/>
  </r>
  <r>
    <x v="39"/>
    <x v="2"/>
    <s v="finishing"/>
    <x v="3"/>
    <s v="February"/>
    <x v="5"/>
    <n v="0.7"/>
    <n v="0.25800000000000001"/>
    <n v="0"/>
    <n v="4.1500000000000004"/>
    <n v="1800"/>
    <n v="30"/>
    <n v="0"/>
    <n v="0"/>
    <n v="0"/>
    <n v="0"/>
    <n v="0"/>
    <x v="18"/>
    <n v="0"/>
  </r>
  <r>
    <x v="40"/>
    <x v="2"/>
    <s v="sweing"/>
    <x v="4"/>
    <s v="February"/>
    <x v="1"/>
    <n v="0.8"/>
    <n v="1.000230409"/>
    <n v="1"/>
    <n v="22.52"/>
    <n v="6840"/>
    <n v="114"/>
    <n v="113"/>
    <n v="0"/>
    <n v="0"/>
    <n v="0"/>
    <n v="0"/>
    <x v="4"/>
    <n v="1445"/>
  </r>
  <r>
    <x v="40"/>
    <x v="2"/>
    <s v="finishing"/>
    <x v="4"/>
    <s v="February"/>
    <x v="9"/>
    <n v="0.8"/>
    <n v="0.92754166699999996"/>
    <n v="1"/>
    <n v="3.94"/>
    <n v="960"/>
    <n v="16"/>
    <n v="0"/>
    <n v="0"/>
    <n v="0"/>
    <n v="0"/>
    <n v="0"/>
    <x v="1"/>
    <n v="0"/>
  </r>
  <r>
    <x v="40"/>
    <x v="2"/>
    <s v="finishing"/>
    <x v="4"/>
    <s v="February"/>
    <x v="5"/>
    <n v="0.7"/>
    <n v="0.91374999999999995"/>
    <n v="1"/>
    <n v="5.13"/>
    <n v="1200"/>
    <n v="20"/>
    <n v="0"/>
    <n v="0"/>
    <n v="0"/>
    <n v="0"/>
    <n v="0"/>
    <x v="15"/>
    <n v="0"/>
  </r>
  <r>
    <x v="40"/>
    <x v="2"/>
    <s v="finishing"/>
    <x v="4"/>
    <s v="February"/>
    <x v="3"/>
    <n v="0.8"/>
    <n v="0.90249999999999997"/>
    <n v="1"/>
    <n v="5.13"/>
    <n v="1080"/>
    <n v="18"/>
    <n v="0"/>
    <n v="0"/>
    <n v="0"/>
    <n v="0"/>
    <n v="0"/>
    <x v="23"/>
    <n v="0"/>
  </r>
  <r>
    <x v="40"/>
    <x v="2"/>
    <s v="sweing"/>
    <x v="4"/>
    <s v="February"/>
    <x v="3"/>
    <n v="0.8"/>
    <n v="0.80040196100000005"/>
    <n v="1"/>
    <n v="15.26"/>
    <n v="4080"/>
    <n v="68"/>
    <n v="38"/>
    <n v="0"/>
    <n v="0"/>
    <n v="0"/>
    <n v="0"/>
    <x v="27"/>
    <n v="1133"/>
  </r>
  <r>
    <x v="40"/>
    <x v="2"/>
    <s v="finishing"/>
    <x v="4"/>
    <s v="February"/>
    <x v="7"/>
    <n v="0.5"/>
    <n v="0.78659999999999997"/>
    <n v="1"/>
    <n v="5.13"/>
    <n v="1800"/>
    <n v="30"/>
    <n v="0"/>
    <n v="0"/>
    <n v="0"/>
    <n v="0"/>
    <n v="0"/>
    <x v="18"/>
    <n v="0"/>
  </r>
  <r>
    <x v="40"/>
    <x v="2"/>
    <s v="sweing"/>
    <x v="4"/>
    <s v="February"/>
    <x v="4"/>
    <n v="0.75"/>
    <n v="0.75062135399999996"/>
    <n v="1"/>
    <n v="18.79"/>
    <n v="3360"/>
    <n v="56"/>
    <n v="0"/>
    <n v="0"/>
    <n v="0"/>
    <n v="0"/>
    <n v="0"/>
    <x v="35"/>
    <n v="726"/>
  </r>
  <r>
    <x v="40"/>
    <x v="2"/>
    <s v="sweing"/>
    <x v="4"/>
    <s v="February"/>
    <x v="11"/>
    <n v="0.75"/>
    <n v="0.75035612500000004"/>
    <n v="1"/>
    <n v="30.1"/>
    <n v="7020"/>
    <n v="117"/>
    <n v="45"/>
    <n v="0"/>
    <n v="0"/>
    <n v="0"/>
    <n v="1"/>
    <x v="14"/>
    <n v="849"/>
  </r>
  <r>
    <x v="40"/>
    <x v="2"/>
    <s v="finishing"/>
    <x v="4"/>
    <s v="February"/>
    <x v="4"/>
    <n v="0.8"/>
    <n v="0.74916666700000001"/>
    <n v="0"/>
    <n v="2.9"/>
    <n v="960"/>
    <n v="16"/>
    <n v="0"/>
    <n v="0"/>
    <n v="0"/>
    <n v="0"/>
    <n v="0"/>
    <x v="1"/>
    <n v="0"/>
  </r>
  <r>
    <x v="40"/>
    <x v="2"/>
    <s v="sweing"/>
    <x v="4"/>
    <s v="February"/>
    <x v="5"/>
    <n v="0.7"/>
    <n v="0.70088820299999999"/>
    <n v="1"/>
    <n v="30.1"/>
    <n v="840"/>
    <n v="14"/>
    <n v="30"/>
    <n v="0"/>
    <n v="0"/>
    <n v="0"/>
    <n v="1"/>
    <x v="0"/>
    <n v="562"/>
  </r>
  <r>
    <x v="40"/>
    <x v="2"/>
    <s v="sweing"/>
    <x v="4"/>
    <s v="February"/>
    <x v="2"/>
    <n v="0.7"/>
    <n v="0.70061403499999997"/>
    <n v="1"/>
    <n v="11.41"/>
    <n v="3420"/>
    <n v="57"/>
    <n v="30"/>
    <n v="0"/>
    <n v="0"/>
    <n v="0"/>
    <n v="2"/>
    <x v="3"/>
    <n v="1054"/>
  </r>
  <r>
    <x v="40"/>
    <x v="2"/>
    <s v="sweing"/>
    <x v="4"/>
    <s v="February"/>
    <x v="7"/>
    <n v="0.7"/>
    <n v="0.70060344799999996"/>
    <n v="1"/>
    <n v="30.1"/>
    <n v="6960"/>
    <n v="116"/>
    <n v="50"/>
    <n v="0"/>
    <n v="0"/>
    <n v="0"/>
    <n v="1"/>
    <x v="14"/>
    <n v="1422"/>
  </r>
  <r>
    <x v="40"/>
    <x v="2"/>
    <s v="finishing"/>
    <x v="4"/>
    <s v="February"/>
    <x v="11"/>
    <n v="0.75"/>
    <n v="0.65666666699999998"/>
    <n v="0"/>
    <n v="5.13"/>
    <n v="960"/>
    <n v="16"/>
    <n v="0"/>
    <n v="0"/>
    <n v="0"/>
    <n v="0"/>
    <n v="0"/>
    <x v="1"/>
    <n v="0"/>
  </r>
  <r>
    <x v="40"/>
    <x v="2"/>
    <s v="sweing"/>
    <x v="4"/>
    <s v="February"/>
    <x v="10"/>
    <n v="0.8"/>
    <n v="0.65343137299999998"/>
    <n v="0"/>
    <n v="30.1"/>
    <n v="7140"/>
    <n v="119"/>
    <n v="0"/>
    <n v="0"/>
    <n v="0"/>
    <n v="0"/>
    <n v="0"/>
    <x v="0"/>
    <n v="680"/>
  </r>
  <r>
    <x v="40"/>
    <x v="2"/>
    <s v="sweing"/>
    <x v="4"/>
    <s v="February"/>
    <x v="8"/>
    <n v="0.65"/>
    <n v="0.65013399999999999"/>
    <n v="1"/>
    <n v="18.79"/>
    <n v="5520"/>
    <n v="92"/>
    <n v="0"/>
    <n v="0"/>
    <n v="0"/>
    <n v="0"/>
    <n v="1"/>
    <x v="21"/>
    <n v="2120"/>
  </r>
  <r>
    <x v="40"/>
    <x v="2"/>
    <s v="sweing"/>
    <x v="4"/>
    <s v="February"/>
    <x v="0"/>
    <n v="0.6"/>
    <n v="0.60098290600000004"/>
    <n v="1"/>
    <n v="29.4"/>
    <n v="0"/>
    <n v="0"/>
    <n v="23"/>
    <n v="5"/>
    <n v="8.3333333333333329E-2"/>
    <n v="30"/>
    <n v="2"/>
    <x v="14"/>
    <n v="179"/>
  </r>
  <r>
    <x v="40"/>
    <x v="2"/>
    <s v="finishing"/>
    <x v="4"/>
    <s v="February"/>
    <x v="8"/>
    <n v="0.8"/>
    <n v="0.58604166700000004"/>
    <n v="0"/>
    <n v="3.94"/>
    <n v="960"/>
    <n v="16"/>
    <n v="0"/>
    <n v="0"/>
    <n v="0"/>
    <n v="0"/>
    <n v="0"/>
    <x v="1"/>
    <n v="0"/>
  </r>
  <r>
    <x v="40"/>
    <x v="2"/>
    <s v="finishing"/>
    <x v="4"/>
    <s v="February"/>
    <x v="6"/>
    <n v="0.8"/>
    <n v="0.58140000000000003"/>
    <n v="0"/>
    <n v="5.13"/>
    <n v="1800"/>
    <n v="30"/>
    <n v="0"/>
    <n v="0"/>
    <n v="0"/>
    <n v="0"/>
    <n v="0"/>
    <x v="18"/>
    <n v="0"/>
  </r>
  <r>
    <x v="40"/>
    <x v="2"/>
    <s v="sweing"/>
    <x v="4"/>
    <s v="February"/>
    <x v="6"/>
    <n v="0.5"/>
    <n v="0.361071429"/>
    <n v="0"/>
    <n v="30.33"/>
    <n v="6720"/>
    <n v="112"/>
    <n v="0"/>
    <n v="0"/>
    <n v="0"/>
    <n v="0"/>
    <n v="1"/>
    <x v="3"/>
    <n v="838"/>
  </r>
  <r>
    <x v="40"/>
    <x v="2"/>
    <s v="sweing"/>
    <x v="4"/>
    <s v="February"/>
    <x v="9"/>
    <n v="0.65"/>
    <n v="0.30211734699999998"/>
    <n v="0"/>
    <n v="18.22"/>
    <n v="0"/>
    <n v="0"/>
    <n v="0"/>
    <n v="8"/>
    <n v="0.13333333333333333"/>
    <n v="35"/>
    <n v="1"/>
    <x v="42"/>
    <n v="741"/>
  </r>
  <r>
    <x v="41"/>
    <x v="2"/>
    <s v="finishing"/>
    <x v="5"/>
    <s v="February"/>
    <x v="3"/>
    <n v="0.8"/>
    <n v="0.99180000000000001"/>
    <n v="1"/>
    <n v="5.13"/>
    <n v="1200"/>
    <n v="20"/>
    <n v="0"/>
    <n v="0"/>
    <n v="0"/>
    <n v="0"/>
    <n v="0"/>
    <x v="15"/>
    <n v="0"/>
  </r>
  <r>
    <x v="41"/>
    <x v="2"/>
    <s v="finishing"/>
    <x v="5"/>
    <s v="February"/>
    <x v="4"/>
    <n v="0.8"/>
    <n v="0.93686111100000002"/>
    <n v="1"/>
    <n v="2.9"/>
    <n v="1440"/>
    <n v="24"/>
    <n v="0"/>
    <n v="0"/>
    <n v="0"/>
    <n v="0"/>
    <n v="0"/>
    <x v="9"/>
    <n v="0"/>
  </r>
  <r>
    <x v="41"/>
    <x v="2"/>
    <s v="finishing"/>
    <x v="5"/>
    <s v="February"/>
    <x v="6"/>
    <n v="0.8"/>
    <n v="0.91912499999999997"/>
    <n v="1"/>
    <n v="5.13"/>
    <n v="1440"/>
    <n v="24"/>
    <n v="0"/>
    <n v="0"/>
    <n v="0"/>
    <n v="0"/>
    <n v="0"/>
    <x v="9"/>
    <n v="0"/>
  </r>
  <r>
    <x v="41"/>
    <x v="2"/>
    <s v="sweing"/>
    <x v="5"/>
    <s v="February"/>
    <x v="2"/>
    <n v="0.7"/>
    <n v="0.82111250000000002"/>
    <n v="1"/>
    <n v="11.41"/>
    <n v="3360"/>
    <n v="56"/>
    <n v="30"/>
    <n v="0"/>
    <n v="0"/>
    <n v="0"/>
    <n v="2"/>
    <x v="3"/>
    <n v="685"/>
  </r>
  <r>
    <x v="41"/>
    <x v="2"/>
    <s v="sweing"/>
    <x v="5"/>
    <s v="February"/>
    <x v="11"/>
    <n v="0.8"/>
    <n v="0.80098039200000004"/>
    <n v="1"/>
    <n v="30.1"/>
    <n v="480"/>
    <n v="8"/>
    <n v="50"/>
    <n v="0"/>
    <n v="0"/>
    <n v="0"/>
    <n v="1"/>
    <x v="14"/>
    <n v="864"/>
  </r>
  <r>
    <x v="41"/>
    <x v="2"/>
    <s v="sweing"/>
    <x v="5"/>
    <s v="February"/>
    <x v="10"/>
    <n v="0.8"/>
    <n v="0.80098039200000004"/>
    <n v="1"/>
    <n v="30.1"/>
    <n v="0"/>
    <n v="0"/>
    <n v="0"/>
    <n v="0"/>
    <n v="0"/>
    <n v="0"/>
    <n v="0"/>
    <x v="0"/>
    <n v="511"/>
  </r>
  <r>
    <x v="41"/>
    <x v="2"/>
    <s v="sweing"/>
    <x v="5"/>
    <s v="February"/>
    <x v="3"/>
    <n v="0.8"/>
    <n v="0.80040196100000005"/>
    <n v="1"/>
    <n v="15.26"/>
    <n v="4080"/>
    <n v="68"/>
    <n v="63"/>
    <n v="0"/>
    <n v="0"/>
    <n v="0"/>
    <n v="0"/>
    <x v="27"/>
    <n v="1095"/>
  </r>
  <r>
    <x v="41"/>
    <x v="2"/>
    <s v="sweing"/>
    <x v="5"/>
    <s v="February"/>
    <x v="1"/>
    <n v="0.8"/>
    <n v="0.80027969300000001"/>
    <n v="1"/>
    <n v="22.52"/>
    <n v="3960"/>
    <n v="66"/>
    <n v="63"/>
    <n v="0"/>
    <n v="0"/>
    <n v="0"/>
    <n v="0"/>
    <x v="4"/>
    <n v="1374"/>
  </r>
  <r>
    <x v="41"/>
    <x v="2"/>
    <s v="sweing"/>
    <x v="5"/>
    <s v="February"/>
    <x v="4"/>
    <n v="0.75"/>
    <n v="0.75065101000000001"/>
    <n v="1"/>
    <n v="18.79"/>
    <n v="3960"/>
    <n v="66"/>
    <n v="34"/>
    <n v="0"/>
    <n v="0"/>
    <n v="0"/>
    <n v="0"/>
    <x v="35"/>
    <n v="759"/>
  </r>
  <r>
    <x v="41"/>
    <x v="2"/>
    <s v="sweing"/>
    <x v="5"/>
    <s v="February"/>
    <x v="5"/>
    <n v="0.75"/>
    <n v="0.75053267999999995"/>
    <n v="1"/>
    <n v="30.1"/>
    <n v="2280"/>
    <n v="38"/>
    <n v="45"/>
    <n v="0"/>
    <n v="0"/>
    <n v="0"/>
    <n v="1"/>
    <x v="0"/>
    <n v="553"/>
  </r>
  <r>
    <x v="41"/>
    <x v="2"/>
    <s v="finishing"/>
    <x v="5"/>
    <s v="February"/>
    <x v="11"/>
    <n v="0.75"/>
    <n v="0.73464583299999997"/>
    <n v="0"/>
    <n v="5.13"/>
    <n v="960"/>
    <n v="16"/>
    <n v="0"/>
    <n v="0"/>
    <n v="0"/>
    <n v="0"/>
    <n v="0"/>
    <x v="1"/>
    <n v="0"/>
  </r>
  <r>
    <x v="41"/>
    <x v="2"/>
    <s v="sweing"/>
    <x v="5"/>
    <s v="February"/>
    <x v="7"/>
    <n v="0.7"/>
    <n v="0.70060344799999996"/>
    <n v="1"/>
    <n v="30.1"/>
    <n v="0"/>
    <n v="0"/>
    <n v="40"/>
    <n v="0"/>
    <n v="0"/>
    <n v="0"/>
    <n v="1"/>
    <x v="14"/>
    <n v="1057"/>
  </r>
  <r>
    <x v="41"/>
    <x v="2"/>
    <s v="sweing"/>
    <x v="5"/>
    <s v="February"/>
    <x v="8"/>
    <n v="0.7"/>
    <n v="0.70009573000000003"/>
    <n v="1"/>
    <n v="18.79"/>
    <n v="4560"/>
    <n v="76"/>
    <n v="30"/>
    <n v="0"/>
    <n v="0"/>
    <n v="0"/>
    <n v="1"/>
    <x v="21"/>
    <n v="1587"/>
  </r>
  <r>
    <x v="41"/>
    <x v="2"/>
    <s v="finishing"/>
    <x v="5"/>
    <s v="February"/>
    <x v="5"/>
    <n v="0.7"/>
    <n v="0.671875"/>
    <n v="0"/>
    <n v="5.13"/>
    <n v="960"/>
    <n v="16"/>
    <n v="0"/>
    <n v="0"/>
    <n v="0"/>
    <n v="0"/>
    <n v="0"/>
    <x v="1"/>
    <n v="0"/>
  </r>
  <r>
    <x v="41"/>
    <x v="2"/>
    <s v="finishing"/>
    <x v="5"/>
    <s v="February"/>
    <x v="9"/>
    <n v="0.8"/>
    <n v="0.64024999999999999"/>
    <n v="0"/>
    <n v="3.94"/>
    <n v="960"/>
    <n v="16"/>
    <n v="0"/>
    <n v="0"/>
    <n v="0"/>
    <n v="0"/>
    <n v="0"/>
    <x v="1"/>
    <n v="0"/>
  </r>
  <r>
    <x v="41"/>
    <x v="2"/>
    <s v="finishing"/>
    <x v="5"/>
    <s v="February"/>
    <x v="0"/>
    <n v="0.7"/>
    <n v="0.57999999999999996"/>
    <n v="0"/>
    <n v="5.13"/>
    <n v="960"/>
    <n v="16"/>
    <n v="0"/>
    <n v="0"/>
    <n v="0"/>
    <n v="0"/>
    <n v="0"/>
    <x v="1"/>
    <n v="0"/>
  </r>
  <r>
    <x v="41"/>
    <x v="2"/>
    <s v="finishing"/>
    <x v="5"/>
    <s v="February"/>
    <x v="8"/>
    <n v="0.8"/>
    <n v="0.54979166700000004"/>
    <n v="0"/>
    <n v="3.94"/>
    <n v="960"/>
    <n v="16"/>
    <n v="0"/>
    <n v="0"/>
    <n v="0"/>
    <n v="0"/>
    <n v="0"/>
    <x v="1"/>
    <n v="0"/>
  </r>
  <r>
    <x v="41"/>
    <x v="2"/>
    <s v="sweing"/>
    <x v="5"/>
    <s v="February"/>
    <x v="6"/>
    <n v="0.6"/>
    <n v="0.32813157900000001"/>
    <n v="0"/>
    <n v="30.33"/>
    <n v="6840"/>
    <n v="114"/>
    <n v="0"/>
    <n v="0"/>
    <n v="0"/>
    <n v="0"/>
    <n v="1"/>
    <x v="4"/>
    <n v="868"/>
  </r>
  <r>
    <x v="41"/>
    <x v="2"/>
    <s v="sweing"/>
    <x v="5"/>
    <s v="February"/>
    <x v="9"/>
    <n v="0.7"/>
    <n v="0.30357446799999999"/>
    <n v="0"/>
    <n v="19.68"/>
    <n v="5640"/>
    <n v="94"/>
    <n v="0"/>
    <n v="8"/>
    <n v="0.13333333333333333"/>
    <n v="35"/>
    <n v="1"/>
    <x v="43"/>
    <n v="1119"/>
  </r>
  <r>
    <x v="41"/>
    <x v="2"/>
    <s v="finishing"/>
    <x v="5"/>
    <s v="February"/>
    <x v="7"/>
    <n v="0.5"/>
    <n v="0.25650000000000001"/>
    <n v="0"/>
    <n v="5.13"/>
    <n v="960"/>
    <n v="16"/>
    <n v="0"/>
    <n v="0"/>
    <n v="0"/>
    <n v="0"/>
    <n v="0"/>
    <x v="1"/>
    <n v="0"/>
  </r>
  <r>
    <x v="41"/>
    <x v="2"/>
    <s v="sweing"/>
    <x v="5"/>
    <s v="February"/>
    <x v="0"/>
    <n v="0.65"/>
    <n v="0.25139925400000002"/>
    <n v="0"/>
    <n v="29.4"/>
    <n v="4560"/>
    <n v="76"/>
    <n v="0"/>
    <n v="4.5"/>
    <n v="7.4999999999999997E-2"/>
    <n v="30"/>
    <n v="2"/>
    <x v="4"/>
    <n v="962"/>
  </r>
  <r>
    <x v="42"/>
    <x v="2"/>
    <s v="finishing"/>
    <x v="0"/>
    <s v="February"/>
    <x v="7"/>
    <n v="0.5"/>
    <n v="0.81640625"/>
    <n v="1"/>
    <n v="5.13"/>
    <n v="2880"/>
    <n v="48"/>
    <n v="0"/>
    <n v="0"/>
    <n v="0"/>
    <n v="0"/>
    <n v="0"/>
    <x v="9"/>
    <n v="0"/>
  </r>
  <r>
    <x v="42"/>
    <x v="2"/>
    <s v="sweing"/>
    <x v="0"/>
    <s v="February"/>
    <x v="3"/>
    <n v="0.8"/>
    <n v="0.80071149399999997"/>
    <n v="1"/>
    <n v="15.26"/>
    <n v="1080"/>
    <n v="18"/>
    <n v="38"/>
    <n v="0"/>
    <n v="0"/>
    <n v="0"/>
    <n v="0"/>
    <x v="27"/>
    <n v="1126"/>
  </r>
  <r>
    <x v="42"/>
    <x v="2"/>
    <s v="sweing"/>
    <x v="0"/>
    <s v="February"/>
    <x v="1"/>
    <n v="0.8"/>
    <n v="0.80047051300000005"/>
    <n v="1"/>
    <n v="22.52"/>
    <n v="3840"/>
    <n v="64"/>
    <n v="63"/>
    <n v="0"/>
    <n v="0"/>
    <n v="0"/>
    <n v="0"/>
    <x v="4"/>
    <n v="265"/>
  </r>
  <r>
    <x v="42"/>
    <x v="2"/>
    <s v="sweing"/>
    <x v="0"/>
    <s v="February"/>
    <x v="11"/>
    <n v="0.8"/>
    <n v="0.80009401700000005"/>
    <n v="1"/>
    <n v="30.1"/>
    <n v="7020"/>
    <n v="117"/>
    <n v="63"/>
    <n v="0"/>
    <n v="0"/>
    <n v="0"/>
    <n v="1"/>
    <x v="14"/>
    <n v="859"/>
  </r>
  <r>
    <x v="42"/>
    <x v="2"/>
    <s v="sweing"/>
    <x v="0"/>
    <s v="February"/>
    <x v="10"/>
    <n v="0.8"/>
    <n v="0.79998285300000005"/>
    <n v="0"/>
    <n v="30.1"/>
    <n v="600"/>
    <n v="10"/>
    <n v="63"/>
    <n v="3.5"/>
    <n v="5.8333333333333334E-2"/>
    <n v="15"/>
    <n v="0"/>
    <x v="0"/>
    <n v="276"/>
  </r>
  <r>
    <x v="42"/>
    <x v="2"/>
    <s v="finishing"/>
    <x v="0"/>
    <s v="February"/>
    <x v="4"/>
    <n v="0.8"/>
    <n v="0.78586419799999996"/>
    <n v="0"/>
    <n v="2.9"/>
    <n v="4320"/>
    <n v="72"/>
    <n v="0"/>
    <n v="0"/>
    <n v="0"/>
    <n v="0"/>
    <n v="0"/>
    <x v="7"/>
    <n v="0"/>
  </r>
  <r>
    <x v="42"/>
    <x v="2"/>
    <s v="sweing"/>
    <x v="0"/>
    <s v="February"/>
    <x v="4"/>
    <n v="0.75"/>
    <n v="0.75065101000000001"/>
    <n v="1"/>
    <n v="18.79"/>
    <n v="3960"/>
    <n v="66"/>
    <n v="56"/>
    <n v="0"/>
    <n v="0"/>
    <n v="0"/>
    <n v="0"/>
    <x v="35"/>
    <n v="899"/>
  </r>
  <r>
    <x v="42"/>
    <x v="2"/>
    <s v="finishing"/>
    <x v="0"/>
    <s v="February"/>
    <x v="9"/>
    <n v="0.8"/>
    <n v="0.73327777800000005"/>
    <n v="0"/>
    <n v="3.94"/>
    <n v="2400"/>
    <n v="40"/>
    <n v="0"/>
    <n v="0"/>
    <n v="0"/>
    <n v="0"/>
    <n v="0"/>
    <x v="15"/>
    <n v="0"/>
  </r>
  <r>
    <x v="42"/>
    <x v="2"/>
    <s v="finishing"/>
    <x v="0"/>
    <s v="February"/>
    <x v="6"/>
    <n v="0.8"/>
    <n v="0.71012500000000001"/>
    <n v="0"/>
    <n v="5.13"/>
    <n v="3600"/>
    <n v="60"/>
    <n v="0"/>
    <n v="0"/>
    <n v="0"/>
    <n v="0"/>
    <n v="0"/>
    <x v="18"/>
    <n v="0"/>
  </r>
  <r>
    <x v="42"/>
    <x v="2"/>
    <s v="sweing"/>
    <x v="0"/>
    <s v="February"/>
    <x v="7"/>
    <n v="0.7"/>
    <n v="0.70060344799999996"/>
    <n v="1"/>
    <n v="30.1"/>
    <n v="6960"/>
    <n v="116"/>
    <n v="50"/>
    <n v="0"/>
    <n v="0"/>
    <n v="0"/>
    <n v="1"/>
    <x v="14"/>
    <n v="247"/>
  </r>
  <r>
    <x v="42"/>
    <x v="2"/>
    <s v="sweing"/>
    <x v="0"/>
    <s v="February"/>
    <x v="2"/>
    <n v="0.7"/>
    <n v="0.70054044100000001"/>
    <n v="1"/>
    <n v="11.41"/>
    <n v="3480"/>
    <n v="58"/>
    <n v="30"/>
    <n v="0"/>
    <n v="0"/>
    <n v="0"/>
    <n v="2"/>
    <x v="14"/>
    <n v="653"/>
  </r>
  <r>
    <x v="42"/>
    <x v="2"/>
    <s v="sweing"/>
    <x v="0"/>
    <s v="February"/>
    <x v="0"/>
    <n v="0.7"/>
    <n v="0.7"/>
    <n v="1"/>
    <n v="29.4"/>
    <n v="6240"/>
    <n v="104"/>
    <n v="0"/>
    <n v="0"/>
    <n v="0"/>
    <n v="0"/>
    <n v="2"/>
    <x v="4"/>
    <n v="1116"/>
  </r>
  <r>
    <x v="42"/>
    <x v="2"/>
    <s v="finishing"/>
    <x v="0"/>
    <s v="February"/>
    <x v="11"/>
    <n v="0.75"/>
    <n v="0.68402777800000003"/>
    <n v="0"/>
    <n v="5.13"/>
    <n v="1920"/>
    <n v="32"/>
    <n v="0"/>
    <n v="0"/>
    <n v="0"/>
    <n v="0"/>
    <n v="0"/>
    <x v="1"/>
    <n v="0"/>
  </r>
  <r>
    <x v="42"/>
    <x v="2"/>
    <s v="finishing"/>
    <x v="0"/>
    <s v="February"/>
    <x v="0"/>
    <n v="0.7"/>
    <n v="0.67213541700000001"/>
    <n v="0"/>
    <n v="5.13"/>
    <n v="1920"/>
    <n v="32"/>
    <n v="0"/>
    <n v="0"/>
    <n v="0"/>
    <n v="0"/>
    <n v="0"/>
    <x v="1"/>
    <n v="0"/>
  </r>
  <r>
    <x v="42"/>
    <x v="2"/>
    <s v="sweing"/>
    <x v="0"/>
    <s v="February"/>
    <x v="8"/>
    <n v="0.7"/>
    <n v="0.63861437899999995"/>
    <n v="0"/>
    <n v="18.79"/>
    <n v="6120"/>
    <n v="102"/>
    <n v="30"/>
    <n v="0"/>
    <n v="0"/>
    <n v="0"/>
    <n v="1"/>
    <x v="21"/>
    <n v="1603"/>
  </r>
  <r>
    <x v="42"/>
    <x v="2"/>
    <s v="finishing"/>
    <x v="0"/>
    <s v="February"/>
    <x v="10"/>
    <n v="0.75"/>
    <n v="0.63135416700000002"/>
    <n v="0"/>
    <n v="5.13"/>
    <n v="1920"/>
    <n v="32"/>
    <n v="0"/>
    <n v="0"/>
    <n v="0"/>
    <n v="0"/>
    <n v="0"/>
    <x v="1"/>
    <n v="0"/>
  </r>
  <r>
    <x v="42"/>
    <x v="2"/>
    <s v="sweing"/>
    <x v="0"/>
    <s v="February"/>
    <x v="5"/>
    <n v="0.75"/>
    <n v="0.61114053700000004"/>
    <n v="0"/>
    <n v="30.1"/>
    <n v="0"/>
    <n v="0"/>
    <n v="0"/>
    <n v="5"/>
    <n v="8.3333333333333329E-2"/>
    <n v="20"/>
    <n v="1"/>
    <x v="0"/>
    <n v="444"/>
  </r>
  <r>
    <x v="42"/>
    <x v="2"/>
    <s v="finishing"/>
    <x v="0"/>
    <s v="February"/>
    <x v="3"/>
    <n v="0.8"/>
    <n v="0.609583333"/>
    <n v="0"/>
    <n v="5.13"/>
    <n v="2160"/>
    <n v="36"/>
    <n v="0"/>
    <n v="0"/>
    <n v="0"/>
    <n v="0"/>
    <n v="0"/>
    <x v="23"/>
    <n v="0"/>
  </r>
  <r>
    <x v="42"/>
    <x v="2"/>
    <s v="sweing"/>
    <x v="0"/>
    <s v="February"/>
    <x v="6"/>
    <n v="0.65"/>
    <n v="0.58531578900000003"/>
    <n v="0"/>
    <n v="30.33"/>
    <n v="6840"/>
    <n v="114"/>
    <n v="0"/>
    <n v="0"/>
    <n v="0"/>
    <n v="0"/>
    <n v="1"/>
    <x v="4"/>
    <n v="841"/>
  </r>
  <r>
    <x v="42"/>
    <x v="2"/>
    <s v="sweing"/>
    <x v="0"/>
    <s v="February"/>
    <x v="9"/>
    <n v="0.7"/>
    <n v="0.24941666700000001"/>
    <n v="0"/>
    <n v="19.68"/>
    <n v="5760"/>
    <n v="96"/>
    <n v="0"/>
    <n v="0"/>
    <n v="0"/>
    <n v="0"/>
    <n v="1"/>
    <x v="44"/>
    <n v="1410"/>
  </r>
  <r>
    <x v="43"/>
    <x v="3"/>
    <s v="finishing"/>
    <x v="2"/>
    <s v="February"/>
    <x v="7"/>
    <n v="0.5"/>
    <n v="0.87209999999999999"/>
    <n v="1"/>
    <n v="5.13"/>
    <n v="1800"/>
    <n v="30"/>
    <n v="0"/>
    <n v="0"/>
    <n v="0"/>
    <n v="0"/>
    <n v="0"/>
    <x v="18"/>
    <n v="0"/>
  </r>
  <r>
    <x v="43"/>
    <x v="3"/>
    <s v="finishing"/>
    <x v="2"/>
    <s v="February"/>
    <x v="4"/>
    <n v="0.8"/>
    <n v="0.8319375"/>
    <n v="1"/>
    <n v="2.9"/>
    <n v="960"/>
    <n v="16"/>
    <n v="0"/>
    <n v="0"/>
    <n v="0"/>
    <n v="0"/>
    <n v="0"/>
    <x v="1"/>
    <n v="0"/>
  </r>
  <r>
    <x v="43"/>
    <x v="3"/>
    <s v="finishing"/>
    <x v="2"/>
    <s v="February"/>
    <x v="6"/>
    <n v="0.8"/>
    <n v="0.83006250000000004"/>
    <n v="1"/>
    <n v="5.13"/>
    <n v="4800"/>
    <n v="80"/>
    <n v="0"/>
    <n v="0"/>
    <n v="0"/>
    <n v="0"/>
    <n v="0"/>
    <x v="10"/>
    <n v="0"/>
  </r>
  <r>
    <x v="43"/>
    <x v="3"/>
    <s v="finishing"/>
    <x v="2"/>
    <s v="February"/>
    <x v="2"/>
    <n v="0.6"/>
    <n v="0.80555555599999995"/>
    <n v="1"/>
    <n v="2.9"/>
    <n v="2880"/>
    <n v="48"/>
    <n v="0"/>
    <n v="0"/>
    <n v="0"/>
    <n v="0"/>
    <n v="0"/>
    <x v="9"/>
    <n v="0"/>
  </r>
  <r>
    <x v="43"/>
    <x v="3"/>
    <s v="sweing"/>
    <x v="2"/>
    <s v="February"/>
    <x v="3"/>
    <n v="0.8"/>
    <n v="0.80040196100000005"/>
    <n v="1"/>
    <n v="15.26"/>
    <n v="4080"/>
    <n v="68"/>
    <n v="63"/>
    <n v="0"/>
    <n v="0"/>
    <n v="0"/>
    <n v="0"/>
    <x v="27"/>
    <n v="1103"/>
  </r>
  <r>
    <x v="43"/>
    <x v="3"/>
    <s v="sweing"/>
    <x v="2"/>
    <s v="February"/>
    <x v="11"/>
    <n v="0.8"/>
    <n v="0.80000294999999999"/>
    <n v="1"/>
    <n v="30.1"/>
    <n v="5820"/>
    <n v="97"/>
    <n v="63"/>
    <n v="0"/>
    <n v="0"/>
    <n v="0"/>
    <n v="1"/>
    <x v="0"/>
    <n v="922"/>
  </r>
  <r>
    <x v="43"/>
    <x v="3"/>
    <s v="finishing"/>
    <x v="2"/>
    <s v="February"/>
    <x v="3"/>
    <n v="0.8"/>
    <n v="0.78374999999999995"/>
    <n v="0"/>
    <n v="5.13"/>
    <n v="2400"/>
    <n v="40"/>
    <n v="0"/>
    <n v="0"/>
    <n v="0"/>
    <n v="0"/>
    <n v="0"/>
    <x v="15"/>
    <n v="0"/>
  </r>
  <r>
    <x v="43"/>
    <x v="3"/>
    <s v="finishing"/>
    <x v="2"/>
    <s v="February"/>
    <x v="8"/>
    <n v="0.8"/>
    <n v="0.753525"/>
    <n v="0"/>
    <n v="3.94"/>
    <n v="2400"/>
    <n v="40"/>
    <n v="0"/>
    <n v="0"/>
    <n v="0"/>
    <n v="0"/>
    <n v="0"/>
    <x v="15"/>
    <n v="0"/>
  </r>
  <r>
    <x v="43"/>
    <x v="3"/>
    <s v="sweing"/>
    <x v="2"/>
    <s v="February"/>
    <x v="4"/>
    <n v="0.75"/>
    <n v="0.75065101000000001"/>
    <n v="1"/>
    <n v="18.79"/>
    <n v="3960"/>
    <n v="66"/>
    <n v="45"/>
    <n v="0"/>
    <n v="0"/>
    <n v="0"/>
    <n v="0"/>
    <x v="35"/>
    <n v="1055"/>
  </r>
  <r>
    <x v="43"/>
    <x v="3"/>
    <s v="finishing"/>
    <x v="2"/>
    <s v="February"/>
    <x v="1"/>
    <n v="0.8"/>
    <n v="0.72734953700000005"/>
    <n v="0"/>
    <n v="3.94"/>
    <n v="2880"/>
    <n v="48"/>
    <n v="0"/>
    <n v="0"/>
    <n v="0"/>
    <n v="0"/>
    <n v="0"/>
    <x v="9"/>
    <n v="0"/>
  </r>
  <r>
    <x v="43"/>
    <x v="3"/>
    <s v="sweing"/>
    <x v="2"/>
    <s v="February"/>
    <x v="0"/>
    <n v="0.7"/>
    <n v="0.70061403499999997"/>
    <n v="1"/>
    <n v="29.4"/>
    <n v="6840"/>
    <n v="114"/>
    <n v="40"/>
    <n v="0"/>
    <n v="0"/>
    <n v="0"/>
    <n v="2"/>
    <x v="4"/>
    <n v="1146"/>
  </r>
  <r>
    <x v="43"/>
    <x v="3"/>
    <s v="sweing"/>
    <x v="2"/>
    <s v="February"/>
    <x v="6"/>
    <n v="0.7"/>
    <n v="0.70060526300000003"/>
    <n v="1"/>
    <n v="30.33"/>
    <n v="6840"/>
    <n v="114"/>
    <n v="0"/>
    <n v="0"/>
    <n v="0"/>
    <n v="0"/>
    <n v="1"/>
    <x v="4"/>
    <n v="746"/>
  </r>
  <r>
    <x v="43"/>
    <x v="3"/>
    <s v="sweing"/>
    <x v="2"/>
    <s v="February"/>
    <x v="2"/>
    <n v="0.75"/>
    <n v="0.67214080499999995"/>
    <n v="0"/>
    <n v="11.41"/>
    <n v="3480"/>
    <n v="58"/>
    <n v="0"/>
    <n v="0"/>
    <n v="0"/>
    <n v="0"/>
    <n v="2"/>
    <x v="14"/>
    <n v="834"/>
  </r>
  <r>
    <x v="43"/>
    <x v="3"/>
    <s v="sweing"/>
    <x v="2"/>
    <s v="February"/>
    <x v="8"/>
    <n v="0.7"/>
    <n v="0.62701118300000003"/>
    <n v="0"/>
    <n v="18.79"/>
    <n v="3240"/>
    <n v="54"/>
    <n v="30"/>
    <n v="0"/>
    <n v="0"/>
    <n v="0"/>
    <n v="1"/>
    <x v="4"/>
    <n v="1717"/>
  </r>
  <r>
    <x v="43"/>
    <x v="3"/>
    <s v="sweing"/>
    <x v="2"/>
    <s v="February"/>
    <x v="7"/>
    <n v="0.7"/>
    <n v="0.62657777800000003"/>
    <n v="0"/>
    <n v="30.1"/>
    <n v="8160"/>
    <n v="136"/>
    <n v="33"/>
    <n v="0"/>
    <n v="0"/>
    <n v="0"/>
    <n v="2"/>
    <x v="14"/>
    <n v="1041"/>
  </r>
  <r>
    <x v="43"/>
    <x v="3"/>
    <s v="sweing"/>
    <x v="2"/>
    <s v="February"/>
    <x v="9"/>
    <n v="0.7"/>
    <n v="0.45687499999999998"/>
    <n v="0"/>
    <n v="21.25"/>
    <n v="6000"/>
    <n v="100"/>
    <n v="0"/>
    <n v="0"/>
    <n v="0"/>
    <n v="0"/>
    <n v="1"/>
    <x v="40"/>
    <n v="1531"/>
  </r>
  <r>
    <x v="43"/>
    <x v="3"/>
    <s v="sweing"/>
    <x v="2"/>
    <s v="February"/>
    <x v="5"/>
    <n v="0.75"/>
    <n v="0.39354885099999998"/>
    <n v="0"/>
    <n v="30.1"/>
    <n v="6960"/>
    <n v="116"/>
    <n v="0"/>
    <n v="3.5"/>
    <n v="5.8333333333333334E-2"/>
    <n v="20"/>
    <n v="1"/>
    <x v="14"/>
    <n v="627"/>
  </r>
  <r>
    <x v="43"/>
    <x v="3"/>
    <s v="finishing"/>
    <x v="2"/>
    <s v="February"/>
    <x v="9"/>
    <n v="0.8"/>
    <n v="0.385791667"/>
    <n v="0"/>
    <n v="3.94"/>
    <n v="960"/>
    <n v="16"/>
    <n v="0"/>
    <n v="0"/>
    <n v="0"/>
    <n v="0"/>
    <n v="0"/>
    <x v="1"/>
    <n v="0"/>
  </r>
  <r>
    <x v="43"/>
    <x v="3"/>
    <s v="sweing"/>
    <x v="2"/>
    <s v="February"/>
    <x v="10"/>
    <n v="0.8"/>
    <n v="0.30750145899999998"/>
    <n v="0"/>
    <n v="30.1"/>
    <n v="5700"/>
    <n v="95"/>
    <n v="0"/>
    <n v="4.5"/>
    <n v="7.4999999999999997E-2"/>
    <n v="25"/>
    <n v="0"/>
    <x v="8"/>
    <n v="450"/>
  </r>
  <r>
    <x v="43"/>
    <x v="3"/>
    <s v="finishing"/>
    <x v="2"/>
    <s v="February"/>
    <x v="5"/>
    <n v="0.7"/>
    <n v="0.28395833300000001"/>
    <n v="0"/>
    <n v="5.13"/>
    <n v="960"/>
    <n v="16"/>
    <n v="0"/>
    <n v="0"/>
    <n v="0"/>
    <n v="0"/>
    <n v="0"/>
    <x v="1"/>
    <n v="0"/>
  </r>
  <r>
    <x v="44"/>
    <x v="3"/>
    <s v="finishing"/>
    <x v="3"/>
    <s v="February"/>
    <x v="9"/>
    <n v="0.8"/>
    <n v="0.95579166699999996"/>
    <n v="1"/>
    <n v="3.94"/>
    <n v="2400"/>
    <n v="40"/>
    <n v="0"/>
    <n v="0"/>
    <n v="0"/>
    <n v="0"/>
    <n v="0"/>
    <x v="10"/>
    <n v="0"/>
  </r>
  <r>
    <x v="44"/>
    <x v="3"/>
    <s v="finishing"/>
    <x v="3"/>
    <s v="February"/>
    <x v="0"/>
    <n v="0.7"/>
    <n v="0.93041666700000003"/>
    <n v="1"/>
    <n v="5.13"/>
    <n v="960"/>
    <n v="16"/>
    <n v="0"/>
    <n v="0"/>
    <n v="0"/>
    <n v="0"/>
    <n v="0"/>
    <x v="1"/>
    <n v="0"/>
  </r>
  <r>
    <x v="44"/>
    <x v="3"/>
    <s v="finishing"/>
    <x v="3"/>
    <s v="February"/>
    <x v="3"/>
    <n v="0.8"/>
    <n v="0.90249999999999997"/>
    <n v="1"/>
    <n v="5.13"/>
    <n v="1080"/>
    <n v="18"/>
    <n v="0"/>
    <n v="0"/>
    <n v="0"/>
    <n v="0"/>
    <n v="0"/>
    <x v="23"/>
    <n v="0"/>
  </r>
  <r>
    <x v="44"/>
    <x v="3"/>
    <s v="finishing"/>
    <x v="3"/>
    <s v="February"/>
    <x v="7"/>
    <n v="0.8"/>
    <n v="0.87114999999999998"/>
    <n v="1"/>
    <n v="5.13"/>
    <n v="2160"/>
    <n v="36"/>
    <n v="0"/>
    <n v="0"/>
    <n v="0"/>
    <n v="0"/>
    <n v="0"/>
    <x v="7"/>
    <n v="0"/>
  </r>
  <r>
    <x v="44"/>
    <x v="3"/>
    <s v="sweing"/>
    <x v="3"/>
    <s v="February"/>
    <x v="3"/>
    <n v="0.8"/>
    <n v="0.80040196100000005"/>
    <n v="1"/>
    <n v="15.26"/>
    <n v="4080"/>
    <n v="68"/>
    <n v="63"/>
    <n v="0"/>
    <n v="0"/>
    <n v="0"/>
    <n v="0"/>
    <x v="27"/>
    <n v="1060"/>
  </r>
  <r>
    <x v="44"/>
    <x v="3"/>
    <s v="sweing"/>
    <x v="3"/>
    <s v="February"/>
    <x v="11"/>
    <n v="0.8"/>
    <n v="0.80013725499999999"/>
    <n v="1"/>
    <n v="30.1"/>
    <n v="7140"/>
    <n v="119"/>
    <n v="38"/>
    <n v="0"/>
    <n v="0"/>
    <n v="0"/>
    <n v="1"/>
    <x v="0"/>
    <n v="891"/>
  </r>
  <r>
    <x v="44"/>
    <x v="3"/>
    <s v="sweing"/>
    <x v="3"/>
    <s v="February"/>
    <x v="10"/>
    <n v="0.8"/>
    <n v="0.80013725499999999"/>
    <n v="1"/>
    <n v="30.1"/>
    <n v="7140"/>
    <n v="119"/>
    <n v="38"/>
    <n v="0"/>
    <n v="0"/>
    <n v="0"/>
    <n v="0"/>
    <x v="0"/>
    <n v="541"/>
  </r>
  <r>
    <x v="44"/>
    <x v="3"/>
    <s v="sweing"/>
    <x v="3"/>
    <s v="February"/>
    <x v="5"/>
    <n v="0.75"/>
    <n v="0.75077011500000002"/>
    <n v="1"/>
    <n v="30.1"/>
    <n v="6960"/>
    <n v="116"/>
    <n v="45"/>
    <n v="0"/>
    <n v="0"/>
    <n v="0"/>
    <n v="1"/>
    <x v="14"/>
    <n v="709"/>
  </r>
  <r>
    <x v="44"/>
    <x v="3"/>
    <s v="sweing"/>
    <x v="3"/>
    <s v="February"/>
    <x v="4"/>
    <n v="0.75"/>
    <n v="0.75065101000000001"/>
    <n v="1"/>
    <n v="18.79"/>
    <n v="3960"/>
    <n v="66"/>
    <n v="45"/>
    <n v="0"/>
    <n v="0"/>
    <n v="0"/>
    <n v="0"/>
    <x v="35"/>
    <n v="1100"/>
  </r>
  <r>
    <x v="44"/>
    <x v="3"/>
    <s v="sweing"/>
    <x v="3"/>
    <s v="February"/>
    <x v="2"/>
    <n v="0.75"/>
    <n v="0.75029393899999997"/>
    <n v="1"/>
    <n v="11.41"/>
    <n v="2820"/>
    <n v="47"/>
    <n v="0"/>
    <n v="0"/>
    <n v="0"/>
    <n v="0"/>
    <n v="2"/>
    <x v="14"/>
    <n v="826"/>
  </r>
  <r>
    <x v="44"/>
    <x v="3"/>
    <s v="sweing"/>
    <x v="3"/>
    <s v="February"/>
    <x v="6"/>
    <n v="0.7"/>
    <n v="0.700623"/>
    <n v="1"/>
    <n v="30.33"/>
    <n v="2160"/>
    <n v="36"/>
    <n v="30"/>
    <n v="0"/>
    <n v="0"/>
    <n v="0"/>
    <n v="1"/>
    <x v="14"/>
    <n v="577"/>
  </r>
  <r>
    <x v="44"/>
    <x v="3"/>
    <s v="sweing"/>
    <x v="3"/>
    <s v="February"/>
    <x v="0"/>
    <n v="0.7"/>
    <n v="0.70061403499999997"/>
    <n v="1"/>
    <n v="29.4"/>
    <n v="6840"/>
    <n v="114"/>
    <n v="40"/>
    <n v="0"/>
    <n v="0"/>
    <n v="0"/>
    <n v="2"/>
    <x v="4"/>
    <n v="1094"/>
  </r>
  <r>
    <x v="44"/>
    <x v="3"/>
    <s v="sweing"/>
    <x v="3"/>
    <s v="February"/>
    <x v="7"/>
    <n v="0.7"/>
    <n v="0.70036206899999998"/>
    <n v="1"/>
    <n v="29.4"/>
    <n v="6960"/>
    <n v="116"/>
    <n v="30"/>
    <n v="0"/>
    <n v="0"/>
    <n v="0"/>
    <n v="2"/>
    <x v="14"/>
    <n v="1228"/>
  </r>
  <r>
    <x v="44"/>
    <x v="3"/>
    <s v="sweing"/>
    <x v="3"/>
    <s v="February"/>
    <x v="8"/>
    <n v="0.7"/>
    <n v="0.60128000000000004"/>
    <n v="0"/>
    <n v="18.79"/>
    <n v="6000"/>
    <n v="100"/>
    <n v="40"/>
    <n v="0"/>
    <n v="0"/>
    <n v="0"/>
    <n v="1"/>
    <x v="40"/>
    <n v="1641"/>
  </r>
  <r>
    <x v="44"/>
    <x v="3"/>
    <s v="sweing"/>
    <x v="3"/>
    <s v="February"/>
    <x v="9"/>
    <n v="0.7"/>
    <n v="0.41791666700000002"/>
    <n v="0"/>
    <n v="21.25"/>
    <n v="6000"/>
    <n v="100"/>
    <n v="0"/>
    <n v="0"/>
    <n v="0"/>
    <n v="0"/>
    <n v="1"/>
    <x v="40"/>
    <n v="1583"/>
  </r>
  <r>
    <x v="44"/>
    <x v="3"/>
    <s v="finishing"/>
    <x v="3"/>
    <s v="February"/>
    <x v="4"/>
    <n v="0.8"/>
    <n v="0.37156250000000002"/>
    <n v="0"/>
    <n v="2.9"/>
    <n v="960"/>
    <n v="16"/>
    <n v="0"/>
    <n v="0"/>
    <n v="0"/>
    <n v="0"/>
    <n v="0"/>
    <x v="1"/>
    <n v="0"/>
  </r>
  <r>
    <x v="44"/>
    <x v="3"/>
    <s v="finishing"/>
    <x v="3"/>
    <s v="February"/>
    <x v="8"/>
    <n v="0.8"/>
    <n v="0.37156250000000002"/>
    <n v="0"/>
    <n v="2.9"/>
    <n v="960"/>
    <n v="16"/>
    <n v="0"/>
    <n v="0"/>
    <n v="0"/>
    <n v="0"/>
    <n v="0"/>
    <x v="1"/>
    <n v="0"/>
  </r>
  <r>
    <x v="44"/>
    <x v="3"/>
    <s v="finishing"/>
    <x v="3"/>
    <s v="February"/>
    <x v="6"/>
    <n v="0.8"/>
    <n v="0.36871874999999998"/>
    <n v="0"/>
    <n v="5.13"/>
    <n v="960"/>
    <n v="16"/>
    <n v="0"/>
    <n v="0"/>
    <n v="0"/>
    <n v="0"/>
    <n v="0"/>
    <x v="1"/>
    <n v="0"/>
  </r>
  <r>
    <x v="44"/>
    <x v="3"/>
    <s v="finishing"/>
    <x v="3"/>
    <s v="February"/>
    <x v="5"/>
    <n v="0.7"/>
    <n v="0.35645833300000002"/>
    <n v="0"/>
    <n v="5.13"/>
    <n v="960"/>
    <n v="16"/>
    <n v="0"/>
    <n v="0"/>
    <n v="0"/>
    <n v="0"/>
    <n v="0"/>
    <x v="1"/>
    <n v="0"/>
  </r>
  <r>
    <x v="45"/>
    <x v="3"/>
    <s v="finishing"/>
    <x v="4"/>
    <s v="February"/>
    <x v="9"/>
    <n v="0.7"/>
    <n v="0.90222222200000002"/>
    <n v="1"/>
    <n v="2.9"/>
    <n v="1800"/>
    <n v="30"/>
    <n v="0"/>
    <n v="0"/>
    <n v="0"/>
    <n v="0"/>
    <n v="0"/>
    <x v="18"/>
    <n v="0"/>
  </r>
  <r>
    <x v="45"/>
    <x v="3"/>
    <s v="finishing"/>
    <x v="4"/>
    <s v="February"/>
    <x v="7"/>
    <n v="0.8"/>
    <n v="0.81138888899999995"/>
    <n v="1"/>
    <n v="4.5999999999999996"/>
    <n v="1440"/>
    <n v="24"/>
    <n v="0"/>
    <n v="0"/>
    <n v="0"/>
    <n v="0"/>
    <n v="0"/>
    <x v="9"/>
    <n v="0"/>
  </r>
  <r>
    <x v="45"/>
    <x v="3"/>
    <s v="sweing"/>
    <x v="4"/>
    <s v="February"/>
    <x v="3"/>
    <n v="0.8"/>
    <n v="0.80040196100000005"/>
    <n v="1"/>
    <n v="15.26"/>
    <n v="4080"/>
    <n v="68"/>
    <n v="50"/>
    <n v="0"/>
    <n v="0"/>
    <n v="0"/>
    <n v="0"/>
    <x v="27"/>
    <n v="1062"/>
  </r>
  <r>
    <x v="45"/>
    <x v="3"/>
    <s v="sweing"/>
    <x v="4"/>
    <s v="February"/>
    <x v="10"/>
    <n v="0.8"/>
    <n v="0.80013725499999999"/>
    <n v="1"/>
    <n v="30.1"/>
    <n v="7140"/>
    <n v="119"/>
    <n v="50"/>
    <n v="0"/>
    <n v="0"/>
    <n v="0"/>
    <n v="0"/>
    <x v="8"/>
    <n v="450"/>
  </r>
  <r>
    <x v="45"/>
    <x v="3"/>
    <s v="sweing"/>
    <x v="4"/>
    <s v="February"/>
    <x v="11"/>
    <n v="0.8"/>
    <n v="0.80007183900000001"/>
    <n v="1"/>
    <n v="30.1"/>
    <n v="6480"/>
    <n v="108"/>
    <n v="50"/>
    <n v="0"/>
    <n v="0"/>
    <n v="0"/>
    <n v="1"/>
    <x v="0"/>
    <n v="901"/>
  </r>
  <r>
    <x v="45"/>
    <x v="3"/>
    <s v="finishing"/>
    <x v="4"/>
    <s v="February"/>
    <x v="0"/>
    <n v="0.7"/>
    <n v="0.79145833300000001"/>
    <n v="1"/>
    <n v="4.5999999999999996"/>
    <n v="960"/>
    <n v="16"/>
    <n v="0"/>
    <n v="0"/>
    <n v="0"/>
    <n v="0"/>
    <n v="0"/>
    <x v="1"/>
    <n v="0"/>
  </r>
  <r>
    <x v="45"/>
    <x v="3"/>
    <s v="sweing"/>
    <x v="4"/>
    <s v="February"/>
    <x v="5"/>
    <n v="0.75"/>
    <n v="0.75072732600000003"/>
    <n v="1"/>
    <n v="30.1"/>
    <n v="5640"/>
    <n v="94"/>
    <n v="45"/>
    <n v="0"/>
    <n v="0"/>
    <n v="0"/>
    <n v="1"/>
    <x v="0"/>
    <n v="739"/>
  </r>
  <r>
    <x v="45"/>
    <x v="3"/>
    <s v="sweing"/>
    <x v="4"/>
    <s v="February"/>
    <x v="4"/>
    <n v="0.75"/>
    <n v="0.75065101000000001"/>
    <n v="1"/>
    <n v="18.79"/>
    <n v="3360"/>
    <n v="56"/>
    <n v="45"/>
    <n v="0"/>
    <n v="0"/>
    <n v="0"/>
    <n v="0"/>
    <x v="35"/>
    <n v="913"/>
  </r>
  <r>
    <x v="45"/>
    <x v="3"/>
    <s v="sweing"/>
    <x v="4"/>
    <s v="February"/>
    <x v="2"/>
    <n v="0.75"/>
    <n v="0.75043726899999996"/>
    <n v="1"/>
    <n v="11.61"/>
    <n v="3360"/>
    <n v="56"/>
    <n v="34"/>
    <n v="0"/>
    <n v="0"/>
    <n v="0"/>
    <n v="2"/>
    <x v="4"/>
    <n v="698"/>
  </r>
  <r>
    <x v="45"/>
    <x v="3"/>
    <s v="sweing"/>
    <x v="4"/>
    <s v="February"/>
    <x v="7"/>
    <n v="0.75"/>
    <n v="0.75017699100000002"/>
    <n v="1"/>
    <n v="29.4"/>
    <n v="5340"/>
    <n v="89"/>
    <n v="45"/>
    <n v="0"/>
    <n v="0"/>
    <n v="0"/>
    <n v="2"/>
    <x v="8"/>
    <n v="1172"/>
  </r>
  <r>
    <x v="45"/>
    <x v="3"/>
    <s v="finishing"/>
    <x v="4"/>
    <s v="February"/>
    <x v="4"/>
    <n v="0.75"/>
    <n v="0.72693333299999996"/>
    <n v="0"/>
    <n v="2.9"/>
    <n v="1800"/>
    <n v="30"/>
    <n v="0"/>
    <n v="0"/>
    <n v="0"/>
    <n v="0"/>
    <n v="0"/>
    <x v="18"/>
    <n v="0"/>
  </r>
  <r>
    <x v="45"/>
    <x v="3"/>
    <s v="finishing"/>
    <x v="4"/>
    <s v="February"/>
    <x v="8"/>
    <n v="0.7"/>
    <n v="0.72693333299999996"/>
    <n v="1"/>
    <n v="2.9"/>
    <n v="1800"/>
    <n v="30"/>
    <n v="0"/>
    <n v="0"/>
    <n v="0"/>
    <n v="0"/>
    <n v="0"/>
    <x v="18"/>
    <n v="0"/>
  </r>
  <r>
    <x v="45"/>
    <x v="3"/>
    <s v="sweing"/>
    <x v="4"/>
    <s v="February"/>
    <x v="6"/>
    <n v="0.7"/>
    <n v="0.700623"/>
    <n v="1"/>
    <n v="30.33"/>
    <n v="1680"/>
    <n v="28"/>
    <n v="30"/>
    <n v="0"/>
    <n v="0"/>
    <n v="0"/>
    <n v="1"/>
    <x v="0"/>
    <n v="408"/>
  </r>
  <r>
    <x v="45"/>
    <x v="3"/>
    <s v="sweing"/>
    <x v="4"/>
    <s v="February"/>
    <x v="0"/>
    <n v="0.7"/>
    <n v="0.70051851899999995"/>
    <n v="1"/>
    <n v="29.4"/>
    <n v="4560"/>
    <n v="76"/>
    <n v="40"/>
    <n v="0"/>
    <n v="0"/>
    <n v="0"/>
    <n v="2"/>
    <x v="14"/>
    <n v="1079"/>
  </r>
  <r>
    <x v="45"/>
    <x v="3"/>
    <s v="sweing"/>
    <x v="4"/>
    <s v="February"/>
    <x v="8"/>
    <n v="0.7"/>
    <n v="0.70025679500000004"/>
    <n v="1"/>
    <n v="18.79"/>
    <n v="3000"/>
    <n v="50"/>
    <n v="30"/>
    <n v="0"/>
    <n v="0"/>
    <n v="0"/>
    <n v="1"/>
    <x v="31"/>
    <n v="1068"/>
  </r>
  <r>
    <x v="45"/>
    <x v="3"/>
    <s v="finishing"/>
    <x v="4"/>
    <s v="February"/>
    <x v="2"/>
    <n v="0.7"/>
    <n v="0.50468749999999996"/>
    <n v="0"/>
    <n v="2.9"/>
    <n v="960"/>
    <n v="16"/>
    <n v="0"/>
    <n v="0"/>
    <n v="0"/>
    <n v="0"/>
    <n v="0"/>
    <x v="1"/>
    <n v="0"/>
  </r>
  <r>
    <x v="45"/>
    <x v="3"/>
    <s v="sweing"/>
    <x v="4"/>
    <s v="February"/>
    <x v="9"/>
    <n v="0.7"/>
    <n v="0.47110849100000002"/>
    <n v="0"/>
    <n v="21.25"/>
    <n v="6360"/>
    <n v="106"/>
    <n v="0"/>
    <n v="0"/>
    <n v="0"/>
    <n v="0"/>
    <n v="1"/>
    <x v="20"/>
    <n v="1834"/>
  </r>
  <r>
    <x v="45"/>
    <x v="3"/>
    <s v="finishing"/>
    <x v="4"/>
    <s v="February"/>
    <x v="6"/>
    <n v="0.7"/>
    <n v="0.32500000000000001"/>
    <n v="0"/>
    <n v="3.9"/>
    <n v="960"/>
    <n v="16"/>
    <n v="0"/>
    <n v="0"/>
    <n v="0"/>
    <n v="0"/>
    <n v="0"/>
    <x v="1"/>
    <n v="0"/>
  </r>
  <r>
    <x v="45"/>
    <x v="3"/>
    <s v="sweing"/>
    <x v="4"/>
    <s v="February"/>
    <x v="1"/>
    <n v="0.6"/>
    <n v="0.26821428600000002"/>
    <n v="0"/>
    <n v="22.53"/>
    <n v="5040"/>
    <n v="84"/>
    <n v="0"/>
    <n v="0"/>
    <n v="0"/>
    <n v="0"/>
    <n v="1"/>
    <x v="45"/>
    <n v="708"/>
  </r>
  <r>
    <x v="46"/>
    <x v="3"/>
    <s v="sweing"/>
    <x v="5"/>
    <s v="February"/>
    <x v="8"/>
    <n v="0.75"/>
    <n v="0.97081666700000002"/>
    <n v="1"/>
    <n v="18.79"/>
    <n v="6240"/>
    <n v="104"/>
    <n v="56"/>
    <n v="0"/>
    <n v="0"/>
    <n v="0"/>
    <n v="1"/>
    <x v="31"/>
    <n v="1085"/>
  </r>
  <r>
    <x v="46"/>
    <x v="3"/>
    <s v="finishing"/>
    <x v="5"/>
    <s v="February"/>
    <x v="10"/>
    <n v="0.8"/>
    <n v="0.90296296300000001"/>
    <n v="1"/>
    <n v="4.5999999999999996"/>
    <n v="1080"/>
    <n v="18"/>
    <n v="0"/>
    <n v="0"/>
    <n v="0"/>
    <n v="0"/>
    <n v="0"/>
    <x v="23"/>
    <n v="0"/>
  </r>
  <r>
    <x v="46"/>
    <x v="3"/>
    <s v="finishing"/>
    <x v="5"/>
    <s v="February"/>
    <x v="7"/>
    <n v="0.8"/>
    <n v="0.90083333300000001"/>
    <n v="1"/>
    <n v="4.5999999999999996"/>
    <n v="2400"/>
    <n v="40"/>
    <n v="0"/>
    <n v="0"/>
    <n v="0"/>
    <n v="0"/>
    <n v="0"/>
    <x v="10"/>
    <n v="0"/>
  </r>
  <r>
    <x v="46"/>
    <x v="3"/>
    <s v="finishing"/>
    <x v="5"/>
    <s v="February"/>
    <x v="3"/>
    <n v="0.8"/>
    <n v="0.89955555600000003"/>
    <n v="1"/>
    <n v="4.5999999999999996"/>
    <n v="1800"/>
    <n v="30"/>
    <n v="0"/>
    <n v="0"/>
    <n v="0"/>
    <n v="0"/>
    <n v="0"/>
    <x v="18"/>
    <n v="0"/>
  </r>
  <r>
    <x v="46"/>
    <x v="3"/>
    <s v="finishing"/>
    <x v="5"/>
    <s v="February"/>
    <x v="9"/>
    <n v="0.7"/>
    <n v="0.84583333299999997"/>
    <n v="1"/>
    <n v="2.9"/>
    <n v="1200"/>
    <n v="20"/>
    <n v="0"/>
    <n v="0"/>
    <n v="0"/>
    <n v="0"/>
    <n v="0"/>
    <x v="15"/>
    <n v="0"/>
  </r>
  <r>
    <x v="46"/>
    <x v="3"/>
    <s v="sweing"/>
    <x v="5"/>
    <s v="February"/>
    <x v="11"/>
    <n v="0.8"/>
    <n v="0.80080864200000001"/>
    <n v="1"/>
    <n v="30.1"/>
    <n v="4080"/>
    <n v="68"/>
    <n v="50"/>
    <n v="0"/>
    <n v="0"/>
    <n v="0"/>
    <n v="1"/>
    <x v="0"/>
    <n v="323"/>
  </r>
  <r>
    <x v="46"/>
    <x v="3"/>
    <s v="sweing"/>
    <x v="5"/>
    <s v="February"/>
    <x v="3"/>
    <n v="0.8"/>
    <n v="0.80040196100000005"/>
    <n v="1"/>
    <n v="15.26"/>
    <n v="4080"/>
    <n v="68"/>
    <n v="50"/>
    <n v="0"/>
    <n v="0"/>
    <n v="0"/>
    <n v="0"/>
    <x v="27"/>
    <n v="1053"/>
  </r>
  <r>
    <x v="46"/>
    <x v="3"/>
    <s v="sweing"/>
    <x v="5"/>
    <s v="February"/>
    <x v="5"/>
    <n v="0.8"/>
    <n v="0.80011581899999995"/>
    <n v="1"/>
    <n v="30.1"/>
    <n v="7080"/>
    <n v="118"/>
    <n v="50"/>
    <n v="0"/>
    <n v="0"/>
    <n v="0"/>
    <n v="2"/>
    <x v="0"/>
    <n v="786"/>
  </r>
  <r>
    <x v="46"/>
    <x v="3"/>
    <s v="sweing"/>
    <x v="5"/>
    <s v="February"/>
    <x v="4"/>
    <n v="0.75"/>
    <n v="0.75065101000000001"/>
    <n v="1"/>
    <n v="18.79"/>
    <n v="3960"/>
    <n v="66"/>
    <n v="45"/>
    <n v="0"/>
    <n v="0"/>
    <n v="0"/>
    <n v="1"/>
    <x v="35"/>
    <n v="1003"/>
  </r>
  <r>
    <x v="46"/>
    <x v="3"/>
    <s v="sweing"/>
    <x v="5"/>
    <s v="February"/>
    <x v="2"/>
    <n v="0.75"/>
    <n v="0.75050357099999998"/>
    <n v="1"/>
    <n v="11.61"/>
    <n v="3360"/>
    <n v="56"/>
    <n v="45"/>
    <n v="0"/>
    <n v="0"/>
    <n v="0"/>
    <n v="0"/>
    <x v="4"/>
    <n v="635"/>
  </r>
  <r>
    <x v="46"/>
    <x v="3"/>
    <s v="sweing"/>
    <x v="5"/>
    <s v="February"/>
    <x v="7"/>
    <n v="0.75"/>
    <n v="0.75020689699999998"/>
    <n v="1"/>
    <n v="29.4"/>
    <n v="6960"/>
    <n v="116"/>
    <n v="45"/>
    <n v="0"/>
    <n v="0"/>
    <n v="0"/>
    <n v="2"/>
    <x v="14"/>
    <n v="1283"/>
  </r>
  <r>
    <x v="46"/>
    <x v="3"/>
    <s v="sweing"/>
    <x v="5"/>
    <s v="February"/>
    <x v="0"/>
    <n v="0.7"/>
    <n v="0.70036206899999998"/>
    <n v="1"/>
    <n v="29.4"/>
    <n v="6960"/>
    <n v="116"/>
    <n v="30"/>
    <n v="0"/>
    <n v="0"/>
    <n v="0"/>
    <n v="1"/>
    <x v="14"/>
    <n v="847"/>
  </r>
  <r>
    <x v="46"/>
    <x v="3"/>
    <s v="sweing"/>
    <x v="5"/>
    <s v="February"/>
    <x v="6"/>
    <n v="0.7"/>
    <n v="0.70006981099999999"/>
    <n v="1"/>
    <n v="30.33"/>
    <n v="3960"/>
    <n v="66"/>
    <n v="30"/>
    <n v="0"/>
    <n v="0"/>
    <n v="0"/>
    <n v="1"/>
    <x v="14"/>
    <n v="361"/>
  </r>
  <r>
    <x v="46"/>
    <x v="3"/>
    <s v="sweing"/>
    <x v="5"/>
    <s v="February"/>
    <x v="9"/>
    <n v="0.7"/>
    <n v="0.70005833299999998"/>
    <n v="1"/>
    <n v="21.82"/>
    <n v="6240"/>
    <n v="104"/>
    <n v="0"/>
    <n v="0"/>
    <n v="0"/>
    <n v="0"/>
    <n v="2"/>
    <x v="31"/>
    <n v="1653"/>
  </r>
  <r>
    <x v="46"/>
    <x v="3"/>
    <s v="finishing"/>
    <x v="5"/>
    <s v="February"/>
    <x v="5"/>
    <n v="0.75"/>
    <n v="0.676666667"/>
    <n v="0"/>
    <n v="4.5999999999999996"/>
    <n v="960"/>
    <n v="16"/>
    <n v="0"/>
    <n v="0"/>
    <n v="0"/>
    <n v="0"/>
    <n v="0"/>
    <x v="1"/>
    <n v="0"/>
  </r>
  <r>
    <x v="46"/>
    <x v="3"/>
    <s v="finishing"/>
    <x v="5"/>
    <s v="February"/>
    <x v="0"/>
    <n v="0.7"/>
    <n v="0.65854166700000005"/>
    <n v="0"/>
    <n v="4.5999999999999996"/>
    <n v="960"/>
    <n v="16"/>
    <n v="0"/>
    <n v="0"/>
    <n v="0"/>
    <n v="0"/>
    <n v="0"/>
    <x v="1"/>
    <n v="0"/>
  </r>
  <r>
    <x v="46"/>
    <x v="3"/>
    <s v="sweing"/>
    <x v="5"/>
    <s v="February"/>
    <x v="10"/>
    <n v="0.8"/>
    <n v="0.59879233899999995"/>
    <n v="0"/>
    <n v="30.1"/>
    <n v="1200"/>
    <n v="20"/>
    <n v="49"/>
    <n v="0"/>
    <n v="0"/>
    <n v="0"/>
    <n v="1"/>
    <x v="0"/>
    <n v="15"/>
  </r>
  <r>
    <x v="46"/>
    <x v="3"/>
    <s v="sweing"/>
    <x v="5"/>
    <s v="February"/>
    <x v="1"/>
    <n v="0.65"/>
    <n v="0.58113095199999998"/>
    <n v="0"/>
    <n v="22.53"/>
    <n v="5040"/>
    <n v="84"/>
    <n v="0"/>
    <n v="0"/>
    <n v="0"/>
    <n v="0"/>
    <n v="1"/>
    <x v="45"/>
    <n v="762"/>
  </r>
  <r>
    <x v="46"/>
    <x v="3"/>
    <s v="finishing"/>
    <x v="5"/>
    <s v="February"/>
    <x v="6"/>
    <n v="0.7"/>
    <n v="0.44037500000000002"/>
    <n v="0"/>
    <n v="3.9"/>
    <n v="960"/>
    <n v="16"/>
    <n v="0"/>
    <n v="0"/>
    <n v="0"/>
    <n v="0"/>
    <n v="0"/>
    <x v="1"/>
    <n v="0"/>
  </r>
  <r>
    <x v="46"/>
    <x v="3"/>
    <s v="finishing"/>
    <x v="5"/>
    <s v="February"/>
    <x v="4"/>
    <n v="0.75"/>
    <n v="0.41083333300000002"/>
    <n v="0"/>
    <n v="2.9"/>
    <n v="960"/>
    <n v="16"/>
    <n v="0"/>
    <n v="0"/>
    <n v="0"/>
    <n v="0"/>
    <n v="0"/>
    <x v="1"/>
    <n v="0"/>
  </r>
  <r>
    <x v="46"/>
    <x v="3"/>
    <s v="finishing"/>
    <x v="5"/>
    <s v="February"/>
    <x v="8"/>
    <n v="0.7"/>
    <n v="0.41083333300000002"/>
    <n v="0"/>
    <n v="2.9"/>
    <n v="960"/>
    <n v="16"/>
    <n v="0"/>
    <n v="0"/>
    <n v="0"/>
    <n v="0"/>
    <n v="0"/>
    <x v="1"/>
    <n v="0"/>
  </r>
  <r>
    <x v="47"/>
    <x v="3"/>
    <s v="finishing"/>
    <x v="0"/>
    <s v="February"/>
    <x v="7"/>
    <n v="0.8"/>
    <n v="0.92170370400000001"/>
    <n v="1"/>
    <n v="4.5999999999999996"/>
    <n v="6300"/>
    <n v="105"/>
    <n v="0"/>
    <n v="0"/>
    <n v="0"/>
    <n v="0"/>
    <n v="0"/>
    <x v="18"/>
    <n v="0"/>
  </r>
  <r>
    <x v="47"/>
    <x v="3"/>
    <s v="finishing"/>
    <x v="0"/>
    <s v="February"/>
    <x v="10"/>
    <n v="0.8"/>
    <n v="0.92160493799999998"/>
    <n v="1"/>
    <n v="4.5999999999999996"/>
    <n v="7560"/>
    <n v="126"/>
    <n v="0"/>
    <n v="0"/>
    <n v="0"/>
    <n v="0"/>
    <n v="0"/>
    <x v="7"/>
    <n v="0"/>
  </r>
  <r>
    <x v="47"/>
    <x v="3"/>
    <s v="sweing"/>
    <x v="0"/>
    <s v="February"/>
    <x v="5"/>
    <n v="0.8"/>
    <n v="0.80080864200000001"/>
    <n v="1"/>
    <n v="30.1"/>
    <n v="4080"/>
    <n v="68"/>
    <n v="50"/>
    <n v="0"/>
    <n v="0"/>
    <n v="0"/>
    <n v="1"/>
    <x v="0"/>
    <n v="694"/>
  </r>
  <r>
    <x v="47"/>
    <x v="3"/>
    <s v="sweing"/>
    <x v="0"/>
    <s v="February"/>
    <x v="2"/>
    <n v="0.8"/>
    <n v="0.80051666700000002"/>
    <n v="1"/>
    <n v="11.61"/>
    <n v="2820"/>
    <n v="47"/>
    <n v="50"/>
    <n v="0"/>
    <n v="0"/>
    <n v="0"/>
    <n v="2"/>
    <x v="4"/>
    <n v="816"/>
  </r>
  <r>
    <x v="47"/>
    <x v="3"/>
    <s v="sweing"/>
    <x v="0"/>
    <s v="February"/>
    <x v="3"/>
    <n v="0.8"/>
    <n v="0.80040196100000005"/>
    <n v="1"/>
    <n v="15.26"/>
    <n v="4080"/>
    <n v="68"/>
    <n v="63"/>
    <n v="0"/>
    <n v="0"/>
    <n v="0"/>
    <n v="0"/>
    <x v="27"/>
    <n v="1065"/>
  </r>
  <r>
    <x v="47"/>
    <x v="3"/>
    <s v="finishing"/>
    <x v="0"/>
    <s v="February"/>
    <x v="1"/>
    <n v="0.5"/>
    <n v="0.768847222"/>
    <n v="1"/>
    <n v="3.94"/>
    <n v="3360"/>
    <n v="56"/>
    <n v="0"/>
    <n v="0"/>
    <n v="0"/>
    <n v="0"/>
    <n v="0"/>
    <x v="1"/>
    <n v="0"/>
  </r>
  <r>
    <x v="47"/>
    <x v="3"/>
    <s v="sweing"/>
    <x v="0"/>
    <s v="February"/>
    <x v="4"/>
    <n v="0.75"/>
    <n v="0.75065101000000001"/>
    <n v="1"/>
    <n v="18.79"/>
    <n v="3960"/>
    <n v="66"/>
    <n v="45"/>
    <n v="0"/>
    <n v="0"/>
    <n v="0"/>
    <n v="0"/>
    <x v="35"/>
    <n v="912"/>
  </r>
  <r>
    <x v="47"/>
    <x v="3"/>
    <s v="sweing"/>
    <x v="0"/>
    <s v="February"/>
    <x v="7"/>
    <n v="0.75"/>
    <n v="0.75047368400000003"/>
    <n v="1"/>
    <n v="29.4"/>
    <n v="6840"/>
    <n v="114"/>
    <n v="45"/>
    <n v="0"/>
    <n v="0"/>
    <n v="0"/>
    <n v="2"/>
    <x v="4"/>
    <n v="1244"/>
  </r>
  <r>
    <x v="47"/>
    <x v="3"/>
    <s v="sweing"/>
    <x v="0"/>
    <s v="February"/>
    <x v="8"/>
    <n v="0.75"/>
    <n v="0.75037189500000001"/>
    <n v="1"/>
    <n v="18.79"/>
    <n v="5640"/>
    <n v="94"/>
    <n v="45"/>
    <n v="0"/>
    <n v="0"/>
    <n v="0"/>
    <n v="1"/>
    <x v="31"/>
    <n v="1020"/>
  </r>
  <r>
    <x v="47"/>
    <x v="3"/>
    <s v="sweing"/>
    <x v="0"/>
    <s v="February"/>
    <x v="0"/>
    <n v="0.75"/>
    <n v="0.75020689699999998"/>
    <n v="1"/>
    <n v="29.4"/>
    <n v="6960"/>
    <n v="116"/>
    <n v="56"/>
    <n v="0"/>
    <n v="0"/>
    <n v="0"/>
    <n v="2"/>
    <x v="14"/>
    <n v="916"/>
  </r>
  <r>
    <x v="47"/>
    <x v="3"/>
    <s v="sweing"/>
    <x v="0"/>
    <s v="February"/>
    <x v="9"/>
    <n v="0.7"/>
    <n v="0.70025177299999997"/>
    <n v="1"/>
    <n v="21.82"/>
    <n v="3240"/>
    <n v="54"/>
    <n v="0"/>
    <n v="0"/>
    <n v="0"/>
    <n v="0"/>
    <n v="1"/>
    <x v="31"/>
    <n v="1591"/>
  </r>
  <r>
    <x v="47"/>
    <x v="3"/>
    <s v="sweing"/>
    <x v="0"/>
    <s v="February"/>
    <x v="6"/>
    <n v="0.7"/>
    <n v="0.66237931000000005"/>
    <n v="0"/>
    <n v="30.33"/>
    <n v="6960"/>
    <n v="116"/>
    <n v="0"/>
    <n v="0"/>
    <n v="0"/>
    <n v="0"/>
    <n v="1"/>
    <x v="14"/>
    <n v="398"/>
  </r>
  <r>
    <x v="47"/>
    <x v="3"/>
    <s v="finishing"/>
    <x v="0"/>
    <s v="February"/>
    <x v="3"/>
    <n v="0.8"/>
    <n v="0.59061728400000002"/>
    <n v="0"/>
    <n v="4.5999999999999996"/>
    <n v="3780"/>
    <n v="63"/>
    <n v="0"/>
    <n v="0"/>
    <n v="0"/>
    <n v="0"/>
    <n v="0"/>
    <x v="23"/>
    <n v="0"/>
  </r>
  <r>
    <x v="47"/>
    <x v="3"/>
    <s v="finishing"/>
    <x v="0"/>
    <s v="February"/>
    <x v="6"/>
    <n v="0.7"/>
    <n v="0.55656249999999996"/>
    <n v="0"/>
    <n v="3.9"/>
    <n v="960"/>
    <n v="16"/>
    <n v="0"/>
    <n v="0"/>
    <n v="0"/>
    <n v="0"/>
    <n v="0"/>
    <x v="1"/>
    <n v="0"/>
  </r>
  <r>
    <x v="47"/>
    <x v="3"/>
    <s v="sweing"/>
    <x v="0"/>
    <s v="February"/>
    <x v="11"/>
    <n v="0.8"/>
    <n v="0.49561751399999998"/>
    <n v="0"/>
    <n v="30.1"/>
    <n v="7080"/>
    <n v="118"/>
    <n v="32"/>
    <n v="0"/>
    <n v="0"/>
    <n v="0"/>
    <n v="2"/>
    <x v="0"/>
    <n v="437"/>
  </r>
  <r>
    <x v="47"/>
    <x v="3"/>
    <s v="sweing"/>
    <x v="0"/>
    <s v="February"/>
    <x v="10"/>
    <n v="0.35"/>
    <n v="0.44996491199999999"/>
    <n v="1"/>
    <n v="27.48"/>
    <n v="6840"/>
    <n v="114"/>
    <n v="38"/>
    <n v="0"/>
    <n v="0"/>
    <n v="0"/>
    <n v="1"/>
    <x v="4"/>
    <n v="413"/>
  </r>
  <r>
    <x v="47"/>
    <x v="3"/>
    <s v="finishing"/>
    <x v="0"/>
    <s v="February"/>
    <x v="9"/>
    <n v="0.7"/>
    <n v="0.41083333300000002"/>
    <n v="0"/>
    <n v="2.9"/>
    <n v="3360"/>
    <n v="56"/>
    <n v="0"/>
    <n v="0"/>
    <n v="0"/>
    <n v="0"/>
    <n v="0"/>
    <x v="1"/>
    <n v="0"/>
  </r>
  <r>
    <x v="47"/>
    <x v="3"/>
    <s v="finishing"/>
    <x v="0"/>
    <s v="February"/>
    <x v="8"/>
    <n v="0.75"/>
    <n v="0.40781250000000002"/>
    <n v="0"/>
    <n v="2.9"/>
    <n v="960"/>
    <n v="16"/>
    <n v="0"/>
    <n v="0"/>
    <n v="0"/>
    <n v="0"/>
    <n v="0"/>
    <x v="1"/>
    <n v="0"/>
  </r>
  <r>
    <x v="47"/>
    <x v="3"/>
    <s v="sweing"/>
    <x v="0"/>
    <s v="February"/>
    <x v="1"/>
    <n v="0.35"/>
    <n v="0.37889515200000001"/>
    <n v="1"/>
    <n v="26.66"/>
    <n v="6600"/>
    <n v="110"/>
    <n v="23"/>
    <n v="0"/>
    <n v="0"/>
    <n v="0"/>
    <n v="2"/>
    <x v="5"/>
    <n v="1164"/>
  </r>
  <r>
    <x v="47"/>
    <x v="3"/>
    <s v="finishing"/>
    <x v="0"/>
    <s v="February"/>
    <x v="0"/>
    <n v="0.75"/>
    <n v="0.37659722200000001"/>
    <n v="0"/>
    <n v="4.5999999999999996"/>
    <n v="3360"/>
    <n v="56"/>
    <n v="0"/>
    <n v="0"/>
    <n v="0"/>
    <n v="0"/>
    <n v="0"/>
    <x v="1"/>
    <n v="0"/>
  </r>
  <r>
    <x v="47"/>
    <x v="3"/>
    <s v="finishing"/>
    <x v="0"/>
    <s v="February"/>
    <x v="4"/>
    <n v="0.75"/>
    <n v="0.27187499999999998"/>
    <n v="0"/>
    <n v="2.9"/>
    <n v="3360"/>
    <n v="56"/>
    <n v="0"/>
    <n v="0"/>
    <n v="0"/>
    <n v="0"/>
    <n v="0"/>
    <x v="1"/>
    <n v="0"/>
  </r>
  <r>
    <x v="48"/>
    <x v="3"/>
    <s v="finishing"/>
    <x v="1"/>
    <s v="February"/>
    <x v="7"/>
    <n v="0.8"/>
    <n v="0.92170370400000001"/>
    <n v="1"/>
    <n v="4.5999999999999996"/>
    <n v="6300"/>
    <n v="105"/>
    <n v="0"/>
    <n v="0"/>
    <n v="0"/>
    <n v="0"/>
    <n v="0"/>
    <x v="18"/>
    <n v="0"/>
  </r>
  <r>
    <x v="48"/>
    <x v="3"/>
    <s v="finishing"/>
    <x v="1"/>
    <s v="February"/>
    <x v="10"/>
    <n v="0.8"/>
    <n v="0.92160493799999998"/>
    <n v="1"/>
    <n v="4.5999999999999996"/>
    <n v="7560"/>
    <n v="126"/>
    <n v="0"/>
    <n v="0"/>
    <n v="0"/>
    <n v="0"/>
    <n v="0"/>
    <x v="7"/>
    <n v="0"/>
  </r>
  <r>
    <x v="48"/>
    <x v="3"/>
    <s v="sweing"/>
    <x v="1"/>
    <s v="February"/>
    <x v="2"/>
    <n v="0.8"/>
    <n v="0.80077901799999995"/>
    <n v="1"/>
    <n v="11.61"/>
    <n v="0"/>
    <n v="0"/>
    <n v="50"/>
    <n v="0"/>
    <n v="0"/>
    <n v="0"/>
    <n v="2"/>
    <x v="14"/>
    <n v="954"/>
  </r>
  <r>
    <x v="48"/>
    <x v="3"/>
    <s v="sweing"/>
    <x v="1"/>
    <s v="February"/>
    <x v="3"/>
    <n v="0.8"/>
    <n v="0.80026082099999996"/>
    <n v="1"/>
    <n v="15.26"/>
    <n v="1700"/>
    <n v="28.333333333333332"/>
    <n v="62"/>
    <n v="0"/>
    <n v="0"/>
    <n v="0"/>
    <n v="0"/>
    <x v="27"/>
    <n v="1194"/>
  </r>
  <r>
    <x v="48"/>
    <x v="3"/>
    <s v="sweing"/>
    <x v="1"/>
    <s v="February"/>
    <x v="5"/>
    <n v="0.8"/>
    <n v="0.79998285300000005"/>
    <n v="0"/>
    <n v="30.1"/>
    <n v="840"/>
    <n v="14"/>
    <n v="38"/>
    <n v="0"/>
    <n v="0"/>
    <n v="0"/>
    <n v="1"/>
    <x v="0"/>
    <n v="644"/>
  </r>
  <r>
    <x v="48"/>
    <x v="3"/>
    <s v="finishing"/>
    <x v="1"/>
    <s v="February"/>
    <x v="1"/>
    <n v="0.5"/>
    <n v="0.768847222"/>
    <n v="1"/>
    <n v="3.94"/>
    <n v="3360"/>
    <n v="56"/>
    <n v="0"/>
    <n v="0"/>
    <n v="0"/>
    <n v="0"/>
    <n v="0"/>
    <x v="1"/>
    <n v="0"/>
  </r>
  <r>
    <x v="48"/>
    <x v="3"/>
    <s v="sweing"/>
    <x v="1"/>
    <s v="February"/>
    <x v="7"/>
    <n v="0.75"/>
    <n v="0.75071698099999995"/>
    <n v="1"/>
    <n v="29.4"/>
    <n v="4440"/>
    <n v="74"/>
    <n v="45"/>
    <n v="0"/>
    <n v="0"/>
    <n v="0"/>
    <n v="2"/>
    <x v="4"/>
    <n v="1144"/>
  </r>
  <r>
    <x v="48"/>
    <x v="3"/>
    <s v="sweing"/>
    <x v="1"/>
    <s v="February"/>
    <x v="4"/>
    <n v="0.75"/>
    <n v="0.75065101000000001"/>
    <n v="1"/>
    <n v="18.79"/>
    <n v="3960"/>
    <n v="66"/>
    <n v="45"/>
    <n v="0"/>
    <n v="0"/>
    <n v="0"/>
    <n v="0"/>
    <x v="35"/>
    <n v="1012"/>
  </r>
  <r>
    <x v="48"/>
    <x v="3"/>
    <s v="sweing"/>
    <x v="1"/>
    <s v="February"/>
    <x v="0"/>
    <n v="0.75"/>
    <n v="0.75042592600000002"/>
    <n v="1"/>
    <n v="29.4"/>
    <n v="4560"/>
    <n v="76"/>
    <n v="56"/>
    <n v="0"/>
    <n v="0"/>
    <n v="0"/>
    <n v="2"/>
    <x v="14"/>
    <n v="792"/>
  </r>
  <r>
    <x v="48"/>
    <x v="3"/>
    <s v="sweing"/>
    <x v="1"/>
    <s v="February"/>
    <x v="8"/>
    <n v="0.75"/>
    <n v="0.75039551299999996"/>
    <n v="1"/>
    <n v="18.79"/>
    <n v="6240"/>
    <n v="104"/>
    <n v="45"/>
    <n v="0"/>
    <n v="0"/>
    <n v="0"/>
    <n v="1"/>
    <x v="31"/>
    <n v="841"/>
  </r>
  <r>
    <x v="48"/>
    <x v="3"/>
    <s v="sweing"/>
    <x v="1"/>
    <s v="February"/>
    <x v="9"/>
    <n v="0.7"/>
    <n v="0.70023660099999996"/>
    <n v="1"/>
    <n v="21.82"/>
    <n v="6120"/>
    <n v="102"/>
    <n v="40"/>
    <n v="0"/>
    <n v="0"/>
    <n v="0"/>
    <n v="1"/>
    <x v="21"/>
    <n v="1448"/>
  </r>
  <r>
    <x v="48"/>
    <x v="3"/>
    <s v="sweing"/>
    <x v="1"/>
    <s v="February"/>
    <x v="6"/>
    <n v="0.7"/>
    <n v="0.700211111"/>
    <n v="1"/>
    <n v="30.33"/>
    <n v="4560"/>
    <n v="76"/>
    <n v="0"/>
    <n v="0"/>
    <n v="0"/>
    <n v="0"/>
    <n v="1"/>
    <x v="14"/>
    <n v="512"/>
  </r>
  <r>
    <x v="48"/>
    <x v="3"/>
    <s v="finishing"/>
    <x v="1"/>
    <s v="February"/>
    <x v="3"/>
    <n v="0.8"/>
    <n v="0.59061728400000002"/>
    <n v="0"/>
    <n v="4.5999999999999996"/>
    <n v="3780"/>
    <n v="63"/>
    <n v="0"/>
    <n v="0"/>
    <n v="0"/>
    <n v="0"/>
    <n v="0"/>
    <x v="23"/>
    <n v="0"/>
  </r>
  <r>
    <x v="48"/>
    <x v="3"/>
    <s v="finishing"/>
    <x v="1"/>
    <s v="February"/>
    <x v="6"/>
    <n v="0.7"/>
    <n v="0.55656249999999996"/>
    <n v="0"/>
    <n v="3.9"/>
    <n v="960"/>
    <n v="16"/>
    <n v="0"/>
    <n v="0"/>
    <n v="0"/>
    <n v="0"/>
    <n v="0"/>
    <x v="1"/>
    <n v="0"/>
  </r>
  <r>
    <x v="48"/>
    <x v="3"/>
    <s v="sweing"/>
    <x v="1"/>
    <s v="February"/>
    <x v="10"/>
    <n v="0.5"/>
    <n v="0.55040350900000001"/>
    <n v="1"/>
    <n v="27.48"/>
    <n v="6840"/>
    <n v="114"/>
    <n v="30"/>
    <n v="0"/>
    <n v="0"/>
    <n v="0"/>
    <n v="1"/>
    <x v="4"/>
    <n v="609"/>
  </r>
  <r>
    <x v="48"/>
    <x v="3"/>
    <s v="sweing"/>
    <x v="1"/>
    <s v="February"/>
    <x v="1"/>
    <n v="0.5"/>
    <n v="0.55034970800000005"/>
    <n v="1"/>
    <n v="26.66"/>
    <n v="6840"/>
    <n v="114"/>
    <n v="30"/>
    <n v="0"/>
    <n v="0"/>
    <n v="0"/>
    <n v="2"/>
    <x v="4"/>
    <n v="1448"/>
  </r>
  <r>
    <x v="48"/>
    <x v="3"/>
    <s v="sweing"/>
    <x v="1"/>
    <s v="February"/>
    <x v="11"/>
    <n v="0.5"/>
    <n v="0.50025804600000001"/>
    <n v="1"/>
    <n v="26.66"/>
    <n v="6960"/>
    <n v="116"/>
    <n v="23"/>
    <n v="0"/>
    <n v="0"/>
    <n v="0"/>
    <n v="2"/>
    <x v="14"/>
    <n v="556"/>
  </r>
  <r>
    <x v="48"/>
    <x v="3"/>
    <s v="finishing"/>
    <x v="1"/>
    <s v="February"/>
    <x v="9"/>
    <n v="0.7"/>
    <n v="0.41083333300000002"/>
    <n v="0"/>
    <n v="2.9"/>
    <n v="3360"/>
    <n v="56"/>
    <n v="0"/>
    <n v="0"/>
    <n v="0"/>
    <n v="0"/>
    <n v="0"/>
    <x v="1"/>
    <n v="0"/>
  </r>
  <r>
    <x v="48"/>
    <x v="3"/>
    <s v="finishing"/>
    <x v="1"/>
    <s v="February"/>
    <x v="8"/>
    <n v="0.75"/>
    <n v="0.40781250000000002"/>
    <n v="0"/>
    <n v="2.9"/>
    <n v="960"/>
    <n v="16"/>
    <n v="0"/>
    <n v="0"/>
    <n v="0"/>
    <n v="0"/>
    <n v="0"/>
    <x v="1"/>
    <n v="0"/>
  </r>
  <r>
    <x v="48"/>
    <x v="3"/>
    <s v="finishing"/>
    <x v="1"/>
    <s v="February"/>
    <x v="0"/>
    <n v="0.75"/>
    <n v="0.37659722200000001"/>
    <n v="0"/>
    <n v="4.5999999999999996"/>
    <n v="3360"/>
    <n v="56"/>
    <n v="0"/>
    <n v="0"/>
    <n v="0"/>
    <n v="0"/>
    <n v="0"/>
    <x v="1"/>
    <n v="0"/>
  </r>
  <r>
    <x v="48"/>
    <x v="3"/>
    <s v="finishing"/>
    <x v="1"/>
    <s v="February"/>
    <x v="4"/>
    <n v="0.75"/>
    <n v="0.27187499999999998"/>
    <n v="0"/>
    <n v="2.9"/>
    <n v="3360"/>
    <n v="56"/>
    <n v="0"/>
    <n v="0"/>
    <n v="0"/>
    <n v="0"/>
    <n v="0"/>
    <x v="1"/>
    <n v="0"/>
  </r>
  <r>
    <x v="49"/>
    <x v="0"/>
    <s v="finishing"/>
    <x v="2"/>
    <s v="March"/>
    <x v="7"/>
    <n v="0.8"/>
    <n v="0.93635555599999998"/>
    <n v="1"/>
    <n v="4.5999999999999996"/>
    <n v="10500"/>
    <n v="175"/>
    <n v="0"/>
    <n v="0"/>
    <n v="0"/>
    <n v="0"/>
    <n v="0"/>
    <x v="30"/>
    <n v="0"/>
  </r>
  <r>
    <x v="49"/>
    <x v="0"/>
    <s v="finishing"/>
    <x v="2"/>
    <s v="March"/>
    <x v="0"/>
    <n v="0.75"/>
    <n v="0.81361111100000005"/>
    <n v="1"/>
    <n v="4.5999999999999996"/>
    <n v="3360"/>
    <n v="56"/>
    <n v="0"/>
    <n v="0"/>
    <n v="0"/>
    <n v="0"/>
    <n v="0"/>
    <x v="1"/>
    <n v="0"/>
  </r>
  <r>
    <x v="49"/>
    <x v="0"/>
    <s v="sweing"/>
    <x v="2"/>
    <s v="March"/>
    <x v="3"/>
    <n v="0.8"/>
    <n v="0.80040196100000005"/>
    <n v="1"/>
    <n v="15.26"/>
    <n v="4080"/>
    <n v="68"/>
    <n v="63"/>
    <n v="0"/>
    <n v="0"/>
    <n v="0"/>
    <n v="0"/>
    <x v="27"/>
    <n v="1106"/>
  </r>
  <r>
    <x v="49"/>
    <x v="0"/>
    <s v="sweing"/>
    <x v="2"/>
    <s v="March"/>
    <x v="0"/>
    <n v="0.75"/>
    <n v="0.75075000000000003"/>
    <n v="1"/>
    <n v="29.4"/>
    <n v="6240"/>
    <n v="104"/>
    <n v="56"/>
    <n v="0"/>
    <n v="0"/>
    <n v="0"/>
    <n v="0"/>
    <x v="4"/>
    <n v="622"/>
  </r>
  <r>
    <x v="49"/>
    <x v="0"/>
    <s v="sweing"/>
    <x v="2"/>
    <s v="March"/>
    <x v="4"/>
    <n v="0.75"/>
    <n v="0.75065101000000001"/>
    <n v="1"/>
    <n v="18.79"/>
    <n v="3960"/>
    <n v="66"/>
    <n v="45"/>
    <n v="0"/>
    <n v="0"/>
    <n v="0"/>
    <n v="0"/>
    <x v="35"/>
    <n v="1193"/>
  </r>
  <r>
    <x v="49"/>
    <x v="0"/>
    <s v="sweing"/>
    <x v="2"/>
    <s v="March"/>
    <x v="7"/>
    <n v="0.75"/>
    <n v="0.75047368400000003"/>
    <n v="1"/>
    <n v="29.4"/>
    <n v="6840"/>
    <n v="114"/>
    <n v="45"/>
    <n v="0"/>
    <n v="0"/>
    <n v="0"/>
    <n v="0"/>
    <x v="4"/>
    <n v="1143"/>
  </r>
  <r>
    <x v="49"/>
    <x v="0"/>
    <s v="sweing"/>
    <x v="2"/>
    <s v="March"/>
    <x v="8"/>
    <n v="0.75"/>
    <n v="0.75039551299999996"/>
    <n v="1"/>
    <n v="18.79"/>
    <n v="6240"/>
    <n v="104"/>
    <n v="34"/>
    <n v="0"/>
    <n v="0"/>
    <n v="0"/>
    <n v="0"/>
    <x v="31"/>
    <n v="895"/>
  </r>
  <r>
    <x v="49"/>
    <x v="0"/>
    <s v="sweing"/>
    <x v="2"/>
    <s v="March"/>
    <x v="10"/>
    <n v="0.6"/>
    <n v="0.70744642899999999"/>
    <n v="1"/>
    <n v="27.48"/>
    <n v="6720"/>
    <n v="112"/>
    <n v="38"/>
    <n v="0"/>
    <n v="0"/>
    <n v="0"/>
    <n v="0"/>
    <x v="3"/>
    <n v="549"/>
  </r>
  <r>
    <x v="49"/>
    <x v="0"/>
    <s v="sweing"/>
    <x v="2"/>
    <s v="March"/>
    <x v="9"/>
    <n v="0.7"/>
    <n v="0.70023660099999996"/>
    <n v="1"/>
    <n v="21.82"/>
    <n v="5640"/>
    <n v="94"/>
    <n v="30"/>
    <n v="0"/>
    <n v="0"/>
    <n v="0"/>
    <n v="0"/>
    <x v="31"/>
    <n v="1393"/>
  </r>
  <r>
    <x v="49"/>
    <x v="0"/>
    <s v="sweing"/>
    <x v="2"/>
    <s v="March"/>
    <x v="1"/>
    <n v="0.6"/>
    <n v="0.70001988299999995"/>
    <n v="1"/>
    <n v="26.66"/>
    <n v="6840"/>
    <n v="114"/>
    <n v="38"/>
    <n v="0"/>
    <n v="0"/>
    <n v="0"/>
    <n v="0"/>
    <x v="4"/>
    <n v="1578"/>
  </r>
  <r>
    <x v="49"/>
    <x v="0"/>
    <s v="sweing"/>
    <x v="2"/>
    <s v="March"/>
    <x v="6"/>
    <n v="0.7"/>
    <n v="0.68355060700000003"/>
    <n v="0"/>
    <n v="30.33"/>
    <n v="1800"/>
    <n v="30"/>
    <n v="0"/>
    <n v="0"/>
    <n v="0"/>
    <n v="0"/>
    <n v="0"/>
    <x v="14"/>
    <n v="254"/>
  </r>
  <r>
    <x v="49"/>
    <x v="0"/>
    <s v="sweing"/>
    <x v="2"/>
    <s v="March"/>
    <x v="2"/>
    <n v="0.8"/>
    <n v="0.68243303600000005"/>
    <n v="0"/>
    <n v="11.61"/>
    <n v="0"/>
    <n v="0"/>
    <n v="50"/>
    <n v="4"/>
    <n v="6.6666666666666666E-2"/>
    <n v="20"/>
    <n v="0"/>
    <x v="4"/>
    <n v="347"/>
  </r>
  <r>
    <x v="49"/>
    <x v="0"/>
    <s v="finishing"/>
    <x v="2"/>
    <s v="March"/>
    <x v="11"/>
    <n v="0.6"/>
    <n v="0.67308333300000001"/>
    <n v="1"/>
    <n v="3.94"/>
    <n v="960"/>
    <n v="16"/>
    <n v="0"/>
    <n v="0"/>
    <n v="0"/>
    <n v="0"/>
    <n v="0"/>
    <x v="1"/>
    <n v="0"/>
  </r>
  <r>
    <x v="49"/>
    <x v="0"/>
    <s v="finishing"/>
    <x v="2"/>
    <s v="March"/>
    <x v="9"/>
    <n v="0.7"/>
    <n v="0.66458333300000005"/>
    <n v="0"/>
    <n v="2.9"/>
    <n v="3360"/>
    <n v="56"/>
    <n v="0"/>
    <n v="0"/>
    <n v="0"/>
    <n v="0"/>
    <n v="0"/>
    <x v="1"/>
    <n v="0"/>
  </r>
  <r>
    <x v="49"/>
    <x v="0"/>
    <s v="sweing"/>
    <x v="2"/>
    <s v="March"/>
    <x v="11"/>
    <n v="0.6"/>
    <n v="0.60023976599999995"/>
    <n v="1"/>
    <n v="26.66"/>
    <n v="6840"/>
    <n v="114"/>
    <n v="23"/>
    <n v="0"/>
    <n v="0"/>
    <n v="0"/>
    <n v="0"/>
    <x v="4"/>
    <n v="692"/>
  </r>
  <r>
    <x v="49"/>
    <x v="0"/>
    <s v="finishing"/>
    <x v="2"/>
    <s v="March"/>
    <x v="6"/>
    <n v="0.7"/>
    <n v="0.58499999999999996"/>
    <n v="0"/>
    <n v="3.9"/>
    <n v="960"/>
    <n v="16"/>
    <n v="0"/>
    <n v="0"/>
    <n v="0"/>
    <n v="0"/>
    <n v="0"/>
    <x v="1"/>
    <n v="0"/>
  </r>
  <r>
    <x v="49"/>
    <x v="0"/>
    <s v="sweing"/>
    <x v="2"/>
    <s v="March"/>
    <x v="5"/>
    <n v="0.8"/>
    <n v="0.57951149400000002"/>
    <n v="0"/>
    <n v="30.1"/>
    <n v="6960"/>
    <n v="116"/>
    <n v="0"/>
    <n v="3.5"/>
    <n v="5.8333333333333334E-2"/>
    <n v="15"/>
    <n v="0"/>
    <x v="14"/>
    <n v="934"/>
  </r>
  <r>
    <x v="49"/>
    <x v="0"/>
    <s v="finishing"/>
    <x v="2"/>
    <s v="March"/>
    <x v="1"/>
    <n v="0.6"/>
    <n v="0.448722222"/>
    <n v="0"/>
    <n v="3.94"/>
    <n v="3360"/>
    <n v="56"/>
    <n v="0"/>
    <n v="0"/>
    <n v="0"/>
    <n v="0"/>
    <n v="0"/>
    <x v="1"/>
    <n v="0"/>
  </r>
  <r>
    <x v="49"/>
    <x v="0"/>
    <s v="finishing"/>
    <x v="2"/>
    <s v="March"/>
    <x v="8"/>
    <n v="0.75"/>
    <n v="0.44708333300000003"/>
    <n v="0"/>
    <n v="2.9"/>
    <n v="960"/>
    <n v="16"/>
    <n v="0"/>
    <n v="0"/>
    <n v="0"/>
    <n v="0"/>
    <n v="0"/>
    <x v="1"/>
    <n v="0"/>
  </r>
  <r>
    <x v="49"/>
    <x v="0"/>
    <s v="finishing"/>
    <x v="2"/>
    <s v="March"/>
    <x v="5"/>
    <n v="0.8"/>
    <n v="0.35041666700000001"/>
    <n v="0"/>
    <n v="4.5999999999999996"/>
    <n v="3360"/>
    <n v="56"/>
    <n v="0"/>
    <n v="0"/>
    <n v="0"/>
    <n v="0"/>
    <n v="0"/>
    <x v="1"/>
    <n v="0"/>
  </r>
  <r>
    <x v="50"/>
    <x v="0"/>
    <s v="finishing"/>
    <x v="3"/>
    <s v="March"/>
    <x v="6"/>
    <n v="0.7"/>
    <n v="0.92884999999999995"/>
    <n v="1"/>
    <n v="3.9"/>
    <n v="1200"/>
    <n v="20"/>
    <n v="0"/>
    <n v="0"/>
    <n v="0"/>
    <n v="0"/>
    <n v="0"/>
    <x v="15"/>
    <n v="0"/>
  </r>
  <r>
    <x v="50"/>
    <x v="0"/>
    <s v="finishing"/>
    <x v="3"/>
    <s v="March"/>
    <x v="7"/>
    <n v="0.8"/>
    <n v="0.86037037000000005"/>
    <n v="1"/>
    <n v="4.5999999999999996"/>
    <n v="10080"/>
    <n v="168"/>
    <n v="0"/>
    <n v="0"/>
    <n v="0"/>
    <n v="0"/>
    <n v="0"/>
    <x v="46"/>
    <n v="0"/>
  </r>
  <r>
    <x v="50"/>
    <x v="0"/>
    <s v="finishing"/>
    <x v="3"/>
    <s v="March"/>
    <x v="11"/>
    <n v="0.65"/>
    <n v="0.80687916699999995"/>
    <n v="1"/>
    <n v="3.94"/>
    <n v="960"/>
    <n v="16"/>
    <n v="0"/>
    <n v="0"/>
    <n v="0"/>
    <n v="0"/>
    <n v="0"/>
    <x v="1"/>
    <n v="0"/>
  </r>
  <r>
    <x v="50"/>
    <x v="0"/>
    <s v="sweing"/>
    <x v="3"/>
    <s v="March"/>
    <x v="1"/>
    <n v="0.65"/>
    <n v="0.80057953199999998"/>
    <n v="1"/>
    <n v="26.66"/>
    <n v="6840"/>
    <n v="114"/>
    <n v="65"/>
    <n v="0"/>
    <n v="0"/>
    <n v="0"/>
    <n v="0"/>
    <x v="4"/>
    <n v="1527"/>
  </r>
  <r>
    <x v="50"/>
    <x v="0"/>
    <s v="sweing"/>
    <x v="3"/>
    <s v="March"/>
    <x v="3"/>
    <n v="0.8"/>
    <n v="0.80040196100000005"/>
    <n v="1"/>
    <n v="15.26"/>
    <n v="4080"/>
    <n v="68"/>
    <n v="63"/>
    <n v="0"/>
    <n v="0"/>
    <n v="0"/>
    <n v="0"/>
    <x v="27"/>
    <n v="1035"/>
  </r>
  <r>
    <x v="50"/>
    <x v="0"/>
    <s v="finishing"/>
    <x v="3"/>
    <s v="March"/>
    <x v="8"/>
    <n v="0.75"/>
    <n v="0.8004"/>
    <n v="1"/>
    <n v="2.9"/>
    <n v="1200"/>
    <n v="20"/>
    <n v="0"/>
    <n v="0"/>
    <n v="0"/>
    <n v="0"/>
    <n v="0"/>
    <x v="15"/>
    <n v="0"/>
  </r>
  <r>
    <x v="50"/>
    <x v="0"/>
    <s v="sweing"/>
    <x v="3"/>
    <s v="March"/>
    <x v="2"/>
    <n v="0.8"/>
    <n v="0.80030921099999996"/>
    <n v="1"/>
    <n v="11.61"/>
    <n v="0"/>
    <n v="0"/>
    <n v="50"/>
    <n v="0"/>
    <n v="0"/>
    <n v="0"/>
    <n v="0"/>
    <x v="4"/>
    <n v="632"/>
  </r>
  <r>
    <x v="50"/>
    <x v="0"/>
    <s v="sweing"/>
    <x v="3"/>
    <s v="March"/>
    <x v="7"/>
    <n v="0.8"/>
    <n v="0.80014981299999999"/>
    <n v="1"/>
    <n v="29.4"/>
    <n v="4680"/>
    <n v="78"/>
    <n v="50"/>
    <n v="0"/>
    <n v="0"/>
    <n v="0"/>
    <n v="0"/>
    <x v="4"/>
    <n v="1231"/>
  </r>
  <r>
    <x v="50"/>
    <x v="0"/>
    <s v="sweing"/>
    <x v="3"/>
    <s v="March"/>
    <x v="5"/>
    <n v="0.8"/>
    <n v="0.80011581899999995"/>
    <n v="1"/>
    <n v="30.1"/>
    <n v="7080"/>
    <n v="118"/>
    <n v="0"/>
    <n v="0"/>
    <n v="0"/>
    <n v="0"/>
    <n v="0"/>
    <x v="0"/>
    <n v="616"/>
  </r>
  <r>
    <x v="50"/>
    <x v="0"/>
    <s v="finishing"/>
    <x v="3"/>
    <s v="March"/>
    <x v="0"/>
    <n v="0.75"/>
    <n v="0.77333333299999996"/>
    <n v="1"/>
    <n v="4.5999999999999996"/>
    <n v="3360"/>
    <n v="56"/>
    <n v="0"/>
    <n v="0"/>
    <n v="0"/>
    <n v="0"/>
    <n v="0"/>
    <x v="1"/>
    <n v="0"/>
  </r>
  <r>
    <x v="50"/>
    <x v="0"/>
    <s v="sweing"/>
    <x v="3"/>
    <s v="March"/>
    <x v="4"/>
    <n v="0.75"/>
    <n v="0.75079700900000002"/>
    <n v="1"/>
    <n v="18.79"/>
    <n v="2880"/>
    <n v="48"/>
    <n v="34"/>
    <n v="0"/>
    <n v="0"/>
    <n v="0"/>
    <n v="0"/>
    <x v="35"/>
    <n v="947"/>
  </r>
  <r>
    <x v="50"/>
    <x v="0"/>
    <s v="sweing"/>
    <x v="3"/>
    <s v="March"/>
    <x v="0"/>
    <n v="0.75"/>
    <n v="0.75047368400000003"/>
    <n v="1"/>
    <n v="29.4"/>
    <n v="6840"/>
    <n v="114"/>
    <n v="45"/>
    <n v="0"/>
    <n v="0"/>
    <n v="0"/>
    <n v="0"/>
    <x v="4"/>
    <n v="551"/>
  </r>
  <r>
    <x v="50"/>
    <x v="0"/>
    <s v="sweing"/>
    <x v="3"/>
    <s v="March"/>
    <x v="8"/>
    <n v="0.75"/>
    <n v="0.75039551299999996"/>
    <n v="1"/>
    <n v="18.79"/>
    <n v="6240"/>
    <n v="104"/>
    <n v="45"/>
    <n v="0"/>
    <n v="0"/>
    <n v="0"/>
    <n v="0"/>
    <x v="31"/>
    <n v="935"/>
  </r>
  <r>
    <x v="50"/>
    <x v="0"/>
    <s v="sweing"/>
    <x v="3"/>
    <s v="March"/>
    <x v="11"/>
    <n v="0.65"/>
    <n v="0.75025486699999999"/>
    <n v="1"/>
    <n v="26.66"/>
    <n v="6780"/>
    <n v="113"/>
    <n v="55"/>
    <n v="0"/>
    <n v="0"/>
    <n v="0"/>
    <n v="0"/>
    <x v="4"/>
    <n v="832"/>
  </r>
  <r>
    <x v="50"/>
    <x v="0"/>
    <s v="sweing"/>
    <x v="3"/>
    <s v="March"/>
    <x v="10"/>
    <n v="0.65"/>
    <n v="0.700903571"/>
    <n v="1"/>
    <n v="27.48"/>
    <n v="6720"/>
    <n v="112"/>
    <n v="34"/>
    <n v="0"/>
    <n v="0"/>
    <n v="0"/>
    <n v="0"/>
    <x v="3"/>
    <n v="544"/>
  </r>
  <r>
    <x v="50"/>
    <x v="0"/>
    <s v="sweing"/>
    <x v="3"/>
    <s v="March"/>
    <x v="9"/>
    <n v="0.7"/>
    <n v="0.70013603999999996"/>
    <n v="1"/>
    <n v="21.82"/>
    <n v="3600"/>
    <n v="60"/>
    <n v="30"/>
    <n v="0"/>
    <n v="0"/>
    <n v="0"/>
    <n v="0"/>
    <x v="21"/>
    <n v="1511"/>
  </r>
  <r>
    <x v="50"/>
    <x v="0"/>
    <s v="finishing"/>
    <x v="3"/>
    <s v="March"/>
    <x v="9"/>
    <n v="0.7"/>
    <n v="0.63236111100000003"/>
    <n v="0"/>
    <n v="2.9"/>
    <n v="3360"/>
    <n v="56"/>
    <n v="0"/>
    <n v="0"/>
    <n v="0"/>
    <n v="0"/>
    <n v="0"/>
    <x v="1"/>
    <n v="0"/>
  </r>
  <r>
    <x v="50"/>
    <x v="0"/>
    <s v="finishing"/>
    <x v="3"/>
    <s v="March"/>
    <x v="3"/>
    <n v="0.8"/>
    <n v="0.60765432100000005"/>
    <n v="0"/>
    <n v="4.5999999999999996"/>
    <n v="3780"/>
    <n v="63"/>
    <n v="0"/>
    <n v="0"/>
    <n v="0"/>
    <n v="0"/>
    <n v="0"/>
    <x v="23"/>
    <n v="0"/>
  </r>
  <r>
    <x v="50"/>
    <x v="0"/>
    <s v="finishing"/>
    <x v="3"/>
    <s v="March"/>
    <x v="1"/>
    <n v="0.65"/>
    <n v="0.53791944400000002"/>
    <n v="0"/>
    <n v="3.94"/>
    <n v="3360"/>
    <n v="56"/>
    <n v="0"/>
    <n v="0"/>
    <n v="0"/>
    <n v="0"/>
    <n v="0"/>
    <x v="1"/>
    <n v="0"/>
  </r>
  <r>
    <x v="50"/>
    <x v="0"/>
    <s v="finishing"/>
    <x v="3"/>
    <s v="March"/>
    <x v="5"/>
    <n v="0.8"/>
    <n v="0.342361111"/>
    <n v="0"/>
    <n v="4.5999999999999996"/>
    <n v="3360"/>
    <n v="56"/>
    <n v="0"/>
    <n v="0"/>
    <n v="0"/>
    <n v="0"/>
    <n v="0"/>
    <x v="1"/>
    <n v="0"/>
  </r>
  <r>
    <x v="51"/>
    <x v="0"/>
    <s v="finishing"/>
    <x v="4"/>
    <s v="March"/>
    <x v="5"/>
    <n v="0.8"/>
    <n v="0.99953333300000002"/>
    <n v="1"/>
    <n v="4.5999999999999996"/>
    <n v="4200"/>
    <n v="70"/>
    <n v="0"/>
    <n v="0"/>
    <n v="0"/>
    <n v="0"/>
    <n v="0"/>
    <x v="15"/>
    <n v="0"/>
  </r>
  <r>
    <x v="51"/>
    <x v="0"/>
    <s v="finishing"/>
    <x v="4"/>
    <s v="March"/>
    <x v="7"/>
    <n v="0.8"/>
    <n v="0.90296296300000001"/>
    <n v="1"/>
    <n v="4.5999999999999996"/>
    <n v="6300"/>
    <n v="105"/>
    <n v="0"/>
    <n v="0"/>
    <n v="0"/>
    <n v="0"/>
    <n v="0"/>
    <x v="18"/>
    <n v="0"/>
  </r>
  <r>
    <x v="51"/>
    <x v="0"/>
    <s v="sweing"/>
    <x v="4"/>
    <s v="March"/>
    <x v="2"/>
    <n v="0.8"/>
    <n v="0.80070175399999999"/>
    <n v="1"/>
    <n v="11.41"/>
    <n v="0"/>
    <n v="0"/>
    <n v="50"/>
    <n v="0"/>
    <n v="0"/>
    <n v="0"/>
    <n v="0"/>
    <x v="3"/>
    <n v="601"/>
  </r>
  <r>
    <x v="51"/>
    <x v="0"/>
    <s v="sweing"/>
    <x v="4"/>
    <s v="March"/>
    <x v="1"/>
    <n v="0.7"/>
    <n v="0.80056609199999995"/>
    <n v="1"/>
    <n v="26.66"/>
    <n v="6960"/>
    <n v="116"/>
    <n v="60"/>
    <n v="0"/>
    <n v="0"/>
    <n v="0"/>
    <n v="0"/>
    <x v="14"/>
    <n v="1562"/>
  </r>
  <r>
    <x v="51"/>
    <x v="0"/>
    <s v="sweing"/>
    <x v="4"/>
    <s v="March"/>
    <x v="3"/>
    <n v="0.8"/>
    <n v="0.80040196100000005"/>
    <n v="1"/>
    <n v="15.26"/>
    <n v="4080"/>
    <n v="68"/>
    <n v="50"/>
    <n v="0"/>
    <n v="0"/>
    <n v="0"/>
    <n v="0"/>
    <x v="27"/>
    <n v="983"/>
  </r>
  <r>
    <x v="51"/>
    <x v="0"/>
    <s v="sweing"/>
    <x v="4"/>
    <s v="March"/>
    <x v="7"/>
    <n v="0.8"/>
    <n v="0.80033333299999998"/>
    <n v="1"/>
    <n v="29.4"/>
    <n v="6840"/>
    <n v="114"/>
    <n v="50"/>
    <n v="0"/>
    <n v="0"/>
    <n v="0"/>
    <n v="0"/>
    <x v="4"/>
    <n v="1156"/>
  </r>
  <r>
    <x v="51"/>
    <x v="0"/>
    <s v="sweing"/>
    <x v="4"/>
    <s v="March"/>
    <x v="5"/>
    <n v="0.8"/>
    <n v="0.80011581899999995"/>
    <n v="1"/>
    <n v="30.1"/>
    <n v="7080"/>
    <n v="118"/>
    <n v="50"/>
    <n v="0"/>
    <n v="0"/>
    <n v="0"/>
    <n v="0"/>
    <x v="0"/>
    <n v="29"/>
  </r>
  <r>
    <x v="51"/>
    <x v="0"/>
    <s v="sweing"/>
    <x v="4"/>
    <s v="March"/>
    <x v="11"/>
    <n v="0.7"/>
    <n v="0.75077011500000002"/>
    <n v="1"/>
    <n v="26.66"/>
    <n v="6960"/>
    <n v="116"/>
    <n v="50"/>
    <n v="0"/>
    <n v="0"/>
    <n v="0"/>
    <n v="0"/>
    <x v="14"/>
    <n v="950"/>
  </r>
  <r>
    <x v="51"/>
    <x v="0"/>
    <s v="sweing"/>
    <x v="4"/>
    <s v="March"/>
    <x v="0"/>
    <n v="0.75"/>
    <n v="0.75047368400000003"/>
    <n v="1"/>
    <n v="29.4"/>
    <n v="6840"/>
    <n v="114"/>
    <n v="56"/>
    <n v="0"/>
    <n v="0"/>
    <n v="0"/>
    <n v="0"/>
    <x v="4"/>
    <n v="534"/>
  </r>
  <r>
    <x v="51"/>
    <x v="0"/>
    <s v="sweing"/>
    <x v="4"/>
    <s v="March"/>
    <x v="8"/>
    <n v="0.75"/>
    <n v="0.75039551299999996"/>
    <n v="1"/>
    <n v="18.79"/>
    <n v="6240"/>
    <n v="104"/>
    <n v="34"/>
    <n v="0"/>
    <n v="0"/>
    <n v="0"/>
    <n v="0"/>
    <x v="31"/>
    <n v="1096"/>
  </r>
  <r>
    <x v="51"/>
    <x v="0"/>
    <s v="sweing"/>
    <x v="4"/>
    <s v="March"/>
    <x v="4"/>
    <n v="0.75"/>
    <n v="0.750212553"/>
    <n v="1"/>
    <n v="20.2"/>
    <n v="3120"/>
    <n v="52"/>
    <n v="45"/>
    <n v="0"/>
    <n v="0"/>
    <n v="0"/>
    <n v="0"/>
    <x v="35"/>
    <n v="402"/>
  </r>
  <r>
    <x v="51"/>
    <x v="0"/>
    <s v="finishing"/>
    <x v="4"/>
    <s v="March"/>
    <x v="0"/>
    <n v="0.75"/>
    <n v="0.70277777799999996"/>
    <n v="0"/>
    <n v="4.5999999999999996"/>
    <n v="3360"/>
    <n v="56"/>
    <n v="0"/>
    <n v="0"/>
    <n v="0"/>
    <n v="0"/>
    <n v="0"/>
    <x v="1"/>
    <n v="0"/>
  </r>
  <r>
    <x v="51"/>
    <x v="0"/>
    <s v="sweing"/>
    <x v="4"/>
    <s v="March"/>
    <x v="10"/>
    <n v="0.7"/>
    <n v="0.700659649"/>
    <n v="1"/>
    <n v="27.48"/>
    <n v="6840"/>
    <n v="114"/>
    <n v="30"/>
    <n v="0"/>
    <n v="0"/>
    <n v="0"/>
    <n v="0"/>
    <x v="4"/>
    <n v="573"/>
  </r>
  <r>
    <x v="51"/>
    <x v="0"/>
    <s v="sweing"/>
    <x v="4"/>
    <s v="March"/>
    <x v="9"/>
    <n v="0.7"/>
    <n v="0.69998441700000003"/>
    <n v="0"/>
    <n v="21.82"/>
    <n v="5040"/>
    <n v="84"/>
    <n v="30"/>
    <n v="0"/>
    <n v="0"/>
    <n v="0"/>
    <n v="0"/>
    <x v="21"/>
    <n v="1313"/>
  </r>
  <r>
    <x v="51"/>
    <x v="0"/>
    <s v="finishing"/>
    <x v="4"/>
    <s v="March"/>
    <x v="3"/>
    <n v="0.8"/>
    <n v="0.63604938300000002"/>
    <n v="0"/>
    <n v="4.5999999999999996"/>
    <n v="3780"/>
    <n v="63"/>
    <n v="0"/>
    <n v="0"/>
    <n v="0"/>
    <n v="0"/>
    <n v="0"/>
    <x v="23"/>
    <n v="0"/>
  </r>
  <r>
    <x v="51"/>
    <x v="0"/>
    <s v="finishing"/>
    <x v="4"/>
    <s v="March"/>
    <x v="6"/>
    <n v="0.4"/>
    <n v="0.567377778"/>
    <n v="1"/>
    <n v="3.9"/>
    <n v="6300"/>
    <n v="105"/>
    <n v="0"/>
    <n v="0"/>
    <n v="0"/>
    <n v="0"/>
    <n v="0"/>
    <x v="18"/>
    <n v="0"/>
  </r>
  <r>
    <x v="51"/>
    <x v="0"/>
    <s v="finishing"/>
    <x v="4"/>
    <s v="March"/>
    <x v="1"/>
    <n v="0.7"/>
    <n v="0.55543055600000002"/>
    <n v="0"/>
    <n v="3.94"/>
    <n v="3360"/>
    <n v="56"/>
    <n v="0"/>
    <n v="0"/>
    <n v="0"/>
    <n v="0"/>
    <n v="0"/>
    <x v="1"/>
    <n v="0"/>
  </r>
  <r>
    <x v="51"/>
    <x v="0"/>
    <s v="finishing"/>
    <x v="4"/>
    <s v="March"/>
    <x v="11"/>
    <n v="0.7"/>
    <n v="0.55543055600000002"/>
    <n v="0"/>
    <n v="3.94"/>
    <n v="3360"/>
    <n v="56"/>
    <n v="0"/>
    <n v="0"/>
    <n v="0"/>
    <n v="0"/>
    <n v="0"/>
    <x v="1"/>
    <n v="0"/>
  </r>
  <r>
    <x v="51"/>
    <x v="0"/>
    <s v="finishing"/>
    <x v="4"/>
    <s v="March"/>
    <x v="9"/>
    <n v="0.7"/>
    <n v="0.46319444399999998"/>
    <n v="0"/>
    <n v="2.9"/>
    <n v="3360"/>
    <n v="56"/>
    <n v="0"/>
    <n v="0"/>
    <n v="0"/>
    <n v="0"/>
    <n v="0"/>
    <x v="1"/>
    <n v="0"/>
  </r>
  <r>
    <x v="51"/>
    <x v="0"/>
    <s v="finishing"/>
    <x v="4"/>
    <s v="March"/>
    <x v="10"/>
    <n v="0.7"/>
    <n v="0.35444444400000003"/>
    <n v="0"/>
    <n v="4.5999999999999996"/>
    <n v="3360"/>
    <n v="56"/>
    <n v="0"/>
    <n v="0"/>
    <n v="0"/>
    <n v="0"/>
    <n v="0"/>
    <x v="1"/>
    <n v="0"/>
  </r>
  <r>
    <x v="51"/>
    <x v="0"/>
    <s v="finishing"/>
    <x v="4"/>
    <s v="March"/>
    <x v="4"/>
    <n v="0.75"/>
    <n v="0.30933333299999999"/>
    <n v="0"/>
    <n v="2.9"/>
    <n v="3360"/>
    <n v="56"/>
    <n v="0"/>
    <n v="0"/>
    <n v="0"/>
    <n v="0"/>
    <n v="0"/>
    <x v="1"/>
    <n v="0"/>
  </r>
  <r>
    <x v="51"/>
    <x v="0"/>
    <s v="sweing"/>
    <x v="4"/>
    <s v="March"/>
    <x v="6"/>
    <n v="0.4"/>
    <n v="0.30277037000000001"/>
    <n v="0"/>
    <n v="15.28"/>
    <n v="5400"/>
    <n v="90"/>
    <n v="0"/>
    <n v="6.5"/>
    <n v="0.10833333333333334"/>
    <n v="30"/>
    <n v="1"/>
    <x v="47"/>
    <n v="157"/>
  </r>
  <r>
    <x v="52"/>
    <x v="0"/>
    <s v="finishing"/>
    <x v="5"/>
    <s v="March"/>
    <x v="7"/>
    <n v="0.8"/>
    <n v="0.93916666699999996"/>
    <n v="1"/>
    <n v="4.5999999999999996"/>
    <n v="1200"/>
    <n v="20"/>
    <n v="0"/>
    <n v="0"/>
    <n v="0"/>
    <n v="0"/>
    <n v="0"/>
    <x v="15"/>
    <n v="0"/>
  </r>
  <r>
    <x v="52"/>
    <x v="0"/>
    <s v="finishing"/>
    <x v="5"/>
    <s v="March"/>
    <x v="0"/>
    <n v="0.8"/>
    <n v="0.93041666700000003"/>
    <n v="1"/>
    <n v="4.5999999999999996"/>
    <n v="960"/>
    <n v="16"/>
    <n v="0"/>
    <n v="0"/>
    <n v="0"/>
    <n v="0"/>
    <n v="0"/>
    <x v="1"/>
    <n v="0"/>
  </r>
  <r>
    <x v="52"/>
    <x v="0"/>
    <s v="finishing"/>
    <x v="5"/>
    <s v="March"/>
    <x v="3"/>
    <n v="0.8"/>
    <n v="0.88592592599999997"/>
    <n v="1"/>
    <n v="4.5999999999999996"/>
    <n v="1080"/>
    <n v="18"/>
    <n v="0"/>
    <n v="0"/>
    <n v="0"/>
    <n v="0"/>
    <n v="0"/>
    <x v="23"/>
    <n v="0"/>
  </r>
  <r>
    <x v="52"/>
    <x v="0"/>
    <s v="finishing"/>
    <x v="5"/>
    <s v="March"/>
    <x v="8"/>
    <n v="0.75"/>
    <n v="0.83374999999999999"/>
    <n v="1"/>
    <n v="2.9"/>
    <n v="960"/>
    <n v="16"/>
    <n v="0"/>
    <n v="0"/>
    <n v="0"/>
    <n v="0"/>
    <n v="0"/>
    <x v="1"/>
    <n v="0"/>
  </r>
  <r>
    <x v="52"/>
    <x v="0"/>
    <s v="finishing"/>
    <x v="5"/>
    <s v="March"/>
    <x v="1"/>
    <n v="0.7"/>
    <n v="0.80687916699999995"/>
    <n v="1"/>
    <n v="3.94"/>
    <n v="960"/>
    <n v="16"/>
    <n v="0"/>
    <n v="0"/>
    <n v="0"/>
    <n v="0"/>
    <n v="0"/>
    <x v="1"/>
    <n v="0"/>
  </r>
  <r>
    <x v="52"/>
    <x v="0"/>
    <s v="finishing"/>
    <x v="5"/>
    <s v="March"/>
    <x v="11"/>
    <n v="0.7"/>
    <n v="0.80605833299999996"/>
    <n v="1"/>
    <n v="3.94"/>
    <n v="960"/>
    <n v="16"/>
    <n v="0"/>
    <n v="0"/>
    <n v="0"/>
    <n v="0"/>
    <n v="0"/>
    <x v="1"/>
    <n v="0"/>
  </r>
  <r>
    <x v="52"/>
    <x v="0"/>
    <s v="sweing"/>
    <x v="5"/>
    <s v="March"/>
    <x v="2"/>
    <n v="0.8"/>
    <n v="0.80070175399999999"/>
    <n v="1"/>
    <n v="11.41"/>
    <n v="0"/>
    <n v="0"/>
    <n v="38"/>
    <n v="0"/>
    <n v="0"/>
    <n v="0"/>
    <n v="0"/>
    <x v="3"/>
    <n v="433"/>
  </r>
  <r>
    <x v="52"/>
    <x v="0"/>
    <s v="sweing"/>
    <x v="5"/>
    <s v="March"/>
    <x v="3"/>
    <n v="0.8"/>
    <n v="0.80040196100000005"/>
    <n v="1"/>
    <n v="15.26"/>
    <n v="4080"/>
    <n v="68"/>
    <n v="50"/>
    <n v="0"/>
    <n v="0"/>
    <n v="0"/>
    <n v="0"/>
    <x v="27"/>
    <n v="961"/>
  </r>
  <r>
    <x v="52"/>
    <x v="0"/>
    <s v="sweing"/>
    <x v="5"/>
    <s v="March"/>
    <x v="7"/>
    <n v="0.8"/>
    <n v="0.80033333299999998"/>
    <n v="1"/>
    <n v="29.4"/>
    <n v="6840"/>
    <n v="114"/>
    <n v="63"/>
    <n v="0"/>
    <n v="0"/>
    <n v="0"/>
    <n v="0"/>
    <x v="4"/>
    <n v="1169"/>
  </r>
  <r>
    <x v="52"/>
    <x v="0"/>
    <s v="sweing"/>
    <x v="5"/>
    <s v="March"/>
    <x v="5"/>
    <n v="0.8"/>
    <n v="0.80005576199999995"/>
    <n v="1"/>
    <n v="30.1"/>
    <n v="3960"/>
    <n v="66"/>
    <n v="50"/>
    <n v="0"/>
    <n v="0"/>
    <n v="0"/>
    <n v="0"/>
    <x v="0"/>
    <n v="874"/>
  </r>
  <r>
    <x v="52"/>
    <x v="0"/>
    <s v="sweing"/>
    <x v="5"/>
    <s v="March"/>
    <x v="11"/>
    <n v="0.7"/>
    <n v="0.79997586200000004"/>
    <n v="1"/>
    <n v="26.82"/>
    <n v="6960"/>
    <n v="116"/>
    <n v="60"/>
    <n v="0"/>
    <n v="0"/>
    <n v="0"/>
    <n v="0"/>
    <x v="14"/>
    <n v="1028"/>
  </r>
  <r>
    <x v="52"/>
    <x v="0"/>
    <s v="sweing"/>
    <x v="5"/>
    <s v="March"/>
    <x v="1"/>
    <n v="0.7"/>
    <n v="0.75065172400000002"/>
    <n v="1"/>
    <n v="26.82"/>
    <n v="6960"/>
    <n v="116"/>
    <n v="50"/>
    <n v="0"/>
    <n v="0"/>
    <n v="0"/>
    <n v="0"/>
    <x v="14"/>
    <n v="1772"/>
  </r>
  <r>
    <x v="52"/>
    <x v="0"/>
    <s v="sweing"/>
    <x v="5"/>
    <s v="March"/>
    <x v="8"/>
    <n v="0.75"/>
    <n v="0.75039551299999996"/>
    <n v="1"/>
    <n v="18.79"/>
    <n v="6240"/>
    <n v="104"/>
    <n v="34"/>
    <n v="0"/>
    <n v="0"/>
    <n v="0"/>
    <n v="0"/>
    <x v="31"/>
    <n v="1206"/>
  </r>
  <r>
    <x v="52"/>
    <x v="0"/>
    <s v="sweing"/>
    <x v="5"/>
    <s v="March"/>
    <x v="10"/>
    <n v="0.7"/>
    <n v="0.70042413800000003"/>
    <n v="1"/>
    <n v="27.48"/>
    <n v="6960"/>
    <n v="116"/>
    <n v="40"/>
    <n v="0"/>
    <n v="0"/>
    <n v="0"/>
    <n v="0"/>
    <x v="14"/>
    <n v="586"/>
  </r>
  <r>
    <x v="52"/>
    <x v="0"/>
    <s v="sweing"/>
    <x v="5"/>
    <s v="March"/>
    <x v="9"/>
    <n v="0.7"/>
    <n v="0.70005833299999998"/>
    <n v="1"/>
    <n v="21.82"/>
    <n v="5760"/>
    <n v="96"/>
    <n v="30"/>
    <n v="0"/>
    <n v="0"/>
    <n v="0"/>
    <n v="0"/>
    <x v="20"/>
    <n v="1334"/>
  </r>
  <r>
    <x v="52"/>
    <x v="0"/>
    <s v="finishing"/>
    <x v="5"/>
    <s v="March"/>
    <x v="5"/>
    <n v="0.8"/>
    <n v="0.684888889"/>
    <n v="0"/>
    <n v="4.5999999999999996"/>
    <n v="8400"/>
    <n v="140"/>
    <n v="0"/>
    <n v="0"/>
    <n v="0"/>
    <n v="0"/>
    <n v="0"/>
    <x v="10"/>
    <n v="0"/>
  </r>
  <r>
    <x v="52"/>
    <x v="0"/>
    <s v="finishing"/>
    <x v="5"/>
    <s v="March"/>
    <x v="10"/>
    <n v="0.7"/>
    <n v="0.59208333300000004"/>
    <n v="0"/>
    <n v="4.5999999999999996"/>
    <n v="960"/>
    <n v="16"/>
    <n v="0"/>
    <n v="0"/>
    <n v="0"/>
    <n v="0"/>
    <n v="0"/>
    <x v="1"/>
    <n v="0"/>
  </r>
  <r>
    <x v="52"/>
    <x v="0"/>
    <s v="finishing"/>
    <x v="5"/>
    <s v="March"/>
    <x v="6"/>
    <n v="0.5"/>
    <n v="0.54031249999999997"/>
    <n v="1"/>
    <n v="3.9"/>
    <n v="960"/>
    <n v="16"/>
    <n v="0"/>
    <n v="0"/>
    <n v="0"/>
    <n v="0"/>
    <n v="0"/>
    <x v="1"/>
    <n v="0"/>
  </r>
  <r>
    <x v="52"/>
    <x v="0"/>
    <s v="sweing"/>
    <x v="5"/>
    <s v="March"/>
    <x v="0"/>
    <n v="0.8"/>
    <n v="0.43326315799999998"/>
    <n v="0"/>
    <n v="29.4"/>
    <n v="6840"/>
    <n v="114"/>
    <n v="0"/>
    <n v="0"/>
    <n v="0"/>
    <n v="0"/>
    <n v="0"/>
    <x v="4"/>
    <n v="30"/>
  </r>
  <r>
    <x v="52"/>
    <x v="0"/>
    <s v="sweing"/>
    <x v="5"/>
    <s v="March"/>
    <x v="6"/>
    <n v="0.5"/>
    <n v="0.40414492800000001"/>
    <n v="0"/>
    <n v="15.28"/>
    <n v="5520"/>
    <n v="92"/>
    <n v="0"/>
    <n v="0"/>
    <n v="0"/>
    <n v="0"/>
    <n v="1"/>
    <x v="48"/>
    <n v="261"/>
  </r>
  <r>
    <x v="52"/>
    <x v="0"/>
    <s v="sweing"/>
    <x v="5"/>
    <s v="March"/>
    <x v="4"/>
    <n v="0.75"/>
    <n v="0.332146465"/>
    <n v="0"/>
    <n v="18.79"/>
    <n v="3960"/>
    <n v="66"/>
    <n v="0"/>
    <n v="0"/>
    <n v="0"/>
    <n v="0"/>
    <n v="0"/>
    <x v="35"/>
    <n v="52"/>
  </r>
  <r>
    <x v="53"/>
    <x v="0"/>
    <s v="finishing"/>
    <x v="0"/>
    <s v="March"/>
    <x v="0"/>
    <n v="0.8"/>
    <n v="0.98098484799999996"/>
    <n v="1"/>
    <n v="4.5999999999999996"/>
    <n v="2640"/>
    <n v="44"/>
    <n v="0"/>
    <n v="0"/>
    <n v="0"/>
    <n v="0"/>
    <n v="0"/>
    <x v="37"/>
    <n v="0"/>
  </r>
  <r>
    <x v="53"/>
    <x v="0"/>
    <s v="finishing"/>
    <x v="0"/>
    <s v="March"/>
    <x v="6"/>
    <n v="0.6"/>
    <n v="0.95062500000000005"/>
    <n v="1"/>
    <n v="3.9"/>
    <n v="960"/>
    <n v="16"/>
    <n v="0"/>
    <n v="0"/>
    <n v="0"/>
    <n v="0"/>
    <n v="0"/>
    <x v="1"/>
    <n v="0"/>
  </r>
  <r>
    <x v="53"/>
    <x v="0"/>
    <s v="finishing"/>
    <x v="0"/>
    <s v="March"/>
    <x v="2"/>
    <n v="0.8"/>
    <n v="0.92729166699999999"/>
    <n v="1"/>
    <n v="2.9"/>
    <n v="1200"/>
    <n v="20"/>
    <n v="0"/>
    <n v="0"/>
    <n v="0"/>
    <n v="0"/>
    <n v="0"/>
    <x v="15"/>
    <n v="0"/>
  </r>
  <r>
    <x v="53"/>
    <x v="0"/>
    <s v="finishing"/>
    <x v="0"/>
    <s v="March"/>
    <x v="3"/>
    <n v="0.8"/>
    <n v="0.86888888900000005"/>
    <n v="1"/>
    <n v="4.5999999999999996"/>
    <n v="1080"/>
    <n v="18"/>
    <n v="0"/>
    <n v="0"/>
    <n v="0"/>
    <n v="0"/>
    <n v="0"/>
    <x v="23"/>
    <n v="0"/>
  </r>
  <r>
    <x v="53"/>
    <x v="0"/>
    <s v="finishing"/>
    <x v="0"/>
    <s v="March"/>
    <x v="1"/>
    <n v="0.7"/>
    <n v="0.81262500000000004"/>
    <n v="1"/>
    <n v="3.94"/>
    <n v="960"/>
    <n v="16"/>
    <n v="0"/>
    <n v="0"/>
    <n v="0"/>
    <n v="0"/>
    <n v="0"/>
    <x v="1"/>
    <n v="0"/>
  </r>
  <r>
    <x v="53"/>
    <x v="0"/>
    <s v="finishing"/>
    <x v="0"/>
    <s v="March"/>
    <x v="11"/>
    <n v="0.7"/>
    <n v="0.81262500000000004"/>
    <n v="1"/>
    <n v="3.94"/>
    <n v="960"/>
    <n v="16"/>
    <n v="0"/>
    <n v="0"/>
    <n v="0"/>
    <n v="0"/>
    <n v="0"/>
    <x v="1"/>
    <n v="0"/>
  </r>
  <r>
    <x v="53"/>
    <x v="0"/>
    <s v="finishing"/>
    <x v="0"/>
    <s v="March"/>
    <x v="7"/>
    <n v="0.8"/>
    <n v="0.81011111099999999"/>
    <n v="1"/>
    <n v="4.5999999999999996"/>
    <n v="1800"/>
    <n v="30"/>
    <n v="0"/>
    <n v="0"/>
    <n v="0"/>
    <n v="0"/>
    <n v="0"/>
    <x v="18"/>
    <n v="0"/>
  </r>
  <r>
    <x v="53"/>
    <x v="0"/>
    <s v="sweing"/>
    <x v="0"/>
    <s v="March"/>
    <x v="2"/>
    <n v="0.8"/>
    <n v="0.80070175399999999"/>
    <n v="1"/>
    <n v="11.41"/>
    <n v="3420"/>
    <n v="57"/>
    <n v="50"/>
    <n v="0"/>
    <n v="0"/>
    <n v="0"/>
    <n v="0"/>
    <x v="3"/>
    <n v="455"/>
  </r>
  <r>
    <x v="53"/>
    <x v="0"/>
    <s v="sweing"/>
    <x v="0"/>
    <s v="March"/>
    <x v="7"/>
    <n v="0.8"/>
    <n v="0.80053497900000004"/>
    <n v="1"/>
    <n v="29.4"/>
    <n v="1800"/>
    <n v="30"/>
    <n v="63"/>
    <n v="0"/>
    <n v="0"/>
    <n v="0"/>
    <n v="0"/>
    <x v="4"/>
    <n v="797"/>
  </r>
  <r>
    <x v="53"/>
    <x v="0"/>
    <s v="sweing"/>
    <x v="0"/>
    <s v="March"/>
    <x v="3"/>
    <n v="0.8"/>
    <n v="0.80040196100000005"/>
    <n v="1"/>
    <n v="15.26"/>
    <n v="4080"/>
    <n v="68"/>
    <n v="50"/>
    <n v="0"/>
    <n v="0"/>
    <n v="0"/>
    <n v="0"/>
    <x v="27"/>
    <n v="959"/>
  </r>
  <r>
    <x v="53"/>
    <x v="0"/>
    <s v="sweing"/>
    <x v="0"/>
    <s v="March"/>
    <x v="1"/>
    <n v="0.7"/>
    <n v="0.75065172400000002"/>
    <n v="1"/>
    <n v="26.82"/>
    <n v="6960"/>
    <n v="116"/>
    <n v="50"/>
    <n v="0"/>
    <n v="0"/>
    <n v="0"/>
    <n v="0"/>
    <x v="14"/>
    <n v="1373"/>
  </r>
  <r>
    <x v="53"/>
    <x v="0"/>
    <s v="sweing"/>
    <x v="0"/>
    <s v="March"/>
    <x v="8"/>
    <n v="0.75"/>
    <n v="0.75039551299999996"/>
    <n v="1"/>
    <n v="18.79"/>
    <n v="6240"/>
    <n v="104"/>
    <n v="45"/>
    <n v="0"/>
    <n v="0"/>
    <n v="0"/>
    <n v="0"/>
    <x v="31"/>
    <n v="1228"/>
  </r>
  <r>
    <x v="53"/>
    <x v="0"/>
    <s v="sweing"/>
    <x v="0"/>
    <s v="March"/>
    <x v="11"/>
    <n v="0.7"/>
    <n v="0.75005084700000002"/>
    <n v="1"/>
    <n v="26.82"/>
    <n v="7080"/>
    <n v="118"/>
    <n v="50"/>
    <n v="0"/>
    <n v="0"/>
    <n v="0"/>
    <n v="0"/>
    <x v="0"/>
    <n v="1117"/>
  </r>
  <r>
    <x v="53"/>
    <x v="0"/>
    <s v="sweing"/>
    <x v="0"/>
    <s v="March"/>
    <x v="10"/>
    <n v="0.7"/>
    <n v="0.70042413800000003"/>
    <n v="1"/>
    <n v="27.48"/>
    <n v="6960"/>
    <n v="116"/>
    <n v="40"/>
    <n v="0"/>
    <n v="0"/>
    <n v="0"/>
    <n v="0"/>
    <x v="14"/>
    <n v="230"/>
  </r>
  <r>
    <x v="53"/>
    <x v="0"/>
    <s v="sweing"/>
    <x v="0"/>
    <s v="March"/>
    <x v="9"/>
    <n v="0.7"/>
    <n v="0.70042199999999999"/>
    <n v="1"/>
    <n v="21.82"/>
    <n v="6000"/>
    <n v="100"/>
    <n v="30"/>
    <n v="0"/>
    <n v="0"/>
    <n v="0"/>
    <n v="0"/>
    <x v="40"/>
    <n v="1390"/>
  </r>
  <r>
    <x v="53"/>
    <x v="0"/>
    <s v="sweing"/>
    <x v="0"/>
    <s v="March"/>
    <x v="6"/>
    <n v="0.6"/>
    <n v="0.60009914499999994"/>
    <n v="1"/>
    <n v="15.28"/>
    <n v="1320"/>
    <n v="22"/>
    <n v="0"/>
    <n v="0"/>
    <n v="0"/>
    <n v="0"/>
    <n v="1"/>
    <x v="48"/>
    <n v="529"/>
  </r>
  <r>
    <x v="53"/>
    <x v="0"/>
    <s v="finishing"/>
    <x v="0"/>
    <s v="March"/>
    <x v="8"/>
    <n v="0.75"/>
    <n v="0.453125"/>
    <n v="0"/>
    <n v="2.9"/>
    <n v="960"/>
    <n v="16"/>
    <n v="0"/>
    <n v="0"/>
    <n v="0"/>
    <n v="0"/>
    <n v="0"/>
    <x v="1"/>
    <n v="0"/>
  </r>
  <r>
    <x v="53"/>
    <x v="0"/>
    <s v="sweing"/>
    <x v="0"/>
    <s v="March"/>
    <x v="5"/>
    <n v="0.8"/>
    <n v="0.36605352299999999"/>
    <n v="0"/>
    <n v="30.1"/>
    <n v="1200"/>
    <n v="20"/>
    <n v="0"/>
    <n v="4"/>
    <n v="6.6666666666666666E-2"/>
    <n v="40"/>
    <n v="0"/>
    <x v="0"/>
    <n v="834"/>
  </r>
  <r>
    <x v="53"/>
    <x v="0"/>
    <s v="sweing"/>
    <x v="0"/>
    <s v="March"/>
    <x v="4"/>
    <n v="0.35"/>
    <n v="0.26369382000000002"/>
    <n v="0"/>
    <n v="22.53"/>
    <n v="2640"/>
    <n v="44"/>
    <n v="0"/>
    <n v="0"/>
    <n v="0"/>
    <n v="0"/>
    <n v="1"/>
    <x v="49"/>
    <n v="1450"/>
  </r>
  <r>
    <x v="54"/>
    <x v="0"/>
    <s v="finishing"/>
    <x v="1"/>
    <s v="March"/>
    <x v="3"/>
    <n v="0.8"/>
    <n v="0.86888888900000005"/>
    <n v="1"/>
    <n v="4.5999999999999996"/>
    <n v="1080"/>
    <n v="18"/>
    <n v="0"/>
    <n v="0"/>
    <n v="0"/>
    <n v="0"/>
    <n v="0"/>
    <x v="23"/>
    <n v="0"/>
  </r>
  <r>
    <x v="54"/>
    <x v="0"/>
    <s v="sweing"/>
    <x v="1"/>
    <s v="March"/>
    <x v="3"/>
    <n v="0.8"/>
    <n v="0.85052058799999997"/>
    <n v="1"/>
    <n v="15.26"/>
    <n v="4080"/>
    <n v="68"/>
    <n v="75"/>
    <n v="0"/>
    <n v="0"/>
    <n v="0"/>
    <n v="0"/>
    <x v="27"/>
    <n v="986"/>
  </r>
  <r>
    <x v="54"/>
    <x v="0"/>
    <s v="sweing"/>
    <x v="1"/>
    <s v="March"/>
    <x v="1"/>
    <n v="0.7"/>
    <n v="0.85004500000000005"/>
    <n v="1"/>
    <n v="26.82"/>
    <n v="8160"/>
    <n v="136"/>
    <n v="70"/>
    <n v="0"/>
    <n v="0"/>
    <n v="0"/>
    <n v="0"/>
    <x v="14"/>
    <n v="1267"/>
  </r>
  <r>
    <x v="54"/>
    <x v="0"/>
    <s v="finishing"/>
    <x v="1"/>
    <s v="March"/>
    <x v="5"/>
    <n v="0.8"/>
    <n v="0.82544444400000005"/>
    <n v="1"/>
    <n v="4.5999999999999996"/>
    <n v="6000"/>
    <n v="100"/>
    <n v="0"/>
    <n v="0"/>
    <n v="0"/>
    <n v="0"/>
    <n v="0"/>
    <x v="30"/>
    <n v="0"/>
  </r>
  <r>
    <x v="54"/>
    <x v="0"/>
    <s v="finishing"/>
    <x v="1"/>
    <s v="March"/>
    <x v="10"/>
    <n v="0.35"/>
    <n v="0.80574999999999997"/>
    <n v="1"/>
    <n v="3.94"/>
    <n v="2400"/>
    <n v="40"/>
    <n v="0"/>
    <n v="0"/>
    <n v="0"/>
    <n v="0"/>
    <n v="0"/>
    <x v="15"/>
    <n v="0"/>
  </r>
  <r>
    <x v="54"/>
    <x v="0"/>
    <s v="sweing"/>
    <x v="1"/>
    <s v="March"/>
    <x v="11"/>
    <n v="0.7"/>
    <n v="0.800746552"/>
    <n v="1"/>
    <n v="26.82"/>
    <n v="6960"/>
    <n v="116"/>
    <n v="60"/>
    <n v="0"/>
    <n v="0"/>
    <n v="0"/>
    <n v="0"/>
    <x v="14"/>
    <n v="1195"/>
  </r>
  <r>
    <x v="54"/>
    <x v="0"/>
    <s v="sweing"/>
    <x v="1"/>
    <s v="March"/>
    <x v="7"/>
    <n v="0.8"/>
    <n v="0.80057894699999999"/>
    <n v="1"/>
    <n v="29.4"/>
    <n v="6840"/>
    <n v="114"/>
    <n v="63"/>
    <n v="0"/>
    <n v="0"/>
    <n v="0"/>
    <n v="1"/>
    <x v="4"/>
    <n v="983"/>
  </r>
  <r>
    <x v="54"/>
    <x v="0"/>
    <s v="sweing"/>
    <x v="1"/>
    <s v="March"/>
    <x v="2"/>
    <n v="0.8"/>
    <n v="0.80003450300000001"/>
    <n v="1"/>
    <n v="11.41"/>
    <n v="3420"/>
    <n v="57"/>
    <n v="50"/>
    <n v="0"/>
    <n v="0"/>
    <n v="0"/>
    <n v="0"/>
    <x v="14"/>
    <n v="471"/>
  </r>
  <r>
    <x v="54"/>
    <x v="0"/>
    <s v="finishing"/>
    <x v="1"/>
    <s v="March"/>
    <x v="4"/>
    <n v="0.5"/>
    <n v="0.79749999999999999"/>
    <n v="1"/>
    <n v="2.9"/>
    <n v="960"/>
    <n v="16"/>
    <n v="0"/>
    <n v="0"/>
    <n v="0"/>
    <n v="0"/>
    <n v="0"/>
    <x v="1"/>
    <n v="0"/>
  </r>
  <r>
    <x v="54"/>
    <x v="0"/>
    <s v="sweing"/>
    <x v="1"/>
    <s v="March"/>
    <x v="8"/>
    <n v="0.75"/>
    <n v="0.749987124"/>
    <n v="0"/>
    <n v="18.79"/>
    <n v="3480"/>
    <n v="58"/>
    <n v="45"/>
    <n v="0"/>
    <n v="0"/>
    <n v="0"/>
    <n v="0"/>
    <x v="21"/>
    <n v="1226"/>
  </r>
  <r>
    <x v="54"/>
    <x v="0"/>
    <s v="sweing"/>
    <x v="1"/>
    <s v="March"/>
    <x v="9"/>
    <n v="0.7"/>
    <n v="0.70042199999999999"/>
    <n v="1"/>
    <n v="21.82"/>
    <n v="6000"/>
    <n v="100"/>
    <n v="30"/>
    <n v="0"/>
    <n v="0"/>
    <n v="0"/>
    <n v="0"/>
    <x v="40"/>
    <n v="1251"/>
  </r>
  <r>
    <x v="54"/>
    <x v="0"/>
    <s v="finishing"/>
    <x v="1"/>
    <s v="March"/>
    <x v="1"/>
    <n v="0.7"/>
    <n v="0.66487499999999999"/>
    <n v="0"/>
    <n v="3.94"/>
    <n v="960"/>
    <n v="16"/>
    <n v="0"/>
    <n v="0"/>
    <n v="0"/>
    <n v="0"/>
    <n v="0"/>
    <x v="1"/>
    <n v="0"/>
  </r>
  <r>
    <x v="54"/>
    <x v="0"/>
    <s v="finishing"/>
    <x v="1"/>
    <s v="March"/>
    <x v="11"/>
    <n v="0.7"/>
    <n v="0.66487499999999999"/>
    <n v="0"/>
    <n v="3.94"/>
    <n v="960"/>
    <n v="16"/>
    <n v="0"/>
    <n v="0"/>
    <n v="0"/>
    <n v="0"/>
    <n v="0"/>
    <x v="1"/>
    <n v="0"/>
  </r>
  <r>
    <x v="54"/>
    <x v="0"/>
    <s v="finishing"/>
    <x v="1"/>
    <s v="March"/>
    <x v="2"/>
    <n v="0.8"/>
    <n v="0.65708333299999999"/>
    <n v="0"/>
    <n v="2.9"/>
    <n v="960"/>
    <n v="16"/>
    <n v="0"/>
    <n v="0"/>
    <n v="0"/>
    <n v="0"/>
    <n v="0"/>
    <x v="1"/>
    <n v="0"/>
  </r>
  <r>
    <x v="54"/>
    <x v="0"/>
    <s v="sweing"/>
    <x v="1"/>
    <s v="March"/>
    <x v="6"/>
    <n v="0.65"/>
    <n v="0.65024031000000004"/>
    <n v="1"/>
    <n v="16.100000000000001"/>
    <n v="4200"/>
    <n v="70"/>
    <n v="0"/>
    <n v="0"/>
    <n v="0"/>
    <n v="0"/>
    <n v="1"/>
    <x v="47"/>
    <n v="626"/>
  </r>
  <r>
    <x v="54"/>
    <x v="0"/>
    <s v="finishing"/>
    <x v="1"/>
    <s v="March"/>
    <x v="0"/>
    <n v="0.8"/>
    <n v="0.59074074099999996"/>
    <n v="0"/>
    <n v="4.5999999999999996"/>
    <n v="3600"/>
    <n v="60"/>
    <n v="0"/>
    <n v="0"/>
    <n v="0"/>
    <n v="0"/>
    <n v="0"/>
    <x v="18"/>
    <n v="0"/>
  </r>
  <r>
    <x v="54"/>
    <x v="0"/>
    <s v="finishing"/>
    <x v="1"/>
    <s v="March"/>
    <x v="6"/>
    <n v="0.65"/>
    <n v="0.52812499999999996"/>
    <n v="0"/>
    <n v="3.9"/>
    <n v="1920"/>
    <n v="32"/>
    <n v="0"/>
    <n v="0"/>
    <n v="0"/>
    <n v="0"/>
    <n v="0"/>
    <x v="1"/>
    <n v="0"/>
  </r>
  <r>
    <x v="54"/>
    <x v="0"/>
    <s v="sweing"/>
    <x v="1"/>
    <s v="March"/>
    <x v="4"/>
    <n v="0.5"/>
    <n v="0.50052809499999995"/>
    <n v="1"/>
    <n v="23.41"/>
    <n v="2280"/>
    <n v="38"/>
    <n v="0"/>
    <n v="0"/>
    <n v="0"/>
    <n v="0"/>
    <n v="1"/>
    <x v="49"/>
    <n v="1379"/>
  </r>
  <r>
    <x v="54"/>
    <x v="0"/>
    <s v="sweing"/>
    <x v="1"/>
    <s v="March"/>
    <x v="10"/>
    <n v="0.7"/>
    <n v="0.408960345"/>
    <n v="0"/>
    <n v="27.48"/>
    <n v="6960"/>
    <n v="116"/>
    <n v="24"/>
    <n v="0"/>
    <n v="0"/>
    <n v="0"/>
    <n v="1"/>
    <x v="14"/>
    <n v="541"/>
  </r>
  <r>
    <x v="55"/>
    <x v="1"/>
    <s v="finishing"/>
    <x v="2"/>
    <s v="March"/>
    <x v="7"/>
    <n v="0.8"/>
    <n v="0.951944444"/>
    <n v="1"/>
    <n v="4.5999999999999996"/>
    <n v="1440"/>
    <n v="24"/>
    <n v="0"/>
    <n v="0"/>
    <n v="0"/>
    <n v="0"/>
    <n v="0"/>
    <x v="9"/>
    <n v="0"/>
  </r>
  <r>
    <x v="55"/>
    <x v="1"/>
    <s v="finishing"/>
    <x v="2"/>
    <s v="March"/>
    <x v="3"/>
    <n v="0.8"/>
    <n v="0.94555555599999996"/>
    <n v="1"/>
    <n v="4.5999999999999996"/>
    <n v="1080"/>
    <n v="18"/>
    <n v="0"/>
    <n v="0"/>
    <n v="0"/>
    <n v="0"/>
    <n v="0"/>
    <x v="23"/>
    <n v="0"/>
  </r>
  <r>
    <x v="55"/>
    <x v="1"/>
    <s v="finishing"/>
    <x v="2"/>
    <s v="March"/>
    <x v="8"/>
    <n v="0.75"/>
    <n v="0.92907407399999997"/>
    <n v="1"/>
    <n v="2.9"/>
    <n v="1080"/>
    <n v="18"/>
    <n v="0"/>
    <n v="0"/>
    <n v="0"/>
    <n v="0"/>
    <n v="0"/>
    <x v="23"/>
    <n v="0"/>
  </r>
  <r>
    <x v="55"/>
    <x v="1"/>
    <s v="finishing"/>
    <x v="2"/>
    <s v="March"/>
    <x v="1"/>
    <n v="0.75"/>
    <n v="0.890604167"/>
    <n v="1"/>
    <n v="3.94"/>
    <n v="960"/>
    <n v="16"/>
    <n v="0"/>
    <n v="0"/>
    <n v="0"/>
    <n v="0"/>
    <n v="0"/>
    <x v="1"/>
    <n v="0"/>
  </r>
  <r>
    <x v="55"/>
    <x v="1"/>
    <s v="finishing"/>
    <x v="2"/>
    <s v="March"/>
    <x v="11"/>
    <n v="0.75"/>
    <n v="0.890604167"/>
    <n v="1"/>
    <n v="3.94"/>
    <n v="960"/>
    <n v="16"/>
    <n v="0"/>
    <n v="0"/>
    <n v="0"/>
    <n v="0"/>
    <n v="0"/>
    <x v="1"/>
    <n v="0"/>
  </r>
  <r>
    <x v="55"/>
    <x v="1"/>
    <s v="finishing"/>
    <x v="2"/>
    <s v="March"/>
    <x v="6"/>
    <n v="0.7"/>
    <n v="0.88400000000000001"/>
    <n v="1"/>
    <n v="3.9"/>
    <n v="1200"/>
    <n v="20"/>
    <n v="0"/>
    <n v="0"/>
    <n v="0"/>
    <n v="0"/>
    <n v="0"/>
    <x v="15"/>
    <n v="0"/>
  </r>
  <r>
    <x v="55"/>
    <x v="1"/>
    <s v="finishing"/>
    <x v="2"/>
    <s v="March"/>
    <x v="10"/>
    <n v="0.5"/>
    <n v="0.85791666700000002"/>
    <n v="1"/>
    <n v="3.94"/>
    <n v="960"/>
    <n v="16"/>
    <n v="0"/>
    <n v="0"/>
    <n v="0"/>
    <n v="0"/>
    <n v="0"/>
    <x v="1"/>
    <n v="0"/>
  </r>
  <r>
    <x v="55"/>
    <x v="1"/>
    <s v="sweing"/>
    <x v="2"/>
    <s v="March"/>
    <x v="11"/>
    <n v="0.75"/>
    <n v="0.85008421099999998"/>
    <n v="1"/>
    <n v="26.82"/>
    <n v="6840"/>
    <n v="114"/>
    <n v="65"/>
    <n v="0"/>
    <n v="0"/>
    <n v="0"/>
    <n v="0"/>
    <x v="4"/>
    <n v="1082"/>
  </r>
  <r>
    <x v="55"/>
    <x v="1"/>
    <s v="sweing"/>
    <x v="2"/>
    <s v="March"/>
    <x v="1"/>
    <n v="0.75"/>
    <n v="0.85007069000000002"/>
    <n v="1"/>
    <n v="26.82"/>
    <n v="6960"/>
    <n v="116"/>
    <n v="65"/>
    <n v="0"/>
    <n v="0"/>
    <n v="0"/>
    <n v="0"/>
    <x v="14"/>
    <n v="1254"/>
  </r>
  <r>
    <x v="55"/>
    <x v="1"/>
    <s v="sweing"/>
    <x v="2"/>
    <s v="March"/>
    <x v="7"/>
    <n v="0.8"/>
    <n v="0.80051106800000005"/>
    <n v="1"/>
    <n v="30.1"/>
    <n v="3360"/>
    <n v="56"/>
    <n v="50"/>
    <n v="0"/>
    <n v="0"/>
    <n v="0"/>
    <n v="1"/>
    <x v="4"/>
    <n v="1278"/>
  </r>
  <r>
    <x v="55"/>
    <x v="1"/>
    <s v="sweing"/>
    <x v="2"/>
    <s v="March"/>
    <x v="3"/>
    <n v="0.8"/>
    <n v="0.80040196100000005"/>
    <n v="1"/>
    <n v="15.26"/>
    <n v="4080"/>
    <n v="68"/>
    <n v="63"/>
    <n v="0"/>
    <n v="0"/>
    <n v="0"/>
    <n v="0"/>
    <x v="27"/>
    <n v="1064"/>
  </r>
  <r>
    <x v="55"/>
    <x v="1"/>
    <s v="sweing"/>
    <x v="2"/>
    <s v="March"/>
    <x v="2"/>
    <n v="0.8"/>
    <n v="0.80003450300000001"/>
    <n v="1"/>
    <n v="11.41"/>
    <n v="3420"/>
    <n v="57"/>
    <n v="50"/>
    <n v="0"/>
    <n v="0"/>
    <n v="0"/>
    <n v="0"/>
    <x v="14"/>
    <n v="313"/>
  </r>
  <r>
    <x v="55"/>
    <x v="1"/>
    <s v="finishing"/>
    <x v="2"/>
    <s v="March"/>
    <x v="2"/>
    <n v="0.8"/>
    <n v="0.75520833300000001"/>
    <n v="0"/>
    <n v="2.9"/>
    <n v="960"/>
    <n v="16"/>
    <n v="0"/>
    <n v="0"/>
    <n v="0"/>
    <n v="0"/>
    <n v="0"/>
    <x v="1"/>
    <n v="0"/>
  </r>
  <r>
    <x v="55"/>
    <x v="1"/>
    <s v="sweing"/>
    <x v="2"/>
    <s v="March"/>
    <x v="8"/>
    <n v="0.75"/>
    <n v="0.75037189500000001"/>
    <n v="1"/>
    <n v="18.79"/>
    <n v="5640"/>
    <n v="94"/>
    <n v="45"/>
    <n v="0"/>
    <n v="0"/>
    <n v="0"/>
    <n v="0"/>
    <x v="31"/>
    <n v="1239"/>
  </r>
  <r>
    <x v="55"/>
    <x v="1"/>
    <s v="sweing"/>
    <x v="2"/>
    <s v="March"/>
    <x v="9"/>
    <n v="0.7"/>
    <n v="0.70042199999999999"/>
    <n v="1"/>
    <n v="21.82"/>
    <n v="6000"/>
    <n v="100"/>
    <n v="30"/>
    <n v="0"/>
    <n v="0"/>
    <n v="0"/>
    <n v="0"/>
    <x v="40"/>
    <n v="1335"/>
  </r>
  <r>
    <x v="55"/>
    <x v="1"/>
    <s v="sweing"/>
    <x v="2"/>
    <s v="March"/>
    <x v="6"/>
    <n v="0.7"/>
    <n v="0.70010606099999995"/>
    <n v="1"/>
    <n v="16.100000000000001"/>
    <n v="4800"/>
    <n v="80"/>
    <n v="30"/>
    <n v="0"/>
    <n v="0"/>
    <n v="0"/>
    <n v="1"/>
    <x v="47"/>
    <n v="928"/>
  </r>
  <r>
    <x v="55"/>
    <x v="1"/>
    <s v="sweing"/>
    <x v="2"/>
    <s v="March"/>
    <x v="4"/>
    <n v="0.6"/>
    <n v="0.60103709100000002"/>
    <n v="1"/>
    <n v="23.41"/>
    <n v="2520"/>
    <n v="42"/>
    <n v="23"/>
    <n v="0"/>
    <n v="0"/>
    <n v="0"/>
    <n v="1"/>
    <x v="50"/>
    <n v="1266"/>
  </r>
  <r>
    <x v="55"/>
    <x v="1"/>
    <s v="sweing"/>
    <x v="2"/>
    <s v="March"/>
    <x v="0"/>
    <n v="0.6"/>
    <n v="0.60052857100000001"/>
    <n v="1"/>
    <n v="30.48"/>
    <n v="6720"/>
    <n v="112"/>
    <n v="0"/>
    <n v="0"/>
    <n v="0"/>
    <n v="0"/>
    <n v="1"/>
    <x v="3"/>
    <n v="869"/>
  </r>
  <r>
    <x v="55"/>
    <x v="1"/>
    <s v="sweing"/>
    <x v="2"/>
    <s v="March"/>
    <x v="10"/>
    <n v="0.5"/>
    <n v="0.50003389799999998"/>
    <n v="1"/>
    <n v="26.82"/>
    <n v="7080"/>
    <n v="118"/>
    <n v="23"/>
    <n v="0"/>
    <n v="0"/>
    <n v="0"/>
    <n v="1"/>
    <x v="0"/>
    <n v="711"/>
  </r>
  <r>
    <x v="55"/>
    <x v="1"/>
    <s v="finishing"/>
    <x v="2"/>
    <s v="March"/>
    <x v="0"/>
    <n v="0.6"/>
    <n v="0.45093749999999999"/>
    <n v="0"/>
    <n v="3.9"/>
    <n v="960"/>
    <n v="16"/>
    <n v="0"/>
    <n v="0"/>
    <n v="0"/>
    <n v="0"/>
    <n v="0"/>
    <x v="1"/>
    <n v="0"/>
  </r>
  <r>
    <x v="55"/>
    <x v="1"/>
    <s v="finishing"/>
    <x v="2"/>
    <s v="March"/>
    <x v="9"/>
    <n v="0.7"/>
    <n v="0.44104166700000003"/>
    <n v="0"/>
    <n v="2.9"/>
    <n v="960"/>
    <n v="16"/>
    <n v="0"/>
    <n v="0"/>
    <n v="0"/>
    <n v="0"/>
    <n v="0"/>
    <x v="1"/>
    <n v="0"/>
  </r>
  <r>
    <x v="55"/>
    <x v="1"/>
    <s v="finishing"/>
    <x v="2"/>
    <s v="March"/>
    <x v="4"/>
    <n v="0.6"/>
    <n v="0.27187499999999998"/>
    <n v="0"/>
    <n v="2.9"/>
    <n v="960"/>
    <n v="16"/>
    <n v="0"/>
    <n v="0"/>
    <n v="0"/>
    <n v="0"/>
    <n v="0"/>
    <x v="1"/>
    <n v="0"/>
  </r>
  <r>
    <x v="56"/>
    <x v="1"/>
    <s v="finishing"/>
    <x v="3"/>
    <s v="March"/>
    <x v="2"/>
    <n v="0.8"/>
    <n v="0.96062499999999995"/>
    <n v="1"/>
    <n v="2.9"/>
    <n v="0"/>
    <n v="0"/>
    <n v="960"/>
    <n v="0"/>
    <n v="0"/>
    <n v="0"/>
    <n v="0"/>
    <x v="1"/>
    <n v="0"/>
  </r>
  <r>
    <x v="56"/>
    <x v="1"/>
    <s v="finishing"/>
    <x v="3"/>
    <s v="March"/>
    <x v="3"/>
    <n v="0.8"/>
    <n v="0.90296296300000001"/>
    <n v="1"/>
    <n v="4.5999999999999996"/>
    <n v="0"/>
    <n v="0"/>
    <n v="1080"/>
    <n v="0"/>
    <n v="0"/>
    <n v="0"/>
    <n v="0"/>
    <x v="23"/>
    <n v="0"/>
  </r>
  <r>
    <x v="56"/>
    <x v="1"/>
    <s v="finishing"/>
    <x v="3"/>
    <s v="March"/>
    <x v="10"/>
    <n v="0.6"/>
    <n v="0.86434259300000005"/>
    <n v="1"/>
    <n v="3.94"/>
    <n v="0"/>
    <n v="0"/>
    <n v="2880"/>
    <n v="0"/>
    <n v="0"/>
    <n v="0"/>
    <n v="0"/>
    <x v="9"/>
    <n v="0"/>
  </r>
  <r>
    <x v="56"/>
    <x v="1"/>
    <s v="sweing"/>
    <x v="3"/>
    <s v="March"/>
    <x v="11"/>
    <n v="0.75"/>
    <n v="0.85044615400000001"/>
    <n v="1"/>
    <n v="26.82"/>
    <n v="7020"/>
    <n v="117"/>
    <n v="65"/>
    <n v="0"/>
    <n v="0"/>
    <n v="0"/>
    <n v="0"/>
    <x v="14"/>
    <n v="1079"/>
  </r>
  <r>
    <x v="56"/>
    <x v="1"/>
    <s v="sweing"/>
    <x v="3"/>
    <s v="March"/>
    <x v="1"/>
    <n v="0.75"/>
    <n v="0.85042689100000002"/>
    <n v="1"/>
    <n v="26.82"/>
    <n v="7140"/>
    <n v="119"/>
    <n v="65"/>
    <n v="0"/>
    <n v="0"/>
    <n v="0"/>
    <n v="0"/>
    <x v="0"/>
    <n v="1322"/>
  </r>
  <r>
    <x v="56"/>
    <x v="1"/>
    <s v="finishing"/>
    <x v="3"/>
    <s v="March"/>
    <x v="8"/>
    <n v="0.75"/>
    <n v="0.84099999999999997"/>
    <n v="1"/>
    <n v="2.9"/>
    <n v="0"/>
    <n v="0"/>
    <n v="3600"/>
    <n v="0"/>
    <n v="0"/>
    <n v="0"/>
    <n v="0"/>
    <x v="18"/>
    <n v="0"/>
  </r>
  <r>
    <x v="56"/>
    <x v="1"/>
    <s v="sweing"/>
    <x v="3"/>
    <s v="March"/>
    <x v="7"/>
    <n v="0.8"/>
    <n v="0.80084242400000005"/>
    <n v="1"/>
    <n v="30.1"/>
    <n v="5160"/>
    <n v="86"/>
    <n v="50"/>
    <n v="0"/>
    <n v="0"/>
    <n v="0"/>
    <n v="1"/>
    <x v="14"/>
    <n v="964"/>
  </r>
  <r>
    <x v="56"/>
    <x v="1"/>
    <s v="sweing"/>
    <x v="3"/>
    <s v="March"/>
    <x v="3"/>
    <n v="0.8"/>
    <n v="0.80040196100000005"/>
    <n v="1"/>
    <n v="15.26"/>
    <n v="4080"/>
    <n v="68"/>
    <n v="63"/>
    <n v="0"/>
    <n v="0"/>
    <n v="0"/>
    <n v="0"/>
    <x v="27"/>
    <n v="1132"/>
  </r>
  <r>
    <x v="56"/>
    <x v="1"/>
    <s v="sweing"/>
    <x v="3"/>
    <s v="March"/>
    <x v="2"/>
    <n v="0.8"/>
    <n v="0.80003450300000001"/>
    <n v="1"/>
    <n v="11.41"/>
    <n v="3420"/>
    <n v="57"/>
    <n v="50"/>
    <n v="0"/>
    <n v="0"/>
    <n v="0"/>
    <n v="0"/>
    <x v="14"/>
    <n v="357"/>
  </r>
  <r>
    <x v="56"/>
    <x v="1"/>
    <s v="finishing"/>
    <x v="3"/>
    <s v="March"/>
    <x v="7"/>
    <n v="0.8"/>
    <n v="0.79541666700000002"/>
    <n v="0"/>
    <n v="4.5999999999999996"/>
    <n v="0"/>
    <n v="0"/>
    <n v="1440"/>
    <n v="0"/>
    <n v="0"/>
    <n v="0"/>
    <n v="0"/>
    <x v="9"/>
    <n v="0"/>
  </r>
  <r>
    <x v="56"/>
    <x v="1"/>
    <s v="finishing"/>
    <x v="3"/>
    <s v="March"/>
    <x v="11"/>
    <n v="0.75"/>
    <n v="0.79538750000000003"/>
    <n v="1"/>
    <n v="3.94"/>
    <n v="0"/>
    <n v="0"/>
    <n v="960"/>
    <n v="0"/>
    <n v="0"/>
    <n v="0"/>
    <n v="0"/>
    <x v="1"/>
    <n v="0"/>
  </r>
  <r>
    <x v="56"/>
    <x v="1"/>
    <s v="finishing"/>
    <x v="3"/>
    <s v="March"/>
    <x v="1"/>
    <n v="0.75"/>
    <n v="0.794566667"/>
    <n v="1"/>
    <n v="3.94"/>
    <n v="0"/>
    <n v="0"/>
    <n v="960"/>
    <n v="0"/>
    <n v="0"/>
    <n v="0"/>
    <n v="0"/>
    <x v="1"/>
    <n v="0"/>
  </r>
  <r>
    <x v="56"/>
    <x v="1"/>
    <s v="sweing"/>
    <x v="3"/>
    <s v="March"/>
    <x v="8"/>
    <n v="0.75"/>
    <n v="0.75039551299999996"/>
    <n v="1"/>
    <n v="18.79"/>
    <n v="6240"/>
    <n v="104"/>
    <n v="45"/>
    <n v="0"/>
    <n v="0"/>
    <n v="0"/>
    <n v="0"/>
    <x v="31"/>
    <n v="1193"/>
  </r>
  <r>
    <x v="56"/>
    <x v="1"/>
    <s v="sweing"/>
    <x v="3"/>
    <s v="March"/>
    <x v="6"/>
    <n v="0.7"/>
    <n v="0.70051622400000002"/>
    <n v="1"/>
    <n v="16.100000000000001"/>
    <n v="5520"/>
    <n v="92"/>
    <n v="30"/>
    <n v="0"/>
    <n v="0"/>
    <n v="0"/>
    <n v="1"/>
    <x v="47"/>
    <n v="817"/>
  </r>
  <r>
    <x v="56"/>
    <x v="1"/>
    <s v="sweing"/>
    <x v="3"/>
    <s v="March"/>
    <x v="9"/>
    <n v="0.7"/>
    <n v="0.70042199999999999"/>
    <n v="1"/>
    <n v="21.82"/>
    <n v="6000"/>
    <n v="100"/>
    <n v="30"/>
    <n v="0"/>
    <n v="0"/>
    <n v="0"/>
    <n v="0"/>
    <x v="40"/>
    <n v="1576"/>
  </r>
  <r>
    <x v="56"/>
    <x v="1"/>
    <s v="finishing"/>
    <x v="3"/>
    <s v="March"/>
    <x v="6"/>
    <n v="0.7"/>
    <n v="0.6825"/>
    <n v="0"/>
    <n v="3.9"/>
    <n v="0"/>
    <n v="0"/>
    <n v="1200"/>
    <n v="0"/>
    <n v="0"/>
    <n v="0"/>
    <n v="0"/>
    <x v="15"/>
    <n v="0"/>
  </r>
  <r>
    <x v="56"/>
    <x v="1"/>
    <s v="sweing"/>
    <x v="3"/>
    <s v="March"/>
    <x v="4"/>
    <n v="0.65"/>
    <n v="0.65096228099999998"/>
    <n v="1"/>
    <n v="23.41"/>
    <n v="4560"/>
    <n v="76"/>
    <n v="35"/>
    <n v="0"/>
    <n v="0"/>
    <n v="0"/>
    <n v="1"/>
    <x v="50"/>
    <n v="1262"/>
  </r>
  <r>
    <x v="56"/>
    <x v="1"/>
    <s v="sweing"/>
    <x v="3"/>
    <s v="March"/>
    <x v="0"/>
    <n v="0.65"/>
    <n v="0.650421429"/>
    <n v="1"/>
    <n v="30.48"/>
    <n v="6720"/>
    <n v="112"/>
    <n v="26"/>
    <n v="0"/>
    <n v="0"/>
    <n v="0"/>
    <n v="1"/>
    <x v="3"/>
    <n v="953"/>
  </r>
  <r>
    <x v="56"/>
    <x v="1"/>
    <s v="sweing"/>
    <x v="3"/>
    <s v="March"/>
    <x v="10"/>
    <n v="0.6"/>
    <n v="0.60004067800000005"/>
    <n v="1"/>
    <n v="26.82"/>
    <n v="7080"/>
    <n v="118"/>
    <n v="23"/>
    <n v="0"/>
    <n v="0"/>
    <n v="0"/>
    <n v="1"/>
    <x v="0"/>
    <n v="919"/>
  </r>
  <r>
    <x v="56"/>
    <x v="1"/>
    <s v="sweing"/>
    <x v="3"/>
    <s v="March"/>
    <x v="5"/>
    <n v="0.5"/>
    <n v="0.50061090900000005"/>
    <n v="1"/>
    <n v="30.48"/>
    <n v="6600"/>
    <n v="110"/>
    <n v="0"/>
    <n v="0"/>
    <n v="0"/>
    <n v="0"/>
    <n v="1"/>
    <x v="5"/>
    <n v="1161"/>
  </r>
  <r>
    <x v="56"/>
    <x v="1"/>
    <s v="finishing"/>
    <x v="3"/>
    <s v="March"/>
    <x v="9"/>
    <n v="0.7"/>
    <n v="0.47729166699999998"/>
    <n v="0"/>
    <n v="2.9"/>
    <n v="0"/>
    <n v="0"/>
    <n v="960"/>
    <n v="0"/>
    <n v="0"/>
    <n v="0"/>
    <n v="0"/>
    <x v="1"/>
    <n v="0"/>
  </r>
  <r>
    <x v="56"/>
    <x v="1"/>
    <s v="finishing"/>
    <x v="3"/>
    <s v="March"/>
    <x v="0"/>
    <n v="0.65"/>
    <n v="0.26406249999999998"/>
    <n v="0"/>
    <n v="3.9"/>
    <n v="0"/>
    <n v="0"/>
    <n v="960"/>
    <n v="0"/>
    <n v="0"/>
    <n v="0"/>
    <n v="0"/>
    <x v="1"/>
    <n v="0"/>
  </r>
  <r>
    <x v="57"/>
    <x v="1"/>
    <s v="finishing"/>
    <x v="4"/>
    <s v="March"/>
    <x v="3"/>
    <n v="0.8"/>
    <n v="0.92"/>
    <n v="1"/>
    <n v="4.5999999999999996"/>
    <n v="1080"/>
    <n v="18"/>
    <n v="0"/>
    <n v="0"/>
    <n v="0"/>
    <n v="0"/>
    <n v="0"/>
    <x v="23"/>
    <n v="0"/>
  </r>
  <r>
    <x v="57"/>
    <x v="1"/>
    <s v="finishing"/>
    <x v="4"/>
    <s v="March"/>
    <x v="10"/>
    <n v="0.6"/>
    <n v="0.90939166699999996"/>
    <n v="1"/>
    <n v="3.94"/>
    <n v="1440"/>
    <n v="24"/>
    <n v="0"/>
    <n v="0"/>
    <n v="0"/>
    <n v="0"/>
    <n v="0"/>
    <x v="9"/>
    <n v="0"/>
  </r>
  <r>
    <x v="57"/>
    <x v="1"/>
    <s v="sweing"/>
    <x v="4"/>
    <s v="March"/>
    <x v="1"/>
    <n v="0.75"/>
    <n v="0.90006101699999996"/>
    <n v="1"/>
    <n v="26.82"/>
    <n v="7080"/>
    <n v="118"/>
    <n v="75"/>
    <n v="0"/>
    <n v="0"/>
    <n v="0"/>
    <n v="0"/>
    <x v="0"/>
    <n v="1574"/>
  </r>
  <r>
    <x v="57"/>
    <x v="1"/>
    <s v="finishing"/>
    <x v="4"/>
    <s v="March"/>
    <x v="7"/>
    <n v="0.8"/>
    <n v="0.89444444400000001"/>
    <n v="1"/>
    <n v="4.5999999999999996"/>
    <n v="1440"/>
    <n v="24"/>
    <n v="0"/>
    <n v="0"/>
    <n v="0"/>
    <n v="0"/>
    <n v="0"/>
    <x v="9"/>
    <n v="0"/>
  </r>
  <r>
    <x v="57"/>
    <x v="1"/>
    <s v="finishing"/>
    <x v="4"/>
    <s v="March"/>
    <x v="11"/>
    <n v="0.75"/>
    <n v="0.881575"/>
    <n v="1"/>
    <n v="3.94"/>
    <n v="960"/>
    <n v="16"/>
    <n v="0"/>
    <n v="0"/>
    <n v="0"/>
    <n v="0"/>
    <n v="0"/>
    <x v="1"/>
    <n v="0"/>
  </r>
  <r>
    <x v="57"/>
    <x v="1"/>
    <s v="finishing"/>
    <x v="4"/>
    <s v="March"/>
    <x v="1"/>
    <n v="0.75"/>
    <n v="0.88075416699999998"/>
    <n v="1"/>
    <n v="3.94"/>
    <n v="960"/>
    <n v="16"/>
    <n v="0"/>
    <n v="0"/>
    <n v="0"/>
    <n v="0"/>
    <n v="0"/>
    <x v="1"/>
    <n v="0"/>
  </r>
  <r>
    <x v="57"/>
    <x v="1"/>
    <s v="sweing"/>
    <x v="4"/>
    <s v="March"/>
    <x v="11"/>
    <n v="0.75"/>
    <n v="0.85008421099999998"/>
    <n v="1"/>
    <n v="26.82"/>
    <n v="5880"/>
    <n v="98"/>
    <n v="65"/>
    <n v="0"/>
    <n v="0"/>
    <n v="0"/>
    <n v="0"/>
    <x v="0"/>
    <n v="1104"/>
  </r>
  <r>
    <x v="57"/>
    <x v="1"/>
    <s v="finishing"/>
    <x v="4"/>
    <s v="March"/>
    <x v="8"/>
    <n v="0.75"/>
    <n v="0.82166666700000002"/>
    <n v="1"/>
    <n v="2.9"/>
    <n v="1800"/>
    <n v="30"/>
    <n v="0"/>
    <n v="0"/>
    <n v="0"/>
    <n v="0"/>
    <n v="0"/>
    <x v="18"/>
    <n v="0"/>
  </r>
  <r>
    <x v="57"/>
    <x v="1"/>
    <s v="sweing"/>
    <x v="4"/>
    <s v="March"/>
    <x v="3"/>
    <n v="0.8"/>
    <n v="0.80040196100000005"/>
    <n v="1"/>
    <n v="15.26"/>
    <n v="4080"/>
    <n v="68"/>
    <n v="63"/>
    <n v="0"/>
    <n v="0"/>
    <n v="0"/>
    <n v="0"/>
    <x v="27"/>
    <n v="1069"/>
  </r>
  <r>
    <x v="57"/>
    <x v="1"/>
    <s v="sweing"/>
    <x v="4"/>
    <s v="March"/>
    <x v="7"/>
    <n v="0.8"/>
    <n v="0.80007183900000001"/>
    <n v="1"/>
    <n v="30.1"/>
    <n v="6960"/>
    <n v="116"/>
    <n v="63"/>
    <n v="0"/>
    <n v="0"/>
    <n v="0"/>
    <n v="1"/>
    <x v="14"/>
    <n v="756"/>
  </r>
  <r>
    <x v="57"/>
    <x v="1"/>
    <s v="sweing"/>
    <x v="4"/>
    <s v="March"/>
    <x v="2"/>
    <n v="0.8"/>
    <n v="0.80003450300000001"/>
    <n v="1"/>
    <n v="11.41"/>
    <n v="3420"/>
    <n v="57"/>
    <n v="50"/>
    <n v="0"/>
    <n v="0"/>
    <n v="0"/>
    <n v="0"/>
    <x v="14"/>
    <n v="338"/>
  </r>
  <r>
    <x v="57"/>
    <x v="1"/>
    <s v="finishing"/>
    <x v="4"/>
    <s v="March"/>
    <x v="2"/>
    <n v="0.8"/>
    <n v="0.75822916699999998"/>
    <n v="0"/>
    <n v="2.9"/>
    <n v="960"/>
    <n v="16"/>
    <n v="0"/>
    <n v="0"/>
    <n v="0"/>
    <n v="0"/>
    <n v="0"/>
    <x v="1"/>
    <n v="0"/>
  </r>
  <r>
    <x v="57"/>
    <x v="1"/>
    <s v="sweing"/>
    <x v="4"/>
    <s v="March"/>
    <x v="9"/>
    <n v="0.75"/>
    <n v="0.75060800000000005"/>
    <n v="1"/>
    <n v="21.82"/>
    <n v="6000"/>
    <n v="100"/>
    <n v="34"/>
    <n v="0"/>
    <n v="0"/>
    <n v="0"/>
    <n v="0"/>
    <x v="40"/>
    <n v="1499"/>
  </r>
  <r>
    <x v="57"/>
    <x v="1"/>
    <s v="sweing"/>
    <x v="4"/>
    <s v="March"/>
    <x v="8"/>
    <n v="0.75"/>
    <n v="0.75039551299999996"/>
    <n v="1"/>
    <n v="18.79"/>
    <n v="6240"/>
    <n v="104"/>
    <n v="45"/>
    <n v="0"/>
    <n v="0"/>
    <n v="0"/>
    <n v="0"/>
    <x v="31"/>
    <n v="1247"/>
  </r>
  <r>
    <x v="57"/>
    <x v="1"/>
    <s v="finishing"/>
    <x v="4"/>
    <s v="March"/>
    <x v="6"/>
    <n v="0.7"/>
    <n v="0.74099999999999999"/>
    <n v="1"/>
    <n v="3.9"/>
    <n v="960"/>
    <n v="16"/>
    <n v="0"/>
    <n v="0"/>
    <n v="0"/>
    <n v="0"/>
    <n v="0"/>
    <x v="1"/>
    <n v="0"/>
  </r>
  <r>
    <x v="57"/>
    <x v="1"/>
    <s v="sweing"/>
    <x v="4"/>
    <s v="March"/>
    <x v="0"/>
    <n v="0.7"/>
    <n v="0.70050526300000004"/>
    <n v="1"/>
    <n v="30.48"/>
    <n v="6840"/>
    <n v="114"/>
    <n v="30"/>
    <n v="0"/>
    <n v="0"/>
    <n v="0"/>
    <n v="1"/>
    <x v="4"/>
    <n v="923"/>
  </r>
  <r>
    <x v="57"/>
    <x v="1"/>
    <s v="sweing"/>
    <x v="4"/>
    <s v="March"/>
    <x v="4"/>
    <n v="0.7"/>
    <n v="0.70024649100000003"/>
    <n v="1"/>
    <n v="23.41"/>
    <n v="4560"/>
    <n v="76"/>
    <n v="30"/>
    <n v="0"/>
    <n v="0"/>
    <n v="0"/>
    <n v="1"/>
    <x v="50"/>
    <n v="1180"/>
  </r>
  <r>
    <x v="57"/>
    <x v="1"/>
    <s v="sweing"/>
    <x v="4"/>
    <s v="March"/>
    <x v="6"/>
    <n v="0.7"/>
    <n v="0.70005185199999997"/>
    <n v="1"/>
    <n v="16.100000000000001"/>
    <n v="5400"/>
    <n v="90"/>
    <n v="40"/>
    <n v="0"/>
    <n v="0"/>
    <n v="0"/>
    <n v="1"/>
    <x v="47"/>
    <n v="957"/>
  </r>
  <r>
    <x v="57"/>
    <x v="1"/>
    <s v="sweing"/>
    <x v="4"/>
    <s v="March"/>
    <x v="10"/>
    <n v="0.65"/>
    <n v="0.65004406800000003"/>
    <n v="1"/>
    <n v="26.82"/>
    <n v="7080"/>
    <n v="118"/>
    <n v="26"/>
    <n v="0"/>
    <n v="0"/>
    <n v="0"/>
    <n v="1"/>
    <x v="0"/>
    <n v="1001"/>
  </r>
  <r>
    <x v="57"/>
    <x v="1"/>
    <s v="sweing"/>
    <x v="4"/>
    <s v="March"/>
    <x v="5"/>
    <n v="0.6"/>
    <n v="0.63040292399999998"/>
    <n v="1"/>
    <n v="30.48"/>
    <n v="6840"/>
    <n v="114"/>
    <n v="25"/>
    <n v="0"/>
    <n v="0"/>
    <n v="0"/>
    <n v="1"/>
    <x v="4"/>
    <n v="1017"/>
  </r>
  <r>
    <x v="57"/>
    <x v="1"/>
    <s v="finishing"/>
    <x v="4"/>
    <s v="March"/>
    <x v="0"/>
    <n v="0.65"/>
    <n v="0.56062500000000004"/>
    <n v="0"/>
    <n v="3.9"/>
    <n v="960"/>
    <n v="16"/>
    <n v="0"/>
    <n v="0"/>
    <n v="0"/>
    <n v="0"/>
    <n v="0"/>
    <x v="1"/>
    <n v="0"/>
  </r>
  <r>
    <x v="57"/>
    <x v="1"/>
    <s v="finishing"/>
    <x v="4"/>
    <s v="March"/>
    <x v="5"/>
    <n v="0.5"/>
    <n v="0.56062500000000004"/>
    <n v="1"/>
    <n v="3.9"/>
    <n v="960"/>
    <n v="16"/>
    <n v="0"/>
    <n v="0"/>
    <n v="0"/>
    <n v="0"/>
    <n v="0"/>
    <x v="1"/>
    <n v="0"/>
  </r>
  <r>
    <x v="57"/>
    <x v="1"/>
    <s v="finishing"/>
    <x v="4"/>
    <s v="March"/>
    <x v="9"/>
    <n v="0.7"/>
    <n v="0.39874999999999999"/>
    <n v="0"/>
    <n v="2.9"/>
    <n v="960"/>
    <n v="16"/>
    <n v="0"/>
    <n v="0"/>
    <n v="0"/>
    <n v="0"/>
    <n v="0"/>
    <x v="1"/>
    <n v="0"/>
  </r>
  <r>
    <x v="58"/>
    <x v="1"/>
    <s v="finishing"/>
    <x v="5"/>
    <s v="March"/>
    <x v="3"/>
    <n v="0.8"/>
    <n v="0.92283950599999998"/>
    <n v="1"/>
    <n v="4.5999999999999996"/>
    <n v="2160"/>
    <n v="36"/>
    <n v="0"/>
    <n v="0"/>
    <n v="0"/>
    <n v="0"/>
    <n v="0"/>
    <x v="23"/>
    <n v="0"/>
  </r>
  <r>
    <x v="58"/>
    <x v="1"/>
    <s v="finishing"/>
    <x v="5"/>
    <s v="March"/>
    <x v="2"/>
    <n v="0.8"/>
    <n v="0.87402777799999998"/>
    <n v="1"/>
    <n v="2.9"/>
    <n v="2400"/>
    <n v="40"/>
    <n v="0"/>
    <n v="0"/>
    <n v="0"/>
    <n v="0"/>
    <n v="0"/>
    <x v="15"/>
    <n v="0"/>
  </r>
  <r>
    <x v="58"/>
    <x v="1"/>
    <s v="finishing"/>
    <x v="5"/>
    <s v="March"/>
    <x v="6"/>
    <n v="0.75"/>
    <n v="0.81927083300000003"/>
    <n v="1"/>
    <n v="3.9"/>
    <n v="1920"/>
    <n v="32"/>
    <n v="0"/>
    <n v="0"/>
    <n v="0"/>
    <n v="0"/>
    <n v="0"/>
    <x v="1"/>
    <n v="0"/>
  </r>
  <r>
    <x v="58"/>
    <x v="1"/>
    <s v="finishing"/>
    <x v="5"/>
    <s v="March"/>
    <x v="11"/>
    <n v="0.75"/>
    <n v="0.81330902800000004"/>
    <n v="1"/>
    <n v="3.94"/>
    <n v="1920"/>
    <n v="32"/>
    <n v="0"/>
    <n v="0"/>
    <n v="0"/>
    <n v="0"/>
    <n v="0"/>
    <x v="1"/>
    <n v="0"/>
  </r>
  <r>
    <x v="58"/>
    <x v="1"/>
    <s v="finishing"/>
    <x v="5"/>
    <s v="March"/>
    <x v="1"/>
    <n v="0.75"/>
    <n v="0.81262500000000004"/>
    <n v="1"/>
    <n v="3.94"/>
    <n v="1920"/>
    <n v="32"/>
    <n v="0"/>
    <n v="0"/>
    <n v="0"/>
    <n v="0"/>
    <n v="0"/>
    <x v="1"/>
    <n v="0"/>
  </r>
  <r>
    <x v="58"/>
    <x v="1"/>
    <s v="sweing"/>
    <x v="5"/>
    <s v="March"/>
    <x v="3"/>
    <n v="0.8"/>
    <n v="0.80040196100000005"/>
    <n v="1"/>
    <n v="15.26"/>
    <n v="4080"/>
    <n v="68"/>
    <n v="63"/>
    <n v="0"/>
    <n v="0"/>
    <n v="0"/>
    <n v="0"/>
    <x v="27"/>
    <n v="470"/>
  </r>
  <r>
    <x v="58"/>
    <x v="1"/>
    <s v="sweing"/>
    <x v="5"/>
    <s v="March"/>
    <x v="7"/>
    <n v="0.8"/>
    <n v="0.80007183900000001"/>
    <n v="1"/>
    <n v="30.1"/>
    <n v="6960"/>
    <n v="116"/>
    <n v="63"/>
    <n v="0"/>
    <n v="0"/>
    <n v="0"/>
    <n v="1"/>
    <x v="14"/>
    <n v="735"/>
  </r>
  <r>
    <x v="58"/>
    <x v="1"/>
    <s v="sweing"/>
    <x v="5"/>
    <s v="March"/>
    <x v="2"/>
    <n v="0.8"/>
    <n v="0.80003450300000001"/>
    <n v="1"/>
    <n v="11.41"/>
    <n v="3420"/>
    <n v="57"/>
    <n v="50"/>
    <n v="0"/>
    <n v="0"/>
    <n v="0"/>
    <n v="0"/>
    <x v="14"/>
    <n v="560"/>
  </r>
  <r>
    <x v="58"/>
    <x v="1"/>
    <s v="finishing"/>
    <x v="5"/>
    <s v="March"/>
    <x v="7"/>
    <n v="0.8"/>
    <n v="0.78663194400000003"/>
    <n v="0"/>
    <n v="4.5999999999999996"/>
    <n v="1920"/>
    <n v="32"/>
    <n v="0"/>
    <n v="0"/>
    <n v="0"/>
    <n v="0"/>
    <n v="0"/>
    <x v="1"/>
    <n v="0"/>
  </r>
  <r>
    <x v="58"/>
    <x v="1"/>
    <s v="finishing"/>
    <x v="5"/>
    <s v="March"/>
    <x v="10"/>
    <n v="0.7"/>
    <n v="0.75885000000000002"/>
    <n v="1"/>
    <n v="3.94"/>
    <n v="1440"/>
    <n v="24"/>
    <n v="0"/>
    <n v="0"/>
    <n v="0"/>
    <n v="0"/>
    <n v="0"/>
    <x v="9"/>
    <n v="0"/>
  </r>
  <r>
    <x v="58"/>
    <x v="1"/>
    <s v="sweing"/>
    <x v="5"/>
    <s v="March"/>
    <x v="9"/>
    <n v="0.75"/>
    <n v="0.75060800000000005"/>
    <n v="1"/>
    <n v="21.82"/>
    <n v="6000"/>
    <n v="100"/>
    <n v="34"/>
    <n v="0"/>
    <n v="0"/>
    <n v="0"/>
    <n v="0"/>
    <x v="40"/>
    <n v="1674"/>
  </r>
  <r>
    <x v="58"/>
    <x v="1"/>
    <s v="sweing"/>
    <x v="5"/>
    <s v="March"/>
    <x v="8"/>
    <n v="0.75"/>
    <n v="0.75034733300000001"/>
    <n v="1"/>
    <n v="18.79"/>
    <n v="5040"/>
    <n v="84"/>
    <n v="45"/>
    <n v="0"/>
    <n v="0"/>
    <n v="0"/>
    <n v="0"/>
    <x v="31"/>
    <n v="290"/>
  </r>
  <r>
    <x v="58"/>
    <x v="1"/>
    <s v="sweing"/>
    <x v="5"/>
    <s v="March"/>
    <x v="6"/>
    <n v="0.75"/>
    <n v="0.75014074100000006"/>
    <n v="1"/>
    <n v="16.100000000000001"/>
    <n v="5400"/>
    <n v="90"/>
    <n v="45"/>
    <n v="0"/>
    <n v="0"/>
    <n v="0"/>
    <n v="1"/>
    <x v="47"/>
    <n v="971"/>
  </r>
  <r>
    <x v="58"/>
    <x v="1"/>
    <s v="sweing"/>
    <x v="5"/>
    <s v="March"/>
    <x v="1"/>
    <n v="0.75"/>
    <n v="0.75005084700000002"/>
    <n v="1"/>
    <n v="26.82"/>
    <n v="7080"/>
    <n v="118"/>
    <n v="45"/>
    <n v="0"/>
    <n v="0"/>
    <n v="0"/>
    <n v="0"/>
    <x v="0"/>
    <n v="1322"/>
  </r>
  <r>
    <x v="58"/>
    <x v="1"/>
    <s v="sweing"/>
    <x v="5"/>
    <s v="March"/>
    <x v="11"/>
    <n v="0.75"/>
    <n v="0.75005084700000002"/>
    <n v="1"/>
    <n v="26.82"/>
    <n v="7080"/>
    <n v="118"/>
    <n v="45"/>
    <n v="0"/>
    <n v="0"/>
    <n v="0"/>
    <n v="0"/>
    <x v="0"/>
    <n v="1054"/>
  </r>
  <r>
    <x v="58"/>
    <x v="1"/>
    <s v="sweing"/>
    <x v="5"/>
    <s v="March"/>
    <x v="10"/>
    <n v="0.7"/>
    <n v="0.70055689700000001"/>
    <n v="1"/>
    <n v="26.82"/>
    <n v="6960"/>
    <n v="116"/>
    <n v="30"/>
    <n v="0"/>
    <n v="0"/>
    <n v="0"/>
    <n v="1"/>
    <x v="14"/>
    <n v="992"/>
  </r>
  <r>
    <x v="58"/>
    <x v="1"/>
    <s v="sweing"/>
    <x v="5"/>
    <s v="March"/>
    <x v="0"/>
    <n v="0.7"/>
    <n v="0.70050526300000004"/>
    <n v="1"/>
    <n v="30.48"/>
    <n v="6840"/>
    <n v="114"/>
    <n v="30"/>
    <n v="0"/>
    <n v="0"/>
    <n v="0"/>
    <n v="1"/>
    <x v="4"/>
    <n v="914"/>
  </r>
  <r>
    <x v="58"/>
    <x v="1"/>
    <s v="sweing"/>
    <x v="5"/>
    <s v="March"/>
    <x v="4"/>
    <n v="0.7"/>
    <n v="0.70024649100000003"/>
    <n v="1"/>
    <n v="23.41"/>
    <n v="4560"/>
    <n v="76"/>
    <n v="40"/>
    <n v="0"/>
    <n v="0"/>
    <n v="0"/>
    <n v="1"/>
    <x v="50"/>
    <n v="1128"/>
  </r>
  <r>
    <x v="58"/>
    <x v="1"/>
    <s v="sweing"/>
    <x v="5"/>
    <s v="March"/>
    <x v="5"/>
    <n v="0.65"/>
    <n v="0.65059649100000005"/>
    <n v="1"/>
    <n v="30.48"/>
    <n v="6840"/>
    <n v="114"/>
    <n v="26"/>
    <n v="0"/>
    <n v="0"/>
    <n v="0"/>
    <n v="1"/>
    <x v="4"/>
    <n v="935"/>
  </r>
  <r>
    <x v="58"/>
    <x v="1"/>
    <s v="finishing"/>
    <x v="5"/>
    <s v="March"/>
    <x v="9"/>
    <n v="0.75"/>
    <n v="0.62833333300000005"/>
    <n v="0"/>
    <n v="2.9"/>
    <n v="960"/>
    <n v="16"/>
    <n v="0"/>
    <n v="0"/>
    <n v="0"/>
    <n v="0"/>
    <n v="0"/>
    <x v="1"/>
    <n v="0"/>
  </r>
  <r>
    <x v="58"/>
    <x v="1"/>
    <s v="finishing"/>
    <x v="5"/>
    <s v="March"/>
    <x v="0"/>
    <n v="0.7"/>
    <n v="0.62562499999999999"/>
    <n v="0"/>
    <n v="3.9"/>
    <n v="960"/>
    <n v="16"/>
    <n v="0"/>
    <n v="0"/>
    <n v="0"/>
    <n v="0"/>
    <n v="0"/>
    <x v="1"/>
    <n v="0"/>
  </r>
  <r>
    <x v="58"/>
    <x v="1"/>
    <s v="finishing"/>
    <x v="5"/>
    <s v="March"/>
    <x v="5"/>
    <n v="0.65"/>
    <n v="0.62562499999999999"/>
    <n v="0"/>
    <n v="3.9"/>
    <n v="960"/>
    <n v="16"/>
    <n v="0"/>
    <n v="0"/>
    <n v="0"/>
    <n v="0"/>
    <n v="0"/>
    <x v="1"/>
    <n v="0"/>
  </r>
  <r>
    <x v="58"/>
    <x v="1"/>
    <s v="finishing"/>
    <x v="5"/>
    <s v="March"/>
    <x v="8"/>
    <n v="0.75"/>
    <n v="0.50588888899999995"/>
    <n v="0"/>
    <n v="2.9"/>
    <n v="1800"/>
    <n v="30"/>
    <n v="0"/>
    <n v="0"/>
    <n v="0"/>
    <n v="0"/>
    <n v="0"/>
    <x v="18"/>
    <n v="0"/>
  </r>
  <r>
    <x v="58"/>
    <x v="1"/>
    <s v="finishing"/>
    <x v="5"/>
    <s v="March"/>
    <x v="4"/>
    <n v="0.7"/>
    <n v="0.39472222200000001"/>
    <n v="0"/>
    <n v="2.9"/>
    <n v="720"/>
    <n v="12"/>
    <n v="0"/>
    <n v="0"/>
    <n v="0"/>
    <n v="0"/>
    <n v="0"/>
    <x v="51"/>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7">
  <r>
    <n v="1"/>
    <d v="2015-01-01T00:00:00"/>
    <x v="0"/>
    <s v="sweing"/>
    <x v="0"/>
    <x v="0"/>
    <x v="0"/>
    <n v="0.8"/>
    <n v="0.94072542400000003"/>
    <n v="1"/>
    <n v="26.16"/>
    <n v="7080"/>
    <n v="118"/>
    <n v="98"/>
    <n v="0"/>
    <n v="0"/>
    <n v="0"/>
    <n v="0"/>
    <n v="59"/>
    <n v="1108"/>
  </r>
  <r>
    <n v="2"/>
    <d v="2015-01-01T00:00:00"/>
    <x v="0"/>
    <s v="finishing"/>
    <x v="0"/>
    <x v="0"/>
    <x v="1"/>
    <n v="0.75"/>
    <n v="0.88649999999999995"/>
    <n v="1"/>
    <n v="3.94"/>
    <n v="960"/>
    <n v="16"/>
    <n v="0"/>
    <n v="0"/>
    <n v="0"/>
    <n v="0"/>
    <n v="0"/>
    <n v="8"/>
    <n v="0"/>
  </r>
  <r>
    <n v="3"/>
    <d v="2015-01-01T00:00:00"/>
    <x v="0"/>
    <s v="sweing"/>
    <x v="0"/>
    <x v="0"/>
    <x v="2"/>
    <n v="0.8"/>
    <n v="0.80057049199999997"/>
    <n v="1"/>
    <n v="11.41"/>
    <n v="3660"/>
    <n v="61"/>
    <n v="50"/>
    <n v="0"/>
    <n v="0"/>
    <n v="0"/>
    <n v="0"/>
    <n v="30"/>
    <n v="968"/>
  </r>
  <r>
    <n v="4"/>
    <d v="2015-01-01T00:00:00"/>
    <x v="0"/>
    <s v="sweing"/>
    <x v="0"/>
    <x v="0"/>
    <x v="3"/>
    <n v="0.8"/>
    <n v="0.80057049199999997"/>
    <n v="1"/>
    <n v="11.41"/>
    <n v="3660"/>
    <n v="61"/>
    <n v="50"/>
    <n v="0"/>
    <n v="0"/>
    <n v="0"/>
    <n v="0"/>
    <n v="30"/>
    <n v="968"/>
  </r>
  <r>
    <n v="5"/>
    <d v="2015-01-01T00:00:00"/>
    <x v="0"/>
    <s v="sweing"/>
    <x v="0"/>
    <x v="0"/>
    <x v="4"/>
    <n v="0.8"/>
    <n v="0.80038194399999996"/>
    <n v="1"/>
    <n v="25.9"/>
    <n v="1920"/>
    <n v="32"/>
    <n v="50"/>
    <n v="0"/>
    <n v="0"/>
    <n v="0"/>
    <n v="0"/>
    <n v="56"/>
    <n v="1170"/>
  </r>
  <r>
    <n v="6"/>
    <d v="2015-01-01T00:00:00"/>
    <x v="0"/>
    <s v="sweing"/>
    <x v="0"/>
    <x v="0"/>
    <x v="5"/>
    <n v="0.8"/>
    <n v="0.80012499999999998"/>
    <n v="1"/>
    <n v="25.9"/>
    <n v="6720"/>
    <n v="112"/>
    <n v="38"/>
    <n v="0"/>
    <n v="0"/>
    <n v="0"/>
    <n v="0"/>
    <n v="56"/>
    <n v="984"/>
  </r>
  <r>
    <n v="7"/>
    <d v="2015-01-01T00:00:00"/>
    <x v="0"/>
    <s v="finishing"/>
    <x v="0"/>
    <x v="0"/>
    <x v="6"/>
    <n v="0.75"/>
    <n v="0.75516666700000001"/>
    <n v="1"/>
    <n v="3.94"/>
    <n v="960"/>
    <n v="16"/>
    <n v="0"/>
    <n v="0"/>
    <n v="0"/>
    <n v="0"/>
    <n v="0"/>
    <n v="8"/>
    <n v="0"/>
  </r>
  <r>
    <n v="8"/>
    <d v="2015-01-01T00:00:00"/>
    <x v="0"/>
    <s v="sweing"/>
    <x v="0"/>
    <x v="0"/>
    <x v="7"/>
    <n v="0.75"/>
    <n v="0.75368347800000002"/>
    <n v="1"/>
    <n v="28.08"/>
    <n v="6900"/>
    <n v="115"/>
    <n v="45"/>
    <n v="0"/>
    <n v="0"/>
    <n v="0"/>
    <n v="0"/>
    <n v="57"/>
    <n v="795"/>
  </r>
  <r>
    <n v="9"/>
    <d v="2015-01-01T00:00:00"/>
    <x v="0"/>
    <s v="sweing"/>
    <x v="0"/>
    <x v="0"/>
    <x v="6"/>
    <n v="0.75"/>
    <n v="0.75309753099999999"/>
    <n v="1"/>
    <n v="19.87"/>
    <n v="6000"/>
    <n v="100"/>
    <n v="34"/>
    <n v="0"/>
    <n v="0"/>
    <n v="0"/>
    <n v="0"/>
    <n v="55"/>
    <n v="733"/>
  </r>
  <r>
    <n v="10"/>
    <d v="2015-01-01T00:00:00"/>
    <x v="0"/>
    <s v="sweing"/>
    <x v="0"/>
    <x v="0"/>
    <x v="1"/>
    <n v="0.75"/>
    <n v="0.75042782600000002"/>
    <n v="1"/>
    <n v="28.08"/>
    <n v="6900"/>
    <n v="115"/>
    <n v="45"/>
    <n v="0"/>
    <n v="0"/>
    <n v="0"/>
    <n v="0"/>
    <n v="57"/>
    <n v="681"/>
  </r>
  <r>
    <n v="11"/>
    <d v="2015-01-01T00:00:00"/>
    <x v="0"/>
    <s v="sweing"/>
    <x v="0"/>
    <x v="0"/>
    <x v="8"/>
    <n v="0.7"/>
    <n v="0.72112695699999996"/>
    <n v="1"/>
    <n v="28.08"/>
    <n v="6900"/>
    <n v="115"/>
    <n v="44"/>
    <n v="0"/>
    <n v="0"/>
    <n v="0"/>
    <n v="0"/>
    <n v="57"/>
    <n v="872"/>
  </r>
  <r>
    <n v="12"/>
    <d v="2015-01-01T00:00:00"/>
    <x v="0"/>
    <s v="sweing"/>
    <x v="0"/>
    <x v="0"/>
    <x v="9"/>
    <n v="0.75"/>
    <n v="0.71220524699999999"/>
    <n v="0"/>
    <n v="19.309999999999999"/>
    <n v="6480"/>
    <n v="108"/>
    <n v="45"/>
    <n v="0"/>
    <n v="0"/>
    <n v="0"/>
    <n v="0"/>
    <n v="54"/>
    <n v="578"/>
  </r>
  <r>
    <n v="13"/>
    <d v="2015-01-01T00:00:00"/>
    <x v="0"/>
    <s v="sweing"/>
    <x v="0"/>
    <x v="0"/>
    <x v="10"/>
    <n v="0.8"/>
    <n v="0.70704590199999995"/>
    <n v="0"/>
    <n v="11.41"/>
    <n v="3660"/>
    <n v="61"/>
    <n v="50"/>
    <n v="0"/>
    <n v="0"/>
    <n v="0"/>
    <n v="0"/>
    <n v="30"/>
    <n v="668"/>
  </r>
  <r>
    <n v="14"/>
    <d v="2015-01-01T00:00:00"/>
    <x v="0"/>
    <s v="finishing"/>
    <x v="0"/>
    <x v="0"/>
    <x v="9"/>
    <n v="0.65"/>
    <n v="0.705916667"/>
    <n v="1"/>
    <n v="3.94"/>
    <n v="960"/>
    <n v="16"/>
    <n v="0"/>
    <n v="0"/>
    <n v="0"/>
    <n v="0"/>
    <n v="0"/>
    <n v="8"/>
    <n v="0"/>
  </r>
  <r>
    <n v="15"/>
    <d v="2015-01-01T00:00:00"/>
    <x v="0"/>
    <s v="finishing"/>
    <x v="0"/>
    <x v="0"/>
    <x v="0"/>
    <n v="0.75"/>
    <n v="0.676666667"/>
    <n v="0"/>
    <n v="2.9"/>
    <n v="960"/>
    <n v="16"/>
    <n v="0"/>
    <n v="0"/>
    <n v="0"/>
    <n v="0"/>
    <n v="0"/>
    <n v="8"/>
    <n v="0"/>
  </r>
  <r>
    <n v="16"/>
    <d v="2015-01-01T00:00:00"/>
    <x v="0"/>
    <s v="finishing"/>
    <x v="0"/>
    <x v="0"/>
    <x v="11"/>
    <n v="0.75"/>
    <n v="0.59305555600000004"/>
    <n v="0"/>
    <n v="3.94"/>
    <n v="2160"/>
    <n v="36"/>
    <n v="0"/>
    <n v="0"/>
    <n v="0"/>
    <n v="0"/>
    <n v="0"/>
    <n v="18"/>
    <n v="0"/>
  </r>
  <r>
    <n v="17"/>
    <d v="2015-01-01T00:00:00"/>
    <x v="0"/>
    <s v="finishing"/>
    <x v="0"/>
    <x v="0"/>
    <x v="5"/>
    <n v="0.8"/>
    <n v="0.54072916699999996"/>
    <n v="0"/>
    <n v="2.9"/>
    <n v="960"/>
    <n v="16"/>
    <n v="0"/>
    <n v="0"/>
    <n v="0"/>
    <n v="0"/>
    <n v="0"/>
    <n v="8"/>
    <n v="0"/>
  </r>
  <r>
    <n v="18"/>
    <d v="2015-01-01T00:00:00"/>
    <x v="0"/>
    <s v="sweing"/>
    <x v="0"/>
    <x v="0"/>
    <x v="11"/>
    <n v="0.65"/>
    <n v="0.52117999999999998"/>
    <n v="0"/>
    <n v="23.69"/>
    <n v="7200"/>
    <n v="120"/>
    <n v="0"/>
    <n v="0"/>
    <n v="0"/>
    <n v="0"/>
    <n v="0"/>
    <n v="60"/>
    <n v="861"/>
  </r>
  <r>
    <n v="19"/>
    <d v="2015-01-01T00:00:00"/>
    <x v="0"/>
    <s v="finishing"/>
    <x v="0"/>
    <x v="0"/>
    <x v="2"/>
    <n v="0.7"/>
    <n v="0.43632638899999998"/>
    <n v="0"/>
    <n v="4.1500000000000004"/>
    <n v="1440"/>
    <n v="24"/>
    <n v="0"/>
    <n v="0"/>
    <n v="0"/>
    <n v="0"/>
    <n v="0"/>
    <n v="12"/>
    <n v="0"/>
  </r>
  <r>
    <n v="20"/>
    <d v="2015-01-03T00:00:00"/>
    <x v="0"/>
    <s v="finishing"/>
    <x v="1"/>
    <x v="0"/>
    <x v="11"/>
    <n v="0.8"/>
    <n v="0.98802469100000001"/>
    <n v="1"/>
    <n v="4.1500000000000004"/>
    <n v="6600"/>
    <n v="110"/>
    <n v="0"/>
    <n v="0"/>
    <n v="0"/>
    <n v="0"/>
    <n v="0"/>
    <n v="20"/>
    <n v="0"/>
  </r>
  <r>
    <n v="21"/>
    <d v="2015-01-03T00:00:00"/>
    <x v="0"/>
    <s v="finishing"/>
    <x v="1"/>
    <x v="0"/>
    <x v="2"/>
    <n v="0.75"/>
    <n v="0.987880435"/>
    <n v="1"/>
    <n v="2.9"/>
    <n v="5640"/>
    <n v="94"/>
    <n v="0"/>
    <n v="0"/>
    <n v="0"/>
    <n v="0"/>
    <n v="0"/>
    <n v="17"/>
    <n v="0"/>
  </r>
  <r>
    <n v="22"/>
    <d v="2015-01-03T00:00:00"/>
    <x v="0"/>
    <s v="finishing"/>
    <x v="1"/>
    <x v="0"/>
    <x v="8"/>
    <n v="0.8"/>
    <n v="0.95627083300000004"/>
    <n v="1"/>
    <n v="4.1500000000000004"/>
    <n v="960"/>
    <n v="16"/>
    <n v="0"/>
    <n v="0"/>
    <n v="0"/>
    <n v="0"/>
    <n v="0"/>
    <n v="8"/>
    <n v="0"/>
  </r>
  <r>
    <n v="23"/>
    <d v="2015-01-03T00:00:00"/>
    <x v="0"/>
    <s v="finishing"/>
    <x v="1"/>
    <x v="0"/>
    <x v="7"/>
    <n v="0.75"/>
    <n v="0.94527777800000001"/>
    <n v="1"/>
    <n v="3.94"/>
    <n v="1560"/>
    <n v="26"/>
    <n v="0"/>
    <n v="0"/>
    <n v="0"/>
    <n v="0"/>
    <n v="0"/>
    <n v="8"/>
    <n v="0"/>
  </r>
  <r>
    <n v="24"/>
    <d v="2015-01-03T00:00:00"/>
    <x v="0"/>
    <s v="finishing"/>
    <x v="1"/>
    <x v="0"/>
    <x v="1"/>
    <n v="0.8"/>
    <n v="0.90291666699999995"/>
    <n v="1"/>
    <n v="3.94"/>
    <n v="960"/>
    <n v="16"/>
    <n v="0"/>
    <n v="0"/>
    <n v="0"/>
    <n v="0"/>
    <n v="0"/>
    <n v="8"/>
    <n v="0"/>
  </r>
  <r>
    <n v="25"/>
    <d v="2015-01-03T00:00:00"/>
    <x v="0"/>
    <s v="sweing"/>
    <x v="1"/>
    <x v="0"/>
    <x v="1"/>
    <n v="0.8"/>
    <n v="0.80072531400000002"/>
    <n v="1"/>
    <n v="28.08"/>
    <n v="6300"/>
    <n v="105"/>
    <n v="50"/>
    <n v="0"/>
    <n v="0"/>
    <n v="0"/>
    <n v="0"/>
    <n v="56"/>
    <n v="772"/>
  </r>
  <r>
    <n v="26"/>
    <d v="2015-01-03T00:00:00"/>
    <x v="0"/>
    <s v="sweing"/>
    <x v="1"/>
    <x v="0"/>
    <x v="7"/>
    <n v="0.8"/>
    <n v="0.80032293600000004"/>
    <n v="1"/>
    <n v="28.08"/>
    <n v="6540"/>
    <n v="109"/>
    <n v="50"/>
    <n v="0"/>
    <n v="0"/>
    <n v="0"/>
    <n v="0"/>
    <n v="54"/>
    <n v="913"/>
  </r>
  <r>
    <n v="27"/>
    <d v="2015-01-03T00:00:00"/>
    <x v="0"/>
    <s v="sweing"/>
    <x v="1"/>
    <x v="0"/>
    <x v="0"/>
    <n v="0.8"/>
    <n v="0.80031864399999997"/>
    <n v="1"/>
    <n v="26.16"/>
    <n v="7080"/>
    <n v="118"/>
    <n v="50"/>
    <n v="0"/>
    <n v="0"/>
    <n v="0"/>
    <n v="0"/>
    <n v="59"/>
    <n v="1261"/>
  </r>
  <r>
    <n v="28"/>
    <d v="2015-01-03T00:00:00"/>
    <x v="0"/>
    <s v="sweing"/>
    <x v="1"/>
    <x v="0"/>
    <x v="3"/>
    <n v="0.8"/>
    <n v="0.80031864399999997"/>
    <n v="1"/>
    <n v="26.16"/>
    <n v="7080"/>
    <n v="118"/>
    <n v="63"/>
    <n v="0"/>
    <n v="0"/>
    <n v="0"/>
    <n v="0"/>
    <n v="59"/>
    <n v="844"/>
  </r>
  <r>
    <n v="29"/>
    <d v="2015-01-03T00:00:00"/>
    <x v="0"/>
    <s v="sweing"/>
    <x v="1"/>
    <x v="0"/>
    <x v="2"/>
    <n v="0.8"/>
    <n v="0.80023728800000005"/>
    <n v="1"/>
    <n v="11.61"/>
    <n v="7080"/>
    <n v="118"/>
    <n v="50"/>
    <n v="0"/>
    <n v="0"/>
    <n v="0"/>
    <n v="0"/>
    <n v="29"/>
    <n v="1005"/>
  </r>
  <r>
    <n v="30"/>
    <d v="2015-01-03T00:00:00"/>
    <x v="0"/>
    <s v="sweing"/>
    <x v="1"/>
    <x v="0"/>
    <x v="10"/>
    <n v="0.8"/>
    <n v="0.80014864900000005"/>
    <n v="1"/>
    <n v="11.61"/>
    <n v="7080"/>
    <n v="118"/>
    <n v="50"/>
    <n v="0"/>
    <n v="0"/>
    <n v="0"/>
    <n v="0"/>
    <n v="31"/>
    <n v="659"/>
  </r>
  <r>
    <n v="31"/>
    <d v="2015-01-03T00:00:00"/>
    <x v="0"/>
    <s v="sweing"/>
    <x v="1"/>
    <x v="0"/>
    <x v="4"/>
    <n v="0.8"/>
    <n v="0.80012499999999998"/>
    <n v="1"/>
    <n v="25.9"/>
    <n v="6720"/>
    <n v="112"/>
    <n v="50"/>
    <n v="0"/>
    <n v="0"/>
    <n v="0"/>
    <n v="0"/>
    <n v="56"/>
    <n v="1152"/>
  </r>
  <r>
    <n v="32"/>
    <d v="2015-01-03T00:00:00"/>
    <x v="0"/>
    <s v="sweing"/>
    <x v="1"/>
    <x v="0"/>
    <x v="5"/>
    <n v="0.8"/>
    <n v="0.80012499999999998"/>
    <n v="1"/>
    <n v="25.9"/>
    <n v="6720"/>
    <n v="112"/>
    <n v="38"/>
    <n v="0"/>
    <n v="0"/>
    <n v="0"/>
    <n v="0"/>
    <n v="56"/>
    <n v="1138"/>
  </r>
  <r>
    <n v="33"/>
    <d v="2015-01-03T00:00:00"/>
    <x v="0"/>
    <s v="sweing"/>
    <x v="1"/>
    <x v="0"/>
    <x v="9"/>
    <n v="0.75"/>
    <n v="0.78729969099999997"/>
    <n v="1"/>
    <n v="19.309999999999999"/>
    <n v="6480"/>
    <n v="108"/>
    <n v="56"/>
    <n v="0"/>
    <n v="0"/>
    <n v="0"/>
    <n v="0"/>
    <n v="54"/>
    <n v="610"/>
  </r>
  <r>
    <n v="34"/>
    <d v="2015-01-03T00:00:00"/>
    <x v="0"/>
    <s v="finishing"/>
    <x v="1"/>
    <x v="0"/>
    <x v="6"/>
    <n v="0.8"/>
    <n v="0.78244791700000005"/>
    <n v="0"/>
    <n v="4.1500000000000004"/>
    <n v="960"/>
    <n v="16"/>
    <n v="0"/>
    <n v="0"/>
    <n v="0"/>
    <n v="0"/>
    <n v="0"/>
    <n v="8"/>
    <n v="0"/>
  </r>
  <r>
    <n v="35"/>
    <d v="2015-01-03T00:00:00"/>
    <x v="0"/>
    <s v="sweing"/>
    <x v="1"/>
    <x v="0"/>
    <x v="6"/>
    <n v="0.75"/>
    <n v="0.75024303000000003"/>
    <n v="1"/>
    <n v="19.87"/>
    <n v="6600"/>
    <n v="110"/>
    <n v="45"/>
    <n v="0"/>
    <n v="0"/>
    <n v="0"/>
    <n v="0"/>
    <n v="55"/>
    <n v="944"/>
  </r>
  <r>
    <n v="36"/>
    <d v="2015-01-03T00:00:00"/>
    <x v="0"/>
    <s v="finishing"/>
    <x v="1"/>
    <x v="0"/>
    <x v="9"/>
    <n v="0.7"/>
    <n v="0.70181249999999995"/>
    <n v="1"/>
    <n v="4.1500000000000004"/>
    <n v="960"/>
    <n v="16"/>
    <n v="0"/>
    <n v="0"/>
    <n v="0"/>
    <n v="0"/>
    <n v="0"/>
    <n v="8"/>
    <n v="0"/>
  </r>
  <r>
    <n v="37"/>
    <d v="2015-01-03T00:00:00"/>
    <x v="0"/>
    <s v="sweing"/>
    <x v="1"/>
    <x v="0"/>
    <x v="11"/>
    <n v="0.7"/>
    <n v="0.70013403799999996"/>
    <n v="1"/>
    <n v="23.69"/>
    <n v="13800"/>
    <n v="230"/>
    <n v="0"/>
    <n v="0"/>
    <n v="0"/>
    <n v="0"/>
    <n v="0"/>
    <n v="60"/>
    <n v="544"/>
  </r>
  <r>
    <n v="38"/>
    <d v="2015-01-03T00:00:00"/>
    <x v="0"/>
    <s v="sweing"/>
    <x v="1"/>
    <x v="0"/>
    <x v="8"/>
    <n v="0.7"/>
    <n v="0.69996521700000003"/>
    <n v="0"/>
    <n v="28.08"/>
    <n v="6900"/>
    <n v="115"/>
    <n v="40"/>
    <n v="0"/>
    <n v="0"/>
    <n v="0"/>
    <n v="0"/>
    <n v="57"/>
    <n v="1072"/>
  </r>
  <r>
    <n v="39"/>
    <d v="2015-01-03T00:00:00"/>
    <x v="0"/>
    <s v="finishing"/>
    <x v="1"/>
    <x v="0"/>
    <x v="0"/>
    <n v="0.8"/>
    <n v="0.62833333300000005"/>
    <n v="0"/>
    <n v="2.9"/>
    <n v="960"/>
    <n v="16"/>
    <n v="0"/>
    <n v="0"/>
    <n v="0"/>
    <n v="0"/>
    <n v="0"/>
    <n v="8"/>
    <n v="0"/>
  </r>
  <r>
    <n v="40"/>
    <d v="2015-01-03T00:00:00"/>
    <x v="0"/>
    <s v="finishing"/>
    <x v="1"/>
    <x v="0"/>
    <x v="5"/>
    <n v="0.8"/>
    <n v="0.62531250000000005"/>
    <n v="0"/>
    <n v="3.94"/>
    <n v="960"/>
    <n v="16"/>
    <n v="0"/>
    <n v="0"/>
    <n v="0"/>
    <n v="0"/>
    <n v="0"/>
    <n v="8"/>
    <n v="0"/>
  </r>
  <r>
    <n v="41"/>
    <d v="2015-01-04T00:00:00"/>
    <x v="0"/>
    <s v="finishing"/>
    <x v="2"/>
    <x v="0"/>
    <x v="7"/>
    <n v="0.75"/>
    <n v="0.991388889"/>
    <n v="1"/>
    <n v="4.1500000000000004"/>
    <n v="1560"/>
    <n v="26"/>
    <n v="0"/>
    <n v="0"/>
    <n v="0"/>
    <n v="0"/>
    <n v="0"/>
    <n v="8"/>
    <n v="0"/>
  </r>
  <r>
    <n v="42"/>
    <d v="2015-01-04T00:00:00"/>
    <x v="0"/>
    <s v="finishing"/>
    <x v="2"/>
    <x v="0"/>
    <x v="8"/>
    <n v="0.8"/>
    <n v="0.93164583300000003"/>
    <n v="1"/>
    <n v="3.94"/>
    <n v="960"/>
    <n v="16"/>
    <n v="0"/>
    <n v="0"/>
    <n v="0"/>
    <n v="0"/>
    <n v="0"/>
    <n v="8"/>
    <n v="0"/>
  </r>
  <r>
    <n v="43"/>
    <d v="2015-01-04T00:00:00"/>
    <x v="0"/>
    <s v="finishing"/>
    <x v="2"/>
    <x v="0"/>
    <x v="1"/>
    <n v="0.8"/>
    <n v="0.91522916700000001"/>
    <n v="1"/>
    <n v="3.94"/>
    <n v="960"/>
    <n v="16"/>
    <n v="0"/>
    <n v="0"/>
    <n v="0"/>
    <n v="0"/>
    <n v="0"/>
    <n v="8"/>
    <n v="0"/>
  </r>
  <r>
    <n v="44"/>
    <d v="2015-01-04T00:00:00"/>
    <x v="0"/>
    <s v="sweing"/>
    <x v="2"/>
    <x v="0"/>
    <x v="4"/>
    <n v="0.8"/>
    <n v="0.87971448200000002"/>
    <n v="1"/>
    <n v="11.61"/>
    <n v="6975"/>
    <n v="116.25"/>
    <n v="50"/>
    <n v="0"/>
    <n v="0"/>
    <n v="0"/>
    <n v="0"/>
    <n v="31"/>
    <n v="539"/>
  </r>
  <r>
    <n v="45"/>
    <d v="2015-01-04T00:00:00"/>
    <x v="0"/>
    <s v="finishing"/>
    <x v="2"/>
    <x v="0"/>
    <x v="11"/>
    <n v="0.8"/>
    <n v="0.86167901199999997"/>
    <n v="1"/>
    <n v="3.94"/>
    <n v="6600"/>
    <n v="110"/>
    <n v="0"/>
    <n v="0"/>
    <n v="0"/>
    <n v="0"/>
    <n v="0"/>
    <n v="20"/>
    <n v="0"/>
  </r>
  <r>
    <n v="46"/>
    <d v="2015-01-04T00:00:00"/>
    <x v="0"/>
    <s v="sweing"/>
    <x v="2"/>
    <x v="0"/>
    <x v="8"/>
    <n v="0.8"/>
    <n v="0.85056949199999998"/>
    <n v="1"/>
    <n v="26.16"/>
    <n v="7080"/>
    <n v="118"/>
    <n v="60"/>
    <n v="0"/>
    <n v="0"/>
    <n v="0"/>
    <n v="0"/>
    <n v="59"/>
    <n v="1278"/>
  </r>
  <r>
    <n v="47"/>
    <d v="2015-01-04T00:00:00"/>
    <x v="0"/>
    <s v="sweing"/>
    <x v="2"/>
    <x v="0"/>
    <x v="5"/>
    <n v="0.8"/>
    <n v="0.85043643800000002"/>
    <n v="1"/>
    <n v="25.9"/>
    <n v="7020"/>
    <n v="117"/>
    <n v="60"/>
    <n v="0"/>
    <n v="0"/>
    <n v="0"/>
    <n v="0"/>
    <n v="56"/>
    <n v="1227"/>
  </r>
  <r>
    <n v="48"/>
    <d v="2015-01-04T00:00:00"/>
    <x v="0"/>
    <s v="sweing"/>
    <x v="2"/>
    <x v="0"/>
    <x v="0"/>
    <n v="0.8"/>
    <n v="0.85034513300000003"/>
    <n v="1"/>
    <n v="25.9"/>
    <n v="6780"/>
    <n v="113"/>
    <n v="45"/>
    <n v="0"/>
    <n v="0"/>
    <n v="0"/>
    <n v="0"/>
    <n v="56"/>
    <n v="1039"/>
  </r>
  <r>
    <n v="49"/>
    <d v="2015-01-04T00:00:00"/>
    <x v="0"/>
    <s v="sweing"/>
    <x v="2"/>
    <x v="0"/>
    <x v="11"/>
    <n v="0.8"/>
    <n v="0.80059805799999995"/>
    <n v="1"/>
    <n v="28.08"/>
    <n v="4260"/>
    <n v="71"/>
    <n v="50"/>
    <n v="0"/>
    <n v="0"/>
    <n v="0"/>
    <n v="0"/>
    <n v="55"/>
    <n v="878"/>
  </r>
  <r>
    <n v="50"/>
    <d v="2015-01-04T00:00:00"/>
    <x v="0"/>
    <s v="sweing"/>
    <x v="2"/>
    <x v="0"/>
    <x v="1"/>
    <n v="0.8"/>
    <n v="0.80031864399999997"/>
    <n v="1"/>
    <n v="26.16"/>
    <n v="7080"/>
    <n v="118"/>
    <n v="63"/>
    <n v="0"/>
    <n v="0"/>
    <n v="0"/>
    <n v="0"/>
    <n v="59"/>
    <n v="1033"/>
  </r>
  <r>
    <n v="51"/>
    <d v="2015-01-04T00:00:00"/>
    <x v="0"/>
    <s v="sweing"/>
    <x v="2"/>
    <x v="0"/>
    <x v="6"/>
    <n v="0.8"/>
    <n v="0.80023783800000003"/>
    <n v="1"/>
    <n v="28.08"/>
    <n v="6660"/>
    <n v="111"/>
    <n v="50"/>
    <n v="0"/>
    <n v="0"/>
    <n v="0"/>
    <n v="0"/>
    <n v="55"/>
    <n v="782"/>
  </r>
  <r>
    <n v="52"/>
    <d v="2015-01-04T00:00:00"/>
    <x v="0"/>
    <s v="sweing"/>
    <x v="2"/>
    <x v="0"/>
    <x v="3"/>
    <n v="0.8"/>
    <n v="0.80003019900000005"/>
    <n v="1"/>
    <n v="11.61"/>
    <n v="6975"/>
    <n v="116.25"/>
    <n v="50"/>
    <n v="0"/>
    <n v="0"/>
    <n v="0"/>
    <n v="0"/>
    <n v="31"/>
    <n v="1216"/>
  </r>
  <r>
    <n v="53"/>
    <d v="2015-01-04T00:00:00"/>
    <x v="0"/>
    <s v="finishing"/>
    <x v="2"/>
    <x v="0"/>
    <x v="6"/>
    <n v="0.8"/>
    <n v="0.79210416699999997"/>
    <n v="0"/>
    <n v="3.94"/>
    <n v="960"/>
    <n v="16"/>
    <n v="0"/>
    <n v="0"/>
    <n v="0"/>
    <n v="0"/>
    <n v="0"/>
    <n v="8"/>
    <n v="0"/>
  </r>
  <r>
    <n v="54"/>
    <d v="2015-01-04T00:00:00"/>
    <x v="0"/>
    <s v="finishing"/>
    <x v="2"/>
    <x v="0"/>
    <x v="9"/>
    <n v="0.7"/>
    <n v="0.75922839499999994"/>
    <n v="1"/>
    <n v="3.94"/>
    <n v="4320"/>
    <n v="72"/>
    <n v="0"/>
    <n v="0"/>
    <n v="0"/>
    <n v="0"/>
    <n v="0"/>
    <n v="18"/>
    <n v="0"/>
  </r>
  <r>
    <n v="55"/>
    <d v="2015-01-04T00:00:00"/>
    <x v="0"/>
    <s v="sweing"/>
    <x v="2"/>
    <x v="0"/>
    <x v="2"/>
    <n v="0.75"/>
    <n v="0.75034845699999997"/>
    <n v="1"/>
    <n v="19.309999999999999"/>
    <n v="6480"/>
    <n v="108"/>
    <n v="45"/>
    <n v="0"/>
    <n v="0"/>
    <n v="0"/>
    <n v="0"/>
    <n v="54"/>
    <n v="513"/>
  </r>
  <r>
    <n v="56"/>
    <d v="2015-01-04T00:00:00"/>
    <x v="0"/>
    <s v="sweing"/>
    <x v="2"/>
    <x v="0"/>
    <x v="7"/>
    <n v="0.75"/>
    <n v="0.75024303000000003"/>
    <n v="1"/>
    <n v="19.87"/>
    <n v="6600"/>
    <n v="110"/>
    <n v="45"/>
    <n v="0"/>
    <n v="0"/>
    <n v="0"/>
    <n v="0"/>
    <n v="55"/>
    <n v="734"/>
  </r>
  <r>
    <n v="57"/>
    <d v="2015-01-04T00:00:00"/>
    <x v="0"/>
    <s v="sweing"/>
    <x v="2"/>
    <x v="0"/>
    <x v="9"/>
    <n v="0.7"/>
    <n v="0.69996521700000003"/>
    <n v="0"/>
    <n v="28.08"/>
    <n v="6900"/>
    <n v="115"/>
    <n v="40"/>
    <n v="0"/>
    <n v="0"/>
    <n v="0"/>
    <n v="0"/>
    <n v="57"/>
    <n v="1202"/>
  </r>
  <r>
    <n v="58"/>
    <d v="2015-01-04T00:00:00"/>
    <x v="0"/>
    <s v="finishing"/>
    <x v="2"/>
    <x v="0"/>
    <x v="0"/>
    <n v="0.8"/>
    <n v="0.682708333"/>
    <n v="0"/>
    <n v="2.9"/>
    <n v="960"/>
    <n v="16"/>
    <n v="0"/>
    <n v="0"/>
    <n v="0"/>
    <n v="0"/>
    <n v="0"/>
    <n v="8"/>
    <n v="0"/>
  </r>
  <r>
    <n v="59"/>
    <d v="2015-01-04T00:00:00"/>
    <x v="0"/>
    <s v="finishing"/>
    <x v="2"/>
    <x v="0"/>
    <x v="5"/>
    <n v="0.8"/>
    <n v="0.66760416700000003"/>
    <n v="0"/>
    <n v="2.9"/>
    <n v="960"/>
    <n v="16"/>
    <n v="0"/>
    <n v="0"/>
    <n v="0"/>
    <n v="0"/>
    <n v="0"/>
    <n v="8"/>
    <n v="0"/>
  </r>
  <r>
    <n v="60"/>
    <d v="2015-01-04T00:00:00"/>
    <x v="0"/>
    <s v="sweing"/>
    <x v="2"/>
    <x v="0"/>
    <x v="10"/>
    <n v="0.7"/>
    <n v="0.60343218399999998"/>
    <n v="0"/>
    <n v="45.67"/>
    <n v="6960"/>
    <n v="116"/>
    <n v="26"/>
    <n v="0"/>
    <n v="0"/>
    <n v="0"/>
    <n v="0"/>
    <n v="58"/>
    <n v="884"/>
  </r>
  <r>
    <n v="61"/>
    <d v="2015-01-04T00:00:00"/>
    <x v="0"/>
    <s v="finishing"/>
    <x v="2"/>
    <x v="0"/>
    <x v="2"/>
    <n v="0.75"/>
    <n v="0.34583333300000002"/>
    <n v="0"/>
    <n v="4.1500000000000004"/>
    <n v="960"/>
    <n v="16"/>
    <n v="0"/>
    <n v="0"/>
    <n v="0"/>
    <n v="0"/>
    <n v="0"/>
    <n v="8"/>
    <n v="0"/>
  </r>
  <r>
    <n v="62"/>
    <d v="2015-01-05T00:00:00"/>
    <x v="0"/>
    <s v="finishing"/>
    <x v="3"/>
    <x v="0"/>
    <x v="1"/>
    <n v="0.8"/>
    <n v="0.96105902799999998"/>
    <n v="1"/>
    <n v="3.94"/>
    <n v="1920"/>
    <n v="32"/>
    <n v="0"/>
    <n v="0"/>
    <n v="0"/>
    <n v="0"/>
    <n v="0"/>
    <n v="8"/>
    <n v="0"/>
  </r>
  <r>
    <n v="63"/>
    <d v="2015-01-05T00:00:00"/>
    <x v="0"/>
    <s v="finishing"/>
    <x v="3"/>
    <x v="0"/>
    <x v="2"/>
    <n v="0.8"/>
    <n v="0.93951388899999999"/>
    <n v="1"/>
    <n v="3.94"/>
    <n v="2400"/>
    <n v="40"/>
    <n v="0"/>
    <n v="0"/>
    <n v="0"/>
    <n v="0"/>
    <n v="0"/>
    <n v="10"/>
    <n v="0"/>
  </r>
  <r>
    <n v="64"/>
    <d v="2015-01-05T00:00:00"/>
    <x v="0"/>
    <s v="finishing"/>
    <x v="3"/>
    <x v="0"/>
    <x v="11"/>
    <n v="0.8"/>
    <n v="0.89366319400000005"/>
    <n v="1"/>
    <n v="3.94"/>
    <n v="3840"/>
    <n v="64"/>
    <n v="0"/>
    <n v="0"/>
    <n v="0"/>
    <n v="0"/>
    <n v="0"/>
    <n v="16"/>
    <n v="0"/>
  </r>
  <r>
    <n v="65"/>
    <d v="2015-01-05T00:00:00"/>
    <x v="0"/>
    <s v="finishing"/>
    <x v="3"/>
    <x v="0"/>
    <x v="7"/>
    <n v="0.75"/>
    <n v="0.87539062499999998"/>
    <n v="1"/>
    <n v="4.1500000000000004"/>
    <n v="1920"/>
    <n v="32"/>
    <n v="0"/>
    <n v="0"/>
    <n v="0"/>
    <n v="0"/>
    <n v="0"/>
    <n v="8"/>
    <n v="0"/>
  </r>
  <r>
    <n v="66"/>
    <d v="2015-01-05T00:00:00"/>
    <x v="0"/>
    <s v="sweing"/>
    <x v="3"/>
    <x v="0"/>
    <x v="8"/>
    <n v="0.8"/>
    <n v="0.85056949199999998"/>
    <n v="1"/>
    <n v="26.16"/>
    <n v="7080"/>
    <n v="118"/>
    <n v="75"/>
    <n v="0"/>
    <n v="0"/>
    <n v="0"/>
    <n v="0"/>
    <n v="59"/>
    <n v="1227"/>
  </r>
  <r>
    <n v="67"/>
    <d v="2015-01-05T00:00:00"/>
    <x v="0"/>
    <s v="finishing"/>
    <x v="3"/>
    <x v="0"/>
    <x v="8"/>
    <n v="0.8"/>
    <n v="0.82083333300000005"/>
    <n v="1"/>
    <n v="2.9"/>
    <n v="1920"/>
    <n v="32"/>
    <n v="0"/>
    <n v="0"/>
    <n v="0"/>
    <n v="0"/>
    <n v="0"/>
    <n v="8"/>
    <n v="0"/>
  </r>
  <r>
    <n v="68"/>
    <d v="2015-01-05T00:00:00"/>
    <x v="0"/>
    <s v="finishing"/>
    <x v="3"/>
    <x v="0"/>
    <x v="6"/>
    <n v="0.8"/>
    <n v="0.80441666700000003"/>
    <n v="1"/>
    <n v="3.94"/>
    <n v="960"/>
    <n v="16"/>
    <n v="0"/>
    <n v="0"/>
    <n v="0"/>
    <n v="0"/>
    <n v="0"/>
    <n v="8"/>
    <n v="0"/>
  </r>
  <r>
    <n v="69"/>
    <d v="2015-01-05T00:00:00"/>
    <x v="0"/>
    <s v="sweing"/>
    <x v="3"/>
    <x v="0"/>
    <x v="5"/>
    <n v="0.8"/>
    <n v="0.80068436600000004"/>
    <n v="1"/>
    <n v="25.9"/>
    <n v="6780"/>
    <n v="113"/>
    <n v="50"/>
    <n v="0"/>
    <n v="0"/>
    <n v="0"/>
    <n v="0"/>
    <n v="56"/>
    <n v="1255"/>
  </r>
  <r>
    <n v="70"/>
    <d v="2015-01-05T00:00:00"/>
    <x v="0"/>
    <s v="sweing"/>
    <x v="3"/>
    <x v="0"/>
    <x v="0"/>
    <n v="0.8"/>
    <n v="0.80068436600000004"/>
    <n v="1"/>
    <n v="25.9"/>
    <n v="6780"/>
    <n v="113"/>
    <n v="38"/>
    <n v="0"/>
    <n v="0"/>
    <n v="0"/>
    <n v="0"/>
    <n v="56"/>
    <n v="1047"/>
  </r>
  <r>
    <n v="71"/>
    <d v="2015-01-05T00:00:00"/>
    <x v="0"/>
    <s v="sweing"/>
    <x v="3"/>
    <x v="0"/>
    <x v="1"/>
    <n v="0.8"/>
    <n v="0.80031864399999997"/>
    <n v="1"/>
    <n v="26.16"/>
    <n v="7080"/>
    <n v="118"/>
    <n v="63"/>
    <n v="0"/>
    <n v="0"/>
    <n v="0"/>
    <n v="0"/>
    <n v="59"/>
    <n v="1138"/>
  </r>
  <r>
    <n v="72"/>
    <d v="2015-01-05T00:00:00"/>
    <x v="0"/>
    <s v="sweing"/>
    <x v="3"/>
    <x v="0"/>
    <x v="2"/>
    <n v="0.8"/>
    <n v="0.80025096200000001"/>
    <n v="1"/>
    <n v="19.309999999999999"/>
    <n v="4800"/>
    <n v="80"/>
    <n v="50"/>
    <n v="0"/>
    <n v="0"/>
    <n v="0"/>
    <n v="0"/>
    <n v="55"/>
    <n v="678"/>
  </r>
  <r>
    <n v="73"/>
    <d v="2015-01-05T00:00:00"/>
    <x v="0"/>
    <s v="sweing"/>
    <x v="3"/>
    <x v="0"/>
    <x v="4"/>
    <n v="0.8"/>
    <n v="0.80024601100000003"/>
    <n v="1"/>
    <n v="11.61"/>
    <n v="7200"/>
    <n v="120"/>
    <n v="50"/>
    <n v="0"/>
    <n v="0"/>
    <n v="0"/>
    <n v="0"/>
    <n v="32"/>
    <n v="712"/>
  </r>
  <r>
    <n v="74"/>
    <d v="2015-01-05T00:00:00"/>
    <x v="0"/>
    <s v="sweing"/>
    <x v="3"/>
    <x v="0"/>
    <x v="3"/>
    <n v="0.8"/>
    <n v="0.80024601100000003"/>
    <n v="1"/>
    <n v="11.61"/>
    <n v="7200"/>
    <n v="120"/>
    <n v="50"/>
    <n v="0"/>
    <n v="0"/>
    <n v="0"/>
    <n v="0"/>
    <n v="32"/>
    <n v="1037"/>
  </r>
  <r>
    <n v="75"/>
    <d v="2015-01-05T00:00:00"/>
    <x v="0"/>
    <s v="sweing"/>
    <x v="3"/>
    <x v="0"/>
    <x v="6"/>
    <n v="0.8"/>
    <n v="0.80007652200000001"/>
    <n v="1"/>
    <n v="28.08"/>
    <n v="6900"/>
    <n v="115"/>
    <n v="50"/>
    <n v="0"/>
    <n v="0"/>
    <n v="0"/>
    <n v="0"/>
    <n v="57"/>
    <n v="757"/>
  </r>
  <r>
    <n v="76"/>
    <d v="2015-01-05T00:00:00"/>
    <x v="0"/>
    <s v="sweing"/>
    <x v="3"/>
    <x v="0"/>
    <x v="11"/>
    <n v="0.8"/>
    <n v="0.80007652200000001"/>
    <n v="1"/>
    <n v="28.08"/>
    <n v="6900"/>
    <n v="115"/>
    <n v="50"/>
    <n v="0"/>
    <n v="0"/>
    <n v="0"/>
    <n v="0"/>
    <n v="57"/>
    <n v="759"/>
  </r>
  <r>
    <n v="77"/>
    <d v="2015-01-05T00:00:00"/>
    <x v="0"/>
    <s v="finishing"/>
    <x v="3"/>
    <x v="0"/>
    <x v="9"/>
    <n v="0.75"/>
    <n v="0.76337500000000003"/>
    <n v="1"/>
    <n v="2.9"/>
    <n v="960"/>
    <n v="16"/>
    <n v="0"/>
    <n v="0"/>
    <n v="0"/>
    <n v="0"/>
    <n v="0"/>
    <n v="8"/>
    <n v="0"/>
  </r>
  <r>
    <n v="78"/>
    <d v="2015-01-05T00:00:00"/>
    <x v="0"/>
    <s v="finishing"/>
    <x v="3"/>
    <x v="0"/>
    <x v="10"/>
    <n v="0.6"/>
    <n v="0.75927083299999998"/>
    <n v="1"/>
    <n v="2.9"/>
    <n v="960"/>
    <n v="16"/>
    <n v="0"/>
    <n v="0"/>
    <n v="0"/>
    <n v="0"/>
    <n v="0"/>
    <n v="8"/>
    <n v="0"/>
  </r>
  <r>
    <n v="79"/>
    <d v="2015-01-05T00:00:00"/>
    <x v="0"/>
    <s v="sweing"/>
    <x v="3"/>
    <x v="0"/>
    <x v="9"/>
    <n v="0.75"/>
    <n v="0.75039999999999996"/>
    <n v="1"/>
    <n v="28.08"/>
    <n v="7020"/>
    <n v="117"/>
    <n v="45"/>
    <n v="0"/>
    <n v="0"/>
    <n v="0"/>
    <n v="0"/>
    <n v="58"/>
    <n v="1083"/>
  </r>
  <r>
    <n v="80"/>
    <d v="2015-01-05T00:00:00"/>
    <x v="0"/>
    <s v="sweing"/>
    <x v="3"/>
    <x v="0"/>
    <x v="7"/>
    <n v="0.75"/>
    <n v="0.75024303000000003"/>
    <n v="1"/>
    <n v="19.87"/>
    <n v="6600"/>
    <n v="110"/>
    <n v="45"/>
    <n v="0"/>
    <n v="0"/>
    <n v="0"/>
    <n v="0"/>
    <n v="55"/>
    <n v="944"/>
  </r>
  <r>
    <n v="81"/>
    <d v="2015-01-05T00:00:00"/>
    <x v="0"/>
    <s v="finishing"/>
    <x v="3"/>
    <x v="0"/>
    <x v="5"/>
    <n v="0.8"/>
    <n v="0.676666667"/>
    <n v="0"/>
    <n v="3.94"/>
    <n v="960"/>
    <n v="16"/>
    <n v="0"/>
    <n v="0"/>
    <n v="0"/>
    <n v="0"/>
    <n v="0"/>
    <n v="8"/>
    <n v="0"/>
  </r>
  <r>
    <n v="82"/>
    <d v="2015-01-05T00:00:00"/>
    <x v="0"/>
    <s v="finishing"/>
    <x v="3"/>
    <x v="0"/>
    <x v="0"/>
    <n v="0.8"/>
    <n v="0.66458333300000005"/>
    <n v="0"/>
    <n v="2.9"/>
    <n v="960"/>
    <n v="16"/>
    <n v="0"/>
    <n v="0"/>
    <n v="0"/>
    <n v="0"/>
    <n v="0"/>
    <n v="8"/>
    <n v="0"/>
  </r>
  <r>
    <n v="83"/>
    <d v="2015-01-05T00:00:00"/>
    <x v="0"/>
    <s v="sweing"/>
    <x v="3"/>
    <x v="0"/>
    <x v="10"/>
    <n v="0.6"/>
    <n v="0.60002873599999995"/>
    <n v="1"/>
    <n v="21.98"/>
    <n v="6960"/>
    <n v="116"/>
    <n v="23"/>
    <n v="0"/>
    <n v="0"/>
    <n v="0"/>
    <n v="0"/>
    <n v="58"/>
    <n v="666"/>
  </r>
  <r>
    <n v="84"/>
    <d v="2015-01-06T00:00:00"/>
    <x v="0"/>
    <s v="finishing"/>
    <x v="4"/>
    <x v="0"/>
    <x v="11"/>
    <n v="0.8"/>
    <n v="0.96678134599999999"/>
    <n v="1"/>
    <n v="3.94"/>
    <n v="4440"/>
    <n v="74"/>
    <n v="0"/>
    <n v="0"/>
    <n v="0"/>
    <n v="0"/>
    <n v="0"/>
    <n v="18"/>
    <n v="0"/>
  </r>
  <r>
    <n v="85"/>
    <d v="2015-01-06T00:00:00"/>
    <x v="0"/>
    <s v="finishing"/>
    <x v="4"/>
    <x v="0"/>
    <x v="1"/>
    <n v="0.8"/>
    <n v="0.93649621199999999"/>
    <n v="1"/>
    <n v="3.94"/>
    <n v="1440"/>
    <n v="24"/>
    <n v="0"/>
    <n v="0"/>
    <n v="0"/>
    <n v="0"/>
    <n v="0"/>
    <n v="8"/>
    <n v="0"/>
  </r>
  <r>
    <n v="86"/>
    <d v="2015-01-06T00:00:00"/>
    <x v="0"/>
    <s v="finishing"/>
    <x v="4"/>
    <x v="0"/>
    <x v="7"/>
    <n v="0.75"/>
    <n v="0.89916666700000003"/>
    <n v="1"/>
    <n v="4.1500000000000004"/>
    <n v="1800"/>
    <n v="30"/>
    <n v="0"/>
    <n v="0"/>
    <n v="0"/>
    <n v="0"/>
    <n v="0"/>
    <n v="10"/>
    <n v="0"/>
  </r>
  <r>
    <n v="87"/>
    <d v="2015-01-06T00:00:00"/>
    <x v="0"/>
    <s v="finishing"/>
    <x v="4"/>
    <x v="0"/>
    <x v="2"/>
    <n v="0.8"/>
    <n v="0.88868686900000005"/>
    <n v="1"/>
    <n v="4.1500000000000004"/>
    <n v="2700"/>
    <n v="45"/>
    <n v="0"/>
    <n v="0"/>
    <n v="0"/>
    <n v="0"/>
    <n v="0"/>
    <n v="15"/>
    <n v="0"/>
  </r>
  <r>
    <n v="88"/>
    <d v="2015-01-06T00:00:00"/>
    <x v="0"/>
    <s v="finishing"/>
    <x v="4"/>
    <x v="0"/>
    <x v="8"/>
    <n v="0.8"/>
    <n v="0.85814393899999997"/>
    <n v="1"/>
    <n v="3.94"/>
    <n v="1440"/>
    <n v="24"/>
    <n v="0"/>
    <n v="0"/>
    <n v="0"/>
    <n v="0"/>
    <n v="0"/>
    <n v="8"/>
    <n v="0"/>
  </r>
  <r>
    <n v="89"/>
    <d v="2015-01-06T00:00:00"/>
    <x v="0"/>
    <s v="sweing"/>
    <x v="4"/>
    <x v="0"/>
    <x v="1"/>
    <n v="0.8"/>
    <n v="0.85050231099999996"/>
    <n v="1"/>
    <n v="26.16"/>
    <n v="10620"/>
    <n v="177"/>
    <n v="75"/>
    <n v="0"/>
    <n v="0"/>
    <n v="0"/>
    <n v="0"/>
    <n v="59"/>
    <n v="1187"/>
  </r>
  <r>
    <n v="90"/>
    <d v="2015-01-06T00:00:00"/>
    <x v="0"/>
    <s v="sweing"/>
    <x v="4"/>
    <x v="0"/>
    <x v="8"/>
    <n v="0.8"/>
    <n v="0.85050231099999996"/>
    <n v="1"/>
    <n v="26.16"/>
    <n v="10620"/>
    <n v="177"/>
    <n v="75"/>
    <n v="0"/>
    <n v="0"/>
    <n v="0"/>
    <n v="0"/>
    <n v="59"/>
    <n v="1305"/>
  </r>
  <r>
    <n v="91"/>
    <d v="2015-01-06T00:00:00"/>
    <x v="0"/>
    <s v="finishing"/>
    <x v="4"/>
    <x v="0"/>
    <x v="9"/>
    <n v="0.75"/>
    <n v="0.80964015199999995"/>
    <n v="1"/>
    <n v="3.94"/>
    <n v="1440"/>
    <n v="24"/>
    <n v="0"/>
    <n v="0"/>
    <n v="0"/>
    <n v="0"/>
    <n v="0"/>
    <n v="8"/>
    <n v="0"/>
  </r>
  <r>
    <n v="92"/>
    <d v="2015-01-06T00:00:00"/>
    <x v="0"/>
    <s v="finishing"/>
    <x v="4"/>
    <x v="0"/>
    <x v="6"/>
    <n v="0.8"/>
    <n v="0.80590909099999997"/>
    <n v="1"/>
    <n v="3.94"/>
    <n v="1440"/>
    <n v="24"/>
    <n v="0"/>
    <n v="0"/>
    <n v="0"/>
    <n v="0"/>
    <n v="0"/>
    <n v="8"/>
    <n v="0"/>
  </r>
  <r>
    <n v="93"/>
    <d v="2015-01-06T00:00:00"/>
    <x v="0"/>
    <s v="sweing"/>
    <x v="4"/>
    <x v="0"/>
    <x v="6"/>
    <n v="0.8"/>
    <n v="0.80059446599999995"/>
    <n v="1"/>
    <n v="28.08"/>
    <n v="10350"/>
    <n v="172.5"/>
    <n v="50"/>
    <n v="0"/>
    <n v="0"/>
    <n v="0"/>
    <n v="0"/>
    <n v="57"/>
    <n v="716"/>
  </r>
  <r>
    <n v="94"/>
    <d v="2015-01-06T00:00:00"/>
    <x v="0"/>
    <s v="sweing"/>
    <x v="4"/>
    <x v="0"/>
    <x v="11"/>
    <n v="0.8"/>
    <n v="0.80059446599999995"/>
    <n v="1"/>
    <n v="28.08"/>
    <n v="10350"/>
    <n v="172.5"/>
    <n v="50"/>
    <n v="0"/>
    <n v="0"/>
    <n v="0"/>
    <n v="0"/>
    <n v="57"/>
    <n v="925"/>
  </r>
  <r>
    <n v="95"/>
    <d v="2015-01-06T00:00:00"/>
    <x v="0"/>
    <s v="sweing"/>
    <x v="4"/>
    <x v="0"/>
    <x v="7"/>
    <n v="0.8"/>
    <n v="0.80027382899999999"/>
    <n v="1"/>
    <n v="19.87"/>
    <n v="9900"/>
    <n v="165"/>
    <n v="50"/>
    <n v="0"/>
    <n v="0"/>
    <n v="0"/>
    <n v="0"/>
    <n v="55"/>
    <n v="963"/>
  </r>
  <r>
    <n v="96"/>
    <d v="2015-01-06T00:00:00"/>
    <x v="0"/>
    <s v="sweing"/>
    <x v="4"/>
    <x v="0"/>
    <x v="3"/>
    <n v="0.8"/>
    <n v="0.80014096899999998"/>
    <n v="1"/>
    <n v="11.61"/>
    <n v="5310"/>
    <n v="88.5"/>
    <n v="50"/>
    <n v="0"/>
    <n v="0"/>
    <n v="0"/>
    <n v="0"/>
    <n v="31"/>
    <n v="1101"/>
  </r>
  <r>
    <n v="97"/>
    <d v="2015-01-06T00:00:00"/>
    <x v="0"/>
    <s v="sweing"/>
    <x v="4"/>
    <x v="0"/>
    <x v="5"/>
    <n v="0.8"/>
    <n v="0.80012872099999999"/>
    <n v="1"/>
    <n v="25.9"/>
    <n v="10170"/>
    <n v="169.5"/>
    <n v="38"/>
    <n v="0"/>
    <n v="0"/>
    <n v="0"/>
    <n v="0"/>
    <n v="56"/>
    <n v="1035"/>
  </r>
  <r>
    <n v="98"/>
    <d v="2015-01-06T00:00:00"/>
    <x v="0"/>
    <s v="sweing"/>
    <x v="4"/>
    <x v="0"/>
    <x v="0"/>
    <n v="0.8"/>
    <n v="0.80012872099999999"/>
    <n v="1"/>
    <n v="25.9"/>
    <n v="10170"/>
    <n v="169.5"/>
    <n v="38"/>
    <n v="0"/>
    <n v="0"/>
    <n v="0"/>
    <n v="0"/>
    <n v="56"/>
    <n v="1083"/>
  </r>
  <r>
    <n v="99"/>
    <d v="2015-01-06T00:00:00"/>
    <x v="0"/>
    <s v="sweing"/>
    <x v="4"/>
    <x v="0"/>
    <x v="4"/>
    <n v="0.8"/>
    <n v="0.80007656999999999"/>
    <n v="1"/>
    <n v="11.61"/>
    <n v="4470"/>
    <n v="74.5"/>
    <n v="38"/>
    <n v="0"/>
    <n v="0"/>
    <n v="0"/>
    <n v="0"/>
    <n v="31"/>
    <n v="910"/>
  </r>
  <r>
    <n v="100"/>
    <d v="2015-01-06T00:00:00"/>
    <x v="0"/>
    <s v="sweing"/>
    <x v="4"/>
    <x v="0"/>
    <x v="9"/>
    <n v="0.75"/>
    <n v="0.75054545500000003"/>
    <n v="1"/>
    <n v="28.08"/>
    <n v="10530"/>
    <n v="175.5"/>
    <n v="45"/>
    <n v="0"/>
    <n v="0"/>
    <n v="0"/>
    <n v="0"/>
    <n v="58"/>
    <n v="1209"/>
  </r>
  <r>
    <n v="101"/>
    <d v="2015-01-06T00:00:00"/>
    <x v="0"/>
    <s v="sweing"/>
    <x v="4"/>
    <x v="0"/>
    <x v="2"/>
    <n v="0.75"/>
    <n v="0.750057851"/>
    <n v="1"/>
    <n v="19.309999999999999"/>
    <n v="9900"/>
    <n v="165"/>
    <n v="45"/>
    <n v="0"/>
    <n v="0"/>
    <n v="0"/>
    <n v="0"/>
    <n v="55"/>
    <n v="590"/>
  </r>
  <r>
    <n v="102"/>
    <d v="2015-01-06T00:00:00"/>
    <x v="0"/>
    <s v="finishing"/>
    <x v="4"/>
    <x v="0"/>
    <x v="0"/>
    <n v="0.8"/>
    <n v="0.68106060599999996"/>
    <n v="0"/>
    <n v="2.9"/>
    <n v="1440"/>
    <n v="24"/>
    <n v="0"/>
    <n v="0"/>
    <n v="0"/>
    <n v="0"/>
    <n v="0"/>
    <n v="8"/>
    <n v="0"/>
  </r>
  <r>
    <n v="103"/>
    <d v="2015-01-06T00:00:00"/>
    <x v="0"/>
    <s v="sweing"/>
    <x v="4"/>
    <x v="0"/>
    <x v="10"/>
    <n v="0.65"/>
    <n v="0.64998328100000002"/>
    <n v="0"/>
    <n v="21.98"/>
    <n v="10440"/>
    <n v="174"/>
    <n v="35"/>
    <n v="0"/>
    <n v="0"/>
    <n v="0"/>
    <n v="0"/>
    <n v="58"/>
    <n v="808"/>
  </r>
  <r>
    <n v="104"/>
    <d v="2015-01-06T00:00:00"/>
    <x v="0"/>
    <s v="finishing"/>
    <x v="4"/>
    <x v="0"/>
    <x v="5"/>
    <n v="0.8"/>
    <n v="0.61624999999999996"/>
    <n v="0"/>
    <n v="2.9"/>
    <n v="1440"/>
    <n v="24"/>
    <n v="0"/>
    <n v="0"/>
    <n v="0"/>
    <n v="0"/>
    <n v="0"/>
    <n v="8"/>
    <n v="0"/>
  </r>
  <r>
    <n v="105"/>
    <d v="2015-01-07T00:00:00"/>
    <x v="0"/>
    <s v="finishing"/>
    <x v="5"/>
    <x v="0"/>
    <x v="1"/>
    <n v="0.8"/>
    <n v="0.95142045500000005"/>
    <n v="1"/>
    <n v="3.94"/>
    <n v="1440"/>
    <n v="24"/>
    <n v="0"/>
    <n v="0"/>
    <n v="0"/>
    <n v="0"/>
    <n v="0"/>
    <n v="8"/>
    <n v="0"/>
  </r>
  <r>
    <n v="106"/>
    <d v="2015-01-07T00:00:00"/>
    <x v="0"/>
    <s v="finishing"/>
    <x v="5"/>
    <x v="0"/>
    <x v="8"/>
    <n v="0.8"/>
    <n v="0.88053030300000001"/>
    <n v="1"/>
    <n v="3.94"/>
    <n v="1440"/>
    <n v="24"/>
    <n v="0"/>
    <n v="0"/>
    <n v="0"/>
    <n v="0"/>
    <n v="0"/>
    <n v="8"/>
    <n v="0"/>
  </r>
  <r>
    <n v="107"/>
    <d v="2015-01-07T00:00:00"/>
    <x v="0"/>
    <s v="sweing"/>
    <x v="5"/>
    <x v="0"/>
    <x v="1"/>
    <n v="0.8"/>
    <n v="0.85050231099999996"/>
    <n v="1"/>
    <n v="26.16"/>
    <n v="10620"/>
    <n v="177"/>
    <n v="75"/>
    <n v="0"/>
    <n v="0"/>
    <n v="0"/>
    <n v="0"/>
    <n v="59"/>
    <n v="1179"/>
  </r>
  <r>
    <n v="108"/>
    <d v="2015-01-07T00:00:00"/>
    <x v="0"/>
    <s v="sweing"/>
    <x v="5"/>
    <x v="0"/>
    <x v="8"/>
    <n v="0.8"/>
    <n v="0.85050231099999996"/>
    <n v="1"/>
    <n v="26.16"/>
    <n v="10620"/>
    <n v="177"/>
    <n v="75"/>
    <n v="0"/>
    <n v="0"/>
    <n v="0"/>
    <n v="0"/>
    <n v="59"/>
    <n v="1324"/>
  </r>
  <r>
    <n v="109"/>
    <d v="2015-01-07T00:00:00"/>
    <x v="0"/>
    <s v="sweing"/>
    <x v="5"/>
    <x v="0"/>
    <x v="0"/>
    <n v="0.8"/>
    <n v="0.85013676599999999"/>
    <n v="1"/>
    <n v="25.9"/>
    <n v="10170"/>
    <n v="169.5"/>
    <n v="60"/>
    <n v="0"/>
    <n v="0"/>
    <n v="0"/>
    <n v="0"/>
    <n v="56"/>
    <n v="1135"/>
  </r>
  <r>
    <n v="110"/>
    <d v="2015-01-07T00:00:00"/>
    <x v="0"/>
    <s v="finishing"/>
    <x v="5"/>
    <x v="0"/>
    <x v="7"/>
    <n v="0.75"/>
    <n v="0.83"/>
    <n v="1"/>
    <n v="4.1500000000000004"/>
    <n v="2700"/>
    <n v="45"/>
    <n v="0"/>
    <n v="0"/>
    <n v="0"/>
    <n v="0"/>
    <n v="0"/>
    <n v="15"/>
    <n v="0"/>
  </r>
  <r>
    <n v="111"/>
    <d v="2015-01-07T00:00:00"/>
    <x v="0"/>
    <s v="finishing"/>
    <x v="5"/>
    <x v="0"/>
    <x v="11"/>
    <n v="0.8"/>
    <n v="0.82718654400000002"/>
    <n v="1"/>
    <n v="3.94"/>
    <n v="4440"/>
    <n v="74"/>
    <n v="0"/>
    <n v="0"/>
    <n v="0"/>
    <n v="0"/>
    <n v="0"/>
    <n v="18"/>
    <n v="0"/>
  </r>
  <r>
    <n v="112"/>
    <d v="2015-01-07T00:00:00"/>
    <x v="0"/>
    <s v="finishing"/>
    <x v="5"/>
    <x v="0"/>
    <x v="6"/>
    <n v="0.8"/>
    <n v="0.81337121199999995"/>
    <n v="1"/>
    <n v="3.94"/>
    <n v="1440"/>
    <n v="24"/>
    <n v="0"/>
    <n v="0"/>
    <n v="0"/>
    <n v="0"/>
    <n v="0"/>
    <n v="8"/>
    <n v="0"/>
  </r>
  <r>
    <n v="113"/>
    <d v="2015-01-07T00:00:00"/>
    <x v="0"/>
    <s v="finishing"/>
    <x v="5"/>
    <x v="0"/>
    <x v="9"/>
    <n v="0.75"/>
    <n v="0.80590909099999997"/>
    <n v="1"/>
    <n v="3.94"/>
    <n v="1440"/>
    <n v="24"/>
    <n v="0"/>
    <n v="0"/>
    <n v="0"/>
    <n v="0"/>
    <n v="0"/>
    <n v="8"/>
    <n v="0"/>
  </r>
  <r>
    <n v="114"/>
    <d v="2015-01-07T00:00:00"/>
    <x v="0"/>
    <s v="finishing"/>
    <x v="5"/>
    <x v="0"/>
    <x v="5"/>
    <n v="0.8"/>
    <n v="0.80464015200000005"/>
    <n v="1"/>
    <n v="2.9"/>
    <n v="1440"/>
    <n v="24"/>
    <n v="0"/>
    <n v="0"/>
    <n v="0"/>
    <n v="0"/>
    <n v="0"/>
    <n v="8"/>
    <n v="0"/>
  </r>
  <r>
    <n v="115"/>
    <d v="2015-01-07T00:00:00"/>
    <x v="0"/>
    <s v="sweing"/>
    <x v="5"/>
    <x v="0"/>
    <x v="6"/>
    <n v="0.8"/>
    <n v="0.80059446599999995"/>
    <n v="1"/>
    <n v="28.08"/>
    <n v="10350"/>
    <n v="172.5"/>
    <n v="63"/>
    <n v="0"/>
    <n v="0"/>
    <n v="0"/>
    <n v="0"/>
    <n v="57"/>
    <n v="776"/>
  </r>
  <r>
    <n v="116"/>
    <d v="2015-01-07T00:00:00"/>
    <x v="0"/>
    <s v="sweing"/>
    <x v="5"/>
    <x v="0"/>
    <x v="11"/>
    <n v="0.8"/>
    <n v="0.80059446599999995"/>
    <n v="1"/>
    <n v="28.08"/>
    <n v="10350"/>
    <n v="172.5"/>
    <n v="50"/>
    <n v="0"/>
    <n v="0"/>
    <n v="0"/>
    <n v="0"/>
    <n v="57"/>
    <n v="990"/>
  </r>
  <r>
    <n v="117"/>
    <d v="2015-01-07T00:00:00"/>
    <x v="0"/>
    <s v="sweing"/>
    <x v="5"/>
    <x v="0"/>
    <x v="4"/>
    <n v="0.8"/>
    <n v="0.80034376600000001"/>
    <n v="1"/>
    <n v="11.41"/>
    <n v="5490"/>
    <n v="91.5"/>
    <n v="50"/>
    <n v="0"/>
    <n v="0"/>
    <n v="0"/>
    <n v="0"/>
    <n v="30"/>
    <n v="986"/>
  </r>
  <r>
    <n v="118"/>
    <d v="2015-01-07T00:00:00"/>
    <x v="0"/>
    <s v="sweing"/>
    <x v="5"/>
    <x v="0"/>
    <x v="7"/>
    <n v="0.8"/>
    <n v="0.80027382899999999"/>
    <n v="1"/>
    <n v="19.87"/>
    <n v="9900"/>
    <n v="165"/>
    <n v="50"/>
    <n v="0"/>
    <n v="0"/>
    <n v="0"/>
    <n v="0"/>
    <n v="55"/>
    <n v="924"/>
  </r>
  <r>
    <n v="119"/>
    <d v="2015-01-07T00:00:00"/>
    <x v="0"/>
    <s v="sweing"/>
    <x v="5"/>
    <x v="0"/>
    <x v="3"/>
    <n v="0.8"/>
    <n v="0.80024675300000003"/>
    <n v="1"/>
    <n v="11.61"/>
    <n v="5670"/>
    <n v="94.5"/>
    <n v="50"/>
    <n v="0"/>
    <n v="0"/>
    <n v="0"/>
    <n v="0"/>
    <n v="31"/>
    <n v="1120"/>
  </r>
  <r>
    <n v="120"/>
    <d v="2015-01-07T00:00:00"/>
    <x v="0"/>
    <s v="sweing"/>
    <x v="5"/>
    <x v="0"/>
    <x v="5"/>
    <n v="0.8"/>
    <n v="0.80012872099999999"/>
    <n v="1"/>
    <n v="25.9"/>
    <n v="10170"/>
    <n v="169.5"/>
    <n v="50"/>
    <n v="0"/>
    <n v="0"/>
    <n v="0"/>
    <n v="0"/>
    <n v="56"/>
    <n v="1066"/>
  </r>
  <r>
    <n v="121"/>
    <d v="2015-01-07T00:00:00"/>
    <x v="0"/>
    <s v="sweing"/>
    <x v="5"/>
    <x v="0"/>
    <x v="9"/>
    <n v="0.75"/>
    <n v="0.8"/>
    <n v="1"/>
    <n v="28.08"/>
    <n v="10530"/>
    <n v="175.5"/>
    <n v="69"/>
    <n v="0"/>
    <n v="0"/>
    <n v="0"/>
    <n v="0"/>
    <n v="58"/>
    <n v="1144"/>
  </r>
  <r>
    <n v="122"/>
    <d v="2015-01-07T00:00:00"/>
    <x v="0"/>
    <s v="sweing"/>
    <x v="5"/>
    <x v="0"/>
    <x v="10"/>
    <n v="0.7"/>
    <n v="0.70048083100000003"/>
    <n v="1"/>
    <n v="21.98"/>
    <n v="9720"/>
    <n v="162"/>
    <n v="40"/>
    <n v="0"/>
    <n v="0"/>
    <n v="0"/>
    <n v="0"/>
    <n v="58"/>
    <n v="413"/>
  </r>
  <r>
    <n v="123"/>
    <d v="2015-01-07T00:00:00"/>
    <x v="0"/>
    <s v="finishing"/>
    <x v="5"/>
    <x v="0"/>
    <x v="0"/>
    <n v="0.8"/>
    <n v="0.68106060599999996"/>
    <n v="0"/>
    <n v="2.9"/>
    <n v="1440"/>
    <n v="24"/>
    <n v="0"/>
    <n v="0"/>
    <n v="0"/>
    <n v="0"/>
    <n v="0"/>
    <n v="8"/>
    <n v="0"/>
  </r>
  <r>
    <n v="124"/>
    <d v="2015-01-07T00:00:00"/>
    <x v="0"/>
    <s v="finishing"/>
    <x v="5"/>
    <x v="0"/>
    <x v="4"/>
    <n v="0.8"/>
    <n v="0.666515152"/>
    <n v="0"/>
    <n v="2.9"/>
    <n v="1800"/>
    <n v="30"/>
    <n v="0"/>
    <n v="0"/>
    <n v="0"/>
    <n v="0"/>
    <n v="0"/>
    <n v="10"/>
    <n v="0"/>
  </r>
  <r>
    <n v="125"/>
    <d v="2015-01-07T00:00:00"/>
    <x v="0"/>
    <s v="sweing"/>
    <x v="5"/>
    <x v="0"/>
    <x v="2"/>
    <n v="0.8"/>
    <n v="0.41211983499999999"/>
    <n v="0"/>
    <n v="31.83"/>
    <n v="9900"/>
    <n v="165"/>
    <n v="40"/>
    <n v="0"/>
    <n v="0"/>
    <n v="0"/>
    <n v="0"/>
    <n v="55"/>
    <n v="568"/>
  </r>
  <r>
    <n v="126"/>
    <d v="2015-01-07T00:00:00"/>
    <x v="0"/>
    <s v="finishing"/>
    <x v="5"/>
    <x v="0"/>
    <x v="10"/>
    <n v="0.7"/>
    <n v="0.33011363599999999"/>
    <n v="0"/>
    <n v="4.1500000000000004"/>
    <n v="1440"/>
    <n v="24"/>
    <n v="0"/>
    <n v="0"/>
    <n v="0"/>
    <n v="0"/>
    <n v="0"/>
    <n v="8"/>
    <n v="0"/>
  </r>
  <r>
    <n v="127"/>
    <d v="2015-01-08T00:00:00"/>
    <x v="1"/>
    <s v="finishing"/>
    <x v="0"/>
    <x v="0"/>
    <x v="1"/>
    <n v="0.8"/>
    <n v="0.94768939399999996"/>
    <n v="1"/>
    <n v="3.94"/>
    <n v="1440"/>
    <n v="24"/>
    <n v="0"/>
    <n v="0"/>
    <n v="0"/>
    <n v="0"/>
    <n v="0"/>
    <n v="8"/>
    <n v="0"/>
  </r>
  <r>
    <n v="128"/>
    <d v="2015-01-08T00:00:00"/>
    <x v="1"/>
    <s v="finishing"/>
    <x v="0"/>
    <x v="0"/>
    <x v="11"/>
    <n v="0.8"/>
    <n v="0.91990540499999995"/>
    <n v="1"/>
    <n v="3.94"/>
    <n v="12600"/>
    <n v="210"/>
    <n v="0"/>
    <n v="0"/>
    <n v="0"/>
    <n v="0"/>
    <n v="0"/>
    <n v="20"/>
    <n v="0"/>
  </r>
  <r>
    <n v="129"/>
    <d v="2015-01-08T00:00:00"/>
    <x v="1"/>
    <s v="sweing"/>
    <x v="0"/>
    <x v="0"/>
    <x v="8"/>
    <n v="0.8"/>
    <n v="0.90021571600000005"/>
    <n v="1"/>
    <n v="26.16"/>
    <n v="10620"/>
    <n v="177"/>
    <n v="88"/>
    <n v="0"/>
    <n v="0"/>
    <n v="0"/>
    <n v="0"/>
    <n v="59"/>
    <n v="1216"/>
  </r>
  <r>
    <n v="130"/>
    <d v="2015-01-08T00:00:00"/>
    <x v="1"/>
    <s v="finishing"/>
    <x v="0"/>
    <x v="0"/>
    <x v="8"/>
    <n v="0.8"/>
    <n v="0.89172348499999998"/>
    <n v="1"/>
    <n v="3.94"/>
    <n v="1440"/>
    <n v="24"/>
    <n v="0"/>
    <n v="0"/>
    <n v="0"/>
    <n v="0"/>
    <n v="0"/>
    <n v="8"/>
    <n v="0"/>
  </r>
  <r>
    <n v="131"/>
    <d v="2015-01-08T00:00:00"/>
    <x v="1"/>
    <s v="sweing"/>
    <x v="0"/>
    <x v="0"/>
    <x v="1"/>
    <n v="0.8"/>
    <n v="0.85050231099999996"/>
    <n v="1"/>
    <n v="26.16"/>
    <n v="10620"/>
    <n v="177"/>
    <n v="75"/>
    <n v="0"/>
    <n v="0"/>
    <n v="0"/>
    <n v="0"/>
    <n v="59"/>
    <n v="1189"/>
  </r>
  <r>
    <n v="132"/>
    <d v="2015-01-08T00:00:00"/>
    <x v="1"/>
    <s v="sweing"/>
    <x v="0"/>
    <x v="0"/>
    <x v="11"/>
    <n v="0.8"/>
    <n v="0.85018181800000003"/>
    <n v="1"/>
    <n v="28.08"/>
    <n v="10530"/>
    <n v="175.5"/>
    <n v="75"/>
    <n v="0"/>
    <n v="0"/>
    <n v="0"/>
    <n v="0"/>
    <n v="58"/>
    <n v="942"/>
  </r>
  <r>
    <n v="133"/>
    <d v="2015-01-08T00:00:00"/>
    <x v="1"/>
    <s v="sweing"/>
    <x v="0"/>
    <x v="0"/>
    <x v="5"/>
    <n v="0.8"/>
    <n v="0.85013676599999999"/>
    <n v="1"/>
    <n v="25.9"/>
    <n v="10170"/>
    <n v="169.5"/>
    <n v="60"/>
    <n v="0"/>
    <n v="0"/>
    <n v="0"/>
    <n v="0"/>
    <n v="56"/>
    <n v="1050"/>
  </r>
  <r>
    <n v="134"/>
    <d v="2015-01-08T00:00:00"/>
    <x v="1"/>
    <s v="sweing"/>
    <x v="0"/>
    <x v="0"/>
    <x v="0"/>
    <n v="0.8"/>
    <n v="0.85013676599999999"/>
    <n v="1"/>
    <n v="25.9"/>
    <n v="10170"/>
    <n v="169.5"/>
    <n v="60"/>
    <n v="0"/>
    <n v="0"/>
    <n v="0"/>
    <n v="0"/>
    <n v="56"/>
    <n v="1026"/>
  </r>
  <r>
    <n v="135"/>
    <d v="2015-01-08T00:00:00"/>
    <x v="1"/>
    <s v="finishing"/>
    <x v="0"/>
    <x v="0"/>
    <x v="6"/>
    <n v="0.8"/>
    <n v="0.835757576"/>
    <n v="1"/>
    <n v="3.94"/>
    <n v="1440"/>
    <n v="24"/>
    <n v="0"/>
    <n v="0"/>
    <n v="0"/>
    <n v="0"/>
    <n v="0"/>
    <n v="8"/>
    <n v="0"/>
  </r>
  <r>
    <n v="136"/>
    <d v="2015-01-08T00:00:00"/>
    <x v="1"/>
    <s v="finishing"/>
    <x v="0"/>
    <x v="0"/>
    <x v="10"/>
    <n v="0.7"/>
    <n v="0.82135416699999997"/>
    <n v="1"/>
    <n v="4.1500000000000004"/>
    <n v="3840"/>
    <n v="64"/>
    <n v="0"/>
    <n v="0"/>
    <n v="0"/>
    <n v="0"/>
    <n v="0"/>
    <n v="8"/>
    <n v="0"/>
  </r>
  <r>
    <n v="137"/>
    <d v="2015-01-08T00:00:00"/>
    <x v="1"/>
    <s v="sweing"/>
    <x v="0"/>
    <x v="0"/>
    <x v="6"/>
    <n v="0.8"/>
    <n v="0.80049724600000005"/>
    <n v="1"/>
    <n v="28.08"/>
    <n v="10050"/>
    <n v="167.5"/>
    <n v="63"/>
    <n v="0"/>
    <n v="0"/>
    <n v="0"/>
    <n v="0"/>
    <n v="58"/>
    <n v="783"/>
  </r>
  <r>
    <n v="138"/>
    <d v="2015-01-08T00:00:00"/>
    <x v="1"/>
    <s v="sweing"/>
    <x v="0"/>
    <x v="0"/>
    <x v="7"/>
    <n v="0.8"/>
    <n v="0.80027382899999999"/>
    <n v="1"/>
    <n v="19.87"/>
    <n v="9900"/>
    <n v="165"/>
    <n v="50"/>
    <n v="0"/>
    <n v="0"/>
    <n v="0"/>
    <n v="0"/>
    <n v="55"/>
    <n v="857"/>
  </r>
  <r>
    <n v="139"/>
    <d v="2015-01-08T00:00:00"/>
    <x v="1"/>
    <s v="sweing"/>
    <x v="0"/>
    <x v="0"/>
    <x v="3"/>
    <n v="0.8"/>
    <n v="0.80010714299999997"/>
    <n v="1"/>
    <n v="11.61"/>
    <n v="15120"/>
    <n v="252"/>
    <n v="63"/>
    <n v="0"/>
    <n v="0"/>
    <n v="0"/>
    <n v="0"/>
    <n v="31"/>
    <n v="548"/>
  </r>
  <r>
    <n v="140"/>
    <d v="2015-01-08T00:00:00"/>
    <x v="1"/>
    <s v="sweing"/>
    <x v="0"/>
    <x v="0"/>
    <x v="4"/>
    <n v="0.8"/>
    <n v="0.80002493200000002"/>
    <n v="1"/>
    <n v="11.41"/>
    <n v="14640"/>
    <n v="244"/>
    <n v="50"/>
    <n v="0"/>
    <n v="0"/>
    <n v="0"/>
    <n v="0"/>
    <n v="30"/>
    <n v="411"/>
  </r>
  <r>
    <n v="141"/>
    <d v="2015-01-08T00:00:00"/>
    <x v="1"/>
    <s v="sweing"/>
    <x v="0"/>
    <x v="0"/>
    <x v="9"/>
    <n v="0.75"/>
    <n v="0.8"/>
    <n v="1"/>
    <n v="28.08"/>
    <n v="10530"/>
    <n v="175.5"/>
    <n v="69"/>
    <n v="0"/>
    <n v="0"/>
    <n v="0"/>
    <n v="0"/>
    <n v="58"/>
    <n v="1066"/>
  </r>
  <r>
    <n v="142"/>
    <d v="2015-01-08T00:00:00"/>
    <x v="1"/>
    <s v="finishing"/>
    <x v="0"/>
    <x v="0"/>
    <x v="9"/>
    <n v="0.75"/>
    <n v="0.77979166700000002"/>
    <n v="1"/>
    <n v="3.94"/>
    <n v="1440"/>
    <n v="24"/>
    <n v="0"/>
    <n v="0"/>
    <n v="0"/>
    <n v="0"/>
    <n v="0"/>
    <n v="8"/>
    <n v="0"/>
  </r>
  <r>
    <n v="143"/>
    <d v="2015-01-08T00:00:00"/>
    <x v="1"/>
    <s v="finishing"/>
    <x v="0"/>
    <x v="0"/>
    <x v="0"/>
    <n v="0.8"/>
    <n v="0.73598484799999997"/>
    <n v="0"/>
    <n v="2.9"/>
    <n v="1440"/>
    <n v="24"/>
    <n v="0"/>
    <n v="0"/>
    <n v="0"/>
    <n v="0"/>
    <n v="0"/>
    <n v="8"/>
    <n v="0"/>
  </r>
  <r>
    <n v="144"/>
    <d v="2015-01-08T00:00:00"/>
    <x v="1"/>
    <s v="finishing"/>
    <x v="0"/>
    <x v="0"/>
    <x v="7"/>
    <n v="0.75"/>
    <n v="0.71262626299999998"/>
    <n v="0"/>
    <n v="4.1500000000000004"/>
    <n v="2160"/>
    <n v="36"/>
    <n v="0"/>
    <n v="0"/>
    <n v="0"/>
    <n v="0"/>
    <n v="0"/>
    <n v="12"/>
    <n v="0"/>
  </r>
  <r>
    <n v="145"/>
    <d v="2015-01-08T00:00:00"/>
    <x v="1"/>
    <s v="finishing"/>
    <x v="0"/>
    <x v="0"/>
    <x v="5"/>
    <n v="0.8"/>
    <n v="0.68106060599999996"/>
    <n v="0"/>
    <n v="2.9"/>
    <n v="1440"/>
    <n v="24"/>
    <n v="0"/>
    <n v="0"/>
    <n v="0"/>
    <n v="0"/>
    <n v="0"/>
    <n v="8"/>
    <n v="0"/>
  </r>
  <r>
    <n v="146"/>
    <d v="2015-01-08T00:00:00"/>
    <x v="1"/>
    <s v="finishing"/>
    <x v="0"/>
    <x v="0"/>
    <x v="2"/>
    <n v="0.8"/>
    <n v="0.51560606099999995"/>
    <n v="0"/>
    <n v="4.1500000000000004"/>
    <n v="900"/>
    <n v="15"/>
    <n v="0"/>
    <n v="0"/>
    <n v="0"/>
    <n v="0"/>
    <n v="0"/>
    <n v="5"/>
    <n v="0"/>
  </r>
  <r>
    <n v="147"/>
    <d v="2015-01-08T00:00:00"/>
    <x v="1"/>
    <s v="sweing"/>
    <x v="0"/>
    <x v="0"/>
    <x v="2"/>
    <n v="0.35"/>
    <n v="0.349951389"/>
    <n v="0"/>
    <n v="12.52"/>
    <n v="25920"/>
    <n v="432"/>
    <n v="38"/>
    <n v="0"/>
    <n v="0"/>
    <n v="0"/>
    <n v="0"/>
    <n v="54"/>
    <n v="287"/>
  </r>
  <r>
    <n v="148"/>
    <d v="2015-01-08T00:00:00"/>
    <x v="1"/>
    <s v="sweing"/>
    <x v="0"/>
    <x v="0"/>
    <x v="10"/>
    <n v="0.7"/>
    <n v="0.233705476"/>
    <n v="0"/>
    <n v="42.41"/>
    <n v="10260"/>
    <n v="171"/>
    <n v="0"/>
    <n v="0"/>
    <n v="0"/>
    <n v="0"/>
    <n v="0"/>
    <n v="57"/>
    <n v="724"/>
  </r>
  <r>
    <n v="149"/>
    <d v="2015-01-10T00:00:00"/>
    <x v="1"/>
    <s v="finishing"/>
    <x v="1"/>
    <x v="0"/>
    <x v="1"/>
    <n v="0.8"/>
    <n v="0.98499999999999999"/>
    <n v="1"/>
    <n v="3.94"/>
    <n v="2160"/>
    <n v="36"/>
    <n v="0"/>
    <n v="0"/>
    <n v="0"/>
    <n v="0"/>
    <n v="0"/>
    <n v="8"/>
    <n v="0"/>
  </r>
  <r>
    <n v="150"/>
    <d v="2015-01-10T00:00:00"/>
    <x v="1"/>
    <s v="finishing"/>
    <x v="1"/>
    <x v="0"/>
    <x v="7"/>
    <n v="0.75"/>
    <n v="0.93034037599999997"/>
    <n v="1"/>
    <n v="4.1500000000000004"/>
    <n v="2760"/>
    <n v="46"/>
    <n v="0"/>
    <n v="0"/>
    <n v="0"/>
    <n v="0"/>
    <n v="0"/>
    <n v="12"/>
    <n v="0"/>
  </r>
  <r>
    <n v="151"/>
    <d v="2015-01-10T00:00:00"/>
    <x v="1"/>
    <s v="finishing"/>
    <x v="1"/>
    <x v="0"/>
    <x v="11"/>
    <n v="0.8"/>
    <n v="0.91158974400000004"/>
    <n v="1"/>
    <n v="3.94"/>
    <n v="6000"/>
    <n v="100"/>
    <n v="0"/>
    <n v="0"/>
    <n v="0"/>
    <n v="0"/>
    <n v="0"/>
    <n v="20"/>
    <n v="0"/>
  </r>
  <r>
    <n v="152"/>
    <d v="2015-01-10T00:00:00"/>
    <x v="1"/>
    <s v="finishing"/>
    <x v="1"/>
    <x v="0"/>
    <x v="8"/>
    <n v="0.8"/>
    <n v="0.85814393899999997"/>
    <n v="1"/>
    <n v="3.94"/>
    <n v="1440"/>
    <n v="24"/>
    <n v="0"/>
    <n v="0"/>
    <n v="0"/>
    <n v="0"/>
    <n v="0"/>
    <n v="8"/>
    <n v="0"/>
  </r>
  <r>
    <n v="153"/>
    <d v="2015-01-10T00:00:00"/>
    <x v="1"/>
    <s v="sweing"/>
    <x v="1"/>
    <x v="0"/>
    <x v="8"/>
    <n v="0.8"/>
    <n v="0.85117411399999998"/>
    <n v="1"/>
    <n v="26.16"/>
    <n v="10620"/>
    <n v="177"/>
    <n v="75"/>
    <n v="0"/>
    <n v="0"/>
    <n v="0"/>
    <n v="0"/>
    <n v="59"/>
    <n v="1122"/>
  </r>
  <r>
    <n v="154"/>
    <d v="2015-01-10T00:00:00"/>
    <x v="1"/>
    <s v="sweing"/>
    <x v="1"/>
    <x v="0"/>
    <x v="5"/>
    <n v="0.8"/>
    <n v="0.85013676599999999"/>
    <n v="1"/>
    <n v="25.9"/>
    <n v="10170"/>
    <n v="169.5"/>
    <n v="60"/>
    <n v="0"/>
    <n v="0"/>
    <n v="0"/>
    <n v="0"/>
    <n v="56"/>
    <n v="970"/>
  </r>
  <r>
    <n v="155"/>
    <d v="2015-01-10T00:00:00"/>
    <x v="1"/>
    <s v="sweing"/>
    <x v="1"/>
    <x v="0"/>
    <x v="0"/>
    <n v="0.8"/>
    <n v="0.85013676599999999"/>
    <n v="1"/>
    <n v="25.9"/>
    <n v="10170"/>
    <n v="169.5"/>
    <n v="60"/>
    <n v="0"/>
    <n v="0"/>
    <n v="0"/>
    <n v="0"/>
    <n v="56"/>
    <n v="1158"/>
  </r>
  <r>
    <n v="156"/>
    <d v="2015-01-10T00:00:00"/>
    <x v="1"/>
    <s v="finishing"/>
    <x v="1"/>
    <x v="0"/>
    <x v="9"/>
    <n v="0.8"/>
    <n v="0.84695075799999997"/>
    <n v="1"/>
    <n v="3.94"/>
    <n v="1440"/>
    <n v="24"/>
    <n v="0"/>
    <n v="0"/>
    <n v="0"/>
    <n v="0"/>
    <n v="0"/>
    <n v="8"/>
    <n v="0"/>
  </r>
  <r>
    <n v="157"/>
    <d v="2015-01-10T00:00:00"/>
    <x v="1"/>
    <s v="finishing"/>
    <x v="1"/>
    <x v="0"/>
    <x v="2"/>
    <n v="0.8"/>
    <n v="0.81742424199999997"/>
    <n v="1"/>
    <n v="4.1500000000000004"/>
    <n v="1440"/>
    <n v="24"/>
    <n v="0"/>
    <n v="0"/>
    <n v="0"/>
    <n v="0"/>
    <n v="0"/>
    <n v="8"/>
    <n v="0"/>
  </r>
  <r>
    <n v="158"/>
    <d v="2015-01-10T00:00:00"/>
    <x v="1"/>
    <s v="finishing"/>
    <x v="1"/>
    <x v="0"/>
    <x v="6"/>
    <n v="0.8"/>
    <n v="0.81710227300000005"/>
    <n v="1"/>
    <n v="3.94"/>
    <n v="1440"/>
    <n v="24"/>
    <n v="0"/>
    <n v="0"/>
    <n v="0"/>
    <n v="0"/>
    <n v="0"/>
    <n v="8"/>
    <n v="0"/>
  </r>
  <r>
    <n v="159"/>
    <d v="2015-01-10T00:00:00"/>
    <x v="1"/>
    <s v="sweing"/>
    <x v="1"/>
    <x v="0"/>
    <x v="11"/>
    <n v="0.8"/>
    <n v="0.80102821300000004"/>
    <n v="1"/>
    <n v="28.08"/>
    <n v="10440"/>
    <n v="174"/>
    <n v="63"/>
    <n v="0"/>
    <n v="0"/>
    <n v="0"/>
    <n v="0"/>
    <n v="58"/>
    <n v="660"/>
  </r>
  <r>
    <n v="160"/>
    <d v="2015-01-10T00:00:00"/>
    <x v="1"/>
    <s v="sweing"/>
    <x v="1"/>
    <x v="0"/>
    <x v="6"/>
    <n v="0.8"/>
    <n v="0.80059446599999995"/>
    <n v="1"/>
    <n v="28.08"/>
    <n v="10350"/>
    <n v="172.5"/>
    <n v="63"/>
    <n v="0"/>
    <n v="0"/>
    <n v="0"/>
    <n v="0"/>
    <n v="57"/>
    <n v="749"/>
  </r>
  <r>
    <n v="161"/>
    <d v="2015-01-10T00:00:00"/>
    <x v="1"/>
    <s v="sweing"/>
    <x v="1"/>
    <x v="0"/>
    <x v="3"/>
    <n v="0.8"/>
    <n v="0.80034644499999996"/>
    <n v="1"/>
    <n v="11.61"/>
    <n v="4710"/>
    <n v="78.5"/>
    <n v="50"/>
    <n v="0"/>
    <n v="0"/>
    <n v="0"/>
    <n v="0"/>
    <n v="31"/>
    <n v="893"/>
  </r>
  <r>
    <n v="162"/>
    <d v="2015-01-10T00:00:00"/>
    <x v="1"/>
    <s v="sweing"/>
    <x v="1"/>
    <x v="0"/>
    <x v="4"/>
    <n v="0.8"/>
    <n v="0.80034376600000001"/>
    <n v="1"/>
    <n v="11.41"/>
    <n v="5490"/>
    <n v="91.5"/>
    <n v="50"/>
    <n v="0"/>
    <n v="0"/>
    <n v="0"/>
    <n v="0"/>
    <n v="30"/>
    <n v="887"/>
  </r>
  <r>
    <n v="163"/>
    <d v="2015-01-10T00:00:00"/>
    <x v="1"/>
    <s v="sweing"/>
    <x v="1"/>
    <x v="0"/>
    <x v="1"/>
    <n v="0.8"/>
    <n v="0.80011710300000005"/>
    <n v="1"/>
    <n v="26.16"/>
    <n v="10620"/>
    <n v="177"/>
    <n v="63"/>
    <n v="0"/>
    <n v="0"/>
    <n v="0"/>
    <n v="0"/>
    <n v="59"/>
    <n v="1335"/>
  </r>
  <r>
    <n v="164"/>
    <d v="2015-01-10T00:00:00"/>
    <x v="1"/>
    <s v="sweing"/>
    <x v="1"/>
    <x v="0"/>
    <x v="9"/>
    <n v="0.8"/>
    <n v="0.8"/>
    <n v="1"/>
    <n v="28.08"/>
    <n v="10530"/>
    <n v="175.5"/>
    <n v="63"/>
    <n v="0"/>
    <n v="0"/>
    <n v="0"/>
    <n v="0"/>
    <n v="58"/>
    <n v="1082"/>
  </r>
  <r>
    <n v="165"/>
    <d v="2015-01-10T00:00:00"/>
    <x v="1"/>
    <s v="sweing"/>
    <x v="1"/>
    <x v="0"/>
    <x v="7"/>
    <n v="0.75"/>
    <n v="0.750098351"/>
    <n v="1"/>
    <n v="19.87"/>
    <n v="7080"/>
    <n v="118"/>
    <n v="45"/>
    <n v="0"/>
    <n v="0"/>
    <n v="0"/>
    <n v="0"/>
    <n v="56"/>
    <n v="1075"/>
  </r>
  <r>
    <n v="166"/>
    <d v="2015-01-10T00:00:00"/>
    <x v="1"/>
    <s v="sweing"/>
    <x v="1"/>
    <x v="0"/>
    <x v="2"/>
    <n v="0.5"/>
    <n v="0.67324528299999997"/>
    <n v="1"/>
    <n v="12.52"/>
    <n v="9540"/>
    <n v="159"/>
    <n v="38"/>
    <n v="0"/>
    <n v="0"/>
    <n v="0"/>
    <n v="0"/>
    <n v="53"/>
    <n v="749"/>
  </r>
  <r>
    <n v="167"/>
    <d v="2015-01-10T00:00:00"/>
    <x v="1"/>
    <s v="finishing"/>
    <x v="1"/>
    <x v="0"/>
    <x v="5"/>
    <n v="0.8"/>
    <n v="0.67007575799999997"/>
    <n v="0"/>
    <n v="2.9"/>
    <n v="1440"/>
    <n v="24"/>
    <n v="0"/>
    <n v="0"/>
    <n v="0"/>
    <n v="0"/>
    <n v="0"/>
    <n v="8"/>
    <n v="0"/>
  </r>
  <r>
    <n v="168"/>
    <d v="2015-01-10T00:00:00"/>
    <x v="1"/>
    <s v="finishing"/>
    <x v="1"/>
    <x v="0"/>
    <x v="0"/>
    <n v="0.8"/>
    <n v="0.62888257599999997"/>
    <n v="0"/>
    <n v="2.9"/>
    <n v="1440"/>
    <n v="24"/>
    <n v="0"/>
    <n v="0"/>
    <n v="0"/>
    <n v="0"/>
    <n v="0"/>
    <n v="8"/>
    <n v="0"/>
  </r>
  <r>
    <n v="169"/>
    <d v="2015-01-10T00:00:00"/>
    <x v="1"/>
    <s v="sweing"/>
    <x v="1"/>
    <x v="0"/>
    <x v="10"/>
    <n v="0.5"/>
    <n v="0.38800781299999998"/>
    <n v="0"/>
    <n v="20.79"/>
    <n v="7680"/>
    <n v="128"/>
    <n v="0"/>
    <n v="0"/>
    <n v="0"/>
    <n v="0"/>
    <n v="0"/>
    <n v="56"/>
    <n v="966"/>
  </r>
  <r>
    <n v="170"/>
    <d v="2015-01-10T00:00:00"/>
    <x v="1"/>
    <s v="finishing"/>
    <x v="1"/>
    <x v="0"/>
    <x v="10"/>
    <n v="0.5"/>
    <n v="0.33797348500000002"/>
    <n v="0"/>
    <n v="4.1500000000000004"/>
    <n v="1440"/>
    <n v="24"/>
    <n v="0"/>
    <n v="0"/>
    <n v="0"/>
    <n v="0"/>
    <n v="0"/>
    <n v="8"/>
    <n v="0"/>
  </r>
  <r>
    <n v="171"/>
    <d v="2015-01-11T00:00:00"/>
    <x v="1"/>
    <s v="finishing"/>
    <x v="2"/>
    <x v="0"/>
    <x v="7"/>
    <n v="0.75"/>
    <n v="0.93532196999999995"/>
    <n v="1"/>
    <n v="4.1500000000000004"/>
    <n v="1440"/>
    <n v="24"/>
    <n v="0"/>
    <n v="0"/>
    <n v="0"/>
    <n v="0"/>
    <n v="0"/>
    <n v="8"/>
    <n v="0"/>
  </r>
  <r>
    <n v="172"/>
    <d v="2015-01-11T00:00:00"/>
    <x v="1"/>
    <s v="finishing"/>
    <x v="2"/>
    <x v="0"/>
    <x v="11"/>
    <n v="0.8"/>
    <n v="0.92564393899999997"/>
    <n v="1"/>
    <n v="3.94"/>
    <n v="3600"/>
    <n v="60"/>
    <n v="0"/>
    <n v="0"/>
    <n v="0"/>
    <n v="0"/>
    <n v="0"/>
    <n v="20"/>
    <n v="0"/>
  </r>
  <r>
    <n v="173"/>
    <d v="2015-01-11T00:00:00"/>
    <x v="1"/>
    <s v="sweing"/>
    <x v="2"/>
    <x v="0"/>
    <x v="8"/>
    <n v="0.8"/>
    <n v="0.90021571600000005"/>
    <n v="1"/>
    <n v="26.16"/>
    <n v="10620"/>
    <n v="177"/>
    <n v="88"/>
    <n v="0"/>
    <n v="0"/>
    <n v="0"/>
    <n v="0"/>
    <n v="59"/>
    <n v="1095"/>
  </r>
  <r>
    <n v="174"/>
    <d v="2015-01-11T00:00:00"/>
    <x v="1"/>
    <s v="finishing"/>
    <x v="2"/>
    <x v="0"/>
    <x v="1"/>
    <n v="0.8"/>
    <n v="0.87306818200000003"/>
    <n v="1"/>
    <n v="3.94"/>
    <n v="1440"/>
    <n v="24"/>
    <n v="0"/>
    <n v="0"/>
    <n v="0"/>
    <n v="0"/>
    <n v="0"/>
    <n v="8"/>
    <n v="0"/>
  </r>
  <r>
    <n v="175"/>
    <d v="2015-01-11T00:00:00"/>
    <x v="1"/>
    <s v="finishing"/>
    <x v="2"/>
    <x v="0"/>
    <x v="8"/>
    <n v="0.8"/>
    <n v="0.85814393899999997"/>
    <n v="1"/>
    <n v="3.94"/>
    <n v="1440"/>
    <n v="24"/>
    <n v="0"/>
    <n v="0"/>
    <n v="0"/>
    <n v="0"/>
    <n v="0"/>
    <n v="8"/>
    <n v="0"/>
  </r>
  <r>
    <n v="176"/>
    <d v="2015-01-11T00:00:00"/>
    <x v="1"/>
    <s v="sweing"/>
    <x v="2"/>
    <x v="0"/>
    <x v="1"/>
    <n v="0.8"/>
    <n v="0.85050231099999996"/>
    <n v="1"/>
    <n v="26.16"/>
    <n v="10620"/>
    <n v="177"/>
    <n v="75"/>
    <n v="0"/>
    <n v="0"/>
    <n v="0"/>
    <n v="0"/>
    <n v="59"/>
    <n v="1383"/>
  </r>
  <r>
    <n v="177"/>
    <d v="2015-01-11T00:00:00"/>
    <x v="1"/>
    <s v="sweing"/>
    <x v="2"/>
    <x v="0"/>
    <x v="5"/>
    <n v="0.8"/>
    <n v="0.85013676599999999"/>
    <n v="1"/>
    <n v="25.9"/>
    <n v="10170"/>
    <n v="169.5"/>
    <n v="45"/>
    <n v="0"/>
    <n v="0"/>
    <n v="0"/>
    <n v="0"/>
    <n v="56"/>
    <n v="1012"/>
  </r>
  <r>
    <n v="178"/>
    <d v="2015-01-11T00:00:00"/>
    <x v="1"/>
    <s v="sweing"/>
    <x v="2"/>
    <x v="0"/>
    <x v="0"/>
    <n v="0.8"/>
    <n v="0.85013676599999999"/>
    <n v="1"/>
    <n v="25.9"/>
    <n v="10170"/>
    <n v="169.5"/>
    <n v="60"/>
    <n v="0"/>
    <n v="0"/>
    <n v="0"/>
    <n v="0"/>
    <n v="56"/>
    <n v="1209"/>
  </r>
  <r>
    <n v="179"/>
    <d v="2015-01-11T00:00:00"/>
    <x v="1"/>
    <s v="finishing"/>
    <x v="2"/>
    <x v="0"/>
    <x v="9"/>
    <n v="0.8"/>
    <n v="0.82829545500000001"/>
    <n v="1"/>
    <n v="3.94"/>
    <n v="1440"/>
    <n v="24"/>
    <n v="0"/>
    <n v="0"/>
    <n v="0"/>
    <n v="0"/>
    <n v="0"/>
    <n v="8"/>
    <n v="0"/>
  </r>
  <r>
    <n v="180"/>
    <d v="2015-01-11T00:00:00"/>
    <x v="1"/>
    <s v="finishing"/>
    <x v="2"/>
    <x v="0"/>
    <x v="6"/>
    <n v="0.8"/>
    <n v="0.82083333300000005"/>
    <n v="1"/>
    <n v="3.94"/>
    <n v="1440"/>
    <n v="24"/>
    <n v="0"/>
    <n v="0"/>
    <n v="0"/>
    <n v="0"/>
    <n v="0"/>
    <n v="8"/>
    <n v="0"/>
  </r>
  <r>
    <n v="181"/>
    <d v="2015-01-11T00:00:00"/>
    <x v="1"/>
    <s v="sweing"/>
    <x v="2"/>
    <x v="0"/>
    <x v="4"/>
    <n v="0.8"/>
    <n v="0.80034376600000001"/>
    <n v="1"/>
    <n v="11.41"/>
    <n v="5490"/>
    <n v="91.5"/>
    <n v="50"/>
    <n v="0"/>
    <n v="0"/>
    <n v="0"/>
    <n v="0"/>
    <n v="30"/>
    <n v="887"/>
  </r>
  <r>
    <n v="182"/>
    <d v="2015-01-11T00:00:00"/>
    <x v="1"/>
    <s v="sweing"/>
    <x v="2"/>
    <x v="0"/>
    <x v="3"/>
    <n v="0.8"/>
    <n v="0.80024675300000003"/>
    <n v="1"/>
    <n v="11.61"/>
    <n v="5670"/>
    <n v="94.5"/>
    <n v="50"/>
    <n v="0"/>
    <n v="0"/>
    <n v="0"/>
    <n v="0"/>
    <n v="31"/>
    <n v="896"/>
  </r>
  <r>
    <n v="183"/>
    <d v="2015-01-11T00:00:00"/>
    <x v="1"/>
    <s v="sweing"/>
    <x v="2"/>
    <x v="0"/>
    <x v="6"/>
    <n v="0.8"/>
    <n v="0.8"/>
    <n v="1"/>
    <n v="28.08"/>
    <n v="10530"/>
    <n v="175.5"/>
    <n v="63"/>
    <n v="0"/>
    <n v="0"/>
    <n v="0"/>
    <n v="0"/>
    <n v="58"/>
    <n v="805"/>
  </r>
  <r>
    <n v="184"/>
    <d v="2015-01-11T00:00:00"/>
    <x v="1"/>
    <s v="sweing"/>
    <x v="2"/>
    <x v="0"/>
    <x v="9"/>
    <n v="0.8"/>
    <n v="0.8"/>
    <n v="1"/>
    <n v="28.08"/>
    <n v="10530"/>
    <n v="175.5"/>
    <n v="38"/>
    <n v="0"/>
    <n v="0"/>
    <n v="0"/>
    <n v="0"/>
    <n v="58"/>
    <n v="762"/>
  </r>
  <r>
    <n v="185"/>
    <d v="2015-01-11T00:00:00"/>
    <x v="1"/>
    <s v="sweing"/>
    <x v="2"/>
    <x v="0"/>
    <x v="7"/>
    <n v="0.8"/>
    <n v="0.69018281500000001"/>
    <n v="0"/>
    <n v="19.87"/>
    <n v="6420"/>
    <n v="107"/>
    <n v="0"/>
    <n v="0"/>
    <n v="0"/>
    <n v="0"/>
    <n v="0"/>
    <n v="55"/>
    <n v="1043"/>
  </r>
  <r>
    <n v="186"/>
    <d v="2015-01-11T00:00:00"/>
    <x v="1"/>
    <s v="finishing"/>
    <x v="2"/>
    <x v="0"/>
    <x v="2"/>
    <n v="0.8"/>
    <n v="0.66808712100000001"/>
    <n v="0"/>
    <n v="4.1500000000000004"/>
    <n v="1440"/>
    <n v="24"/>
    <n v="0"/>
    <n v="0"/>
    <n v="0"/>
    <n v="0"/>
    <n v="0"/>
    <n v="8"/>
    <n v="0"/>
  </r>
  <r>
    <n v="187"/>
    <d v="2015-01-11T00:00:00"/>
    <x v="1"/>
    <s v="finishing"/>
    <x v="2"/>
    <x v="0"/>
    <x v="0"/>
    <n v="0.8"/>
    <n v="0.65359848499999995"/>
    <n v="0"/>
    <n v="2.9"/>
    <n v="1440"/>
    <n v="24"/>
    <n v="0"/>
    <n v="0"/>
    <n v="0"/>
    <n v="0"/>
    <n v="0"/>
    <n v="8"/>
    <n v="0"/>
  </r>
  <r>
    <n v="188"/>
    <d v="2015-01-11T00:00:00"/>
    <x v="1"/>
    <s v="finishing"/>
    <x v="2"/>
    <x v="0"/>
    <x v="10"/>
    <n v="0.5"/>
    <n v="0.60913825799999999"/>
    <n v="1"/>
    <n v="4.1500000000000004"/>
    <n v="1440"/>
    <n v="24"/>
    <n v="0"/>
    <n v="0"/>
    <n v="0"/>
    <n v="0"/>
    <n v="0"/>
    <n v="8"/>
    <n v="0"/>
  </r>
  <r>
    <n v="189"/>
    <d v="2015-01-11T00:00:00"/>
    <x v="1"/>
    <s v="sweing"/>
    <x v="2"/>
    <x v="0"/>
    <x v="2"/>
    <n v="0.6"/>
    <n v="0.60022984599999996"/>
    <n v="1"/>
    <n v="12.52"/>
    <n v="9540"/>
    <n v="159"/>
    <n v="30"/>
    <n v="0"/>
    <n v="0"/>
    <n v="0"/>
    <n v="0"/>
    <n v="53"/>
    <n v="831"/>
  </r>
  <r>
    <n v="190"/>
    <d v="2015-01-11T00:00:00"/>
    <x v="1"/>
    <s v="finishing"/>
    <x v="2"/>
    <x v="0"/>
    <x v="4"/>
    <n v="0.8"/>
    <n v="0.59734848500000004"/>
    <n v="0"/>
    <n v="2.9"/>
    <n v="1440"/>
    <n v="24"/>
    <n v="0"/>
    <n v="0"/>
    <n v="0"/>
    <n v="0"/>
    <n v="0"/>
    <n v="8"/>
    <n v="0"/>
  </r>
  <r>
    <n v="191"/>
    <d v="2015-01-11T00:00:00"/>
    <x v="1"/>
    <s v="finishing"/>
    <x v="2"/>
    <x v="0"/>
    <x v="5"/>
    <n v="0.8"/>
    <n v="0.590435606"/>
    <n v="0"/>
    <n v="2.9"/>
    <n v="1440"/>
    <n v="24"/>
    <n v="0"/>
    <n v="0"/>
    <n v="0"/>
    <n v="0"/>
    <n v="0"/>
    <n v="8"/>
    <n v="0"/>
  </r>
  <r>
    <n v="192"/>
    <d v="2015-01-11T00:00:00"/>
    <x v="1"/>
    <s v="sweing"/>
    <x v="2"/>
    <x v="0"/>
    <x v="11"/>
    <n v="0.8"/>
    <n v="0.47313479600000002"/>
    <n v="0"/>
    <n v="50.48"/>
    <n v="10440"/>
    <n v="174"/>
    <n v="0"/>
    <n v="0"/>
    <n v="0"/>
    <n v="0"/>
    <n v="0"/>
    <n v="58"/>
    <n v="562"/>
  </r>
  <r>
    <n v="193"/>
    <d v="2015-01-11T00:00:00"/>
    <x v="1"/>
    <s v="sweing"/>
    <x v="2"/>
    <x v="0"/>
    <x v="10"/>
    <n v="0.6"/>
    <n v="0.45297962600000002"/>
    <n v="0"/>
    <n v="20.79"/>
    <n v="7980"/>
    <n v="133"/>
    <n v="0"/>
    <n v="0"/>
    <n v="0"/>
    <n v="0"/>
    <n v="0"/>
    <n v="57"/>
    <n v="1208"/>
  </r>
  <r>
    <n v="194"/>
    <d v="2015-01-12T00:00:00"/>
    <x v="1"/>
    <s v="finishing"/>
    <x v="3"/>
    <x v="0"/>
    <x v="1"/>
    <n v="0.8"/>
    <n v="0.95515151499999995"/>
    <n v="1"/>
    <n v="3.94"/>
    <n v="1440"/>
    <n v="24"/>
    <n v="0"/>
    <n v="0"/>
    <n v="0"/>
    <n v="0"/>
    <n v="0"/>
    <n v="8"/>
    <n v="0"/>
  </r>
  <r>
    <n v="195"/>
    <d v="2015-01-12T00:00:00"/>
    <x v="1"/>
    <s v="finishing"/>
    <x v="3"/>
    <x v="0"/>
    <x v="11"/>
    <n v="0.35"/>
    <n v="0.94221380499999996"/>
    <n v="1"/>
    <n v="4.3"/>
    <n v="3240"/>
    <n v="54"/>
    <n v="0"/>
    <n v="0"/>
    <n v="0"/>
    <n v="0"/>
    <n v="0"/>
    <n v="18"/>
    <n v="0"/>
  </r>
  <r>
    <n v="196"/>
    <d v="2015-01-12T00:00:00"/>
    <x v="1"/>
    <s v="finishing"/>
    <x v="3"/>
    <x v="0"/>
    <x v="7"/>
    <n v="0.8"/>
    <n v="0.905454545"/>
    <n v="1"/>
    <n v="4.1500000000000004"/>
    <n v="1800"/>
    <n v="30"/>
    <n v="0"/>
    <n v="0"/>
    <n v="0"/>
    <n v="0"/>
    <n v="0"/>
    <n v="10"/>
    <n v="0"/>
  </r>
  <r>
    <n v="197"/>
    <d v="2015-01-12T00:00:00"/>
    <x v="1"/>
    <s v="finishing"/>
    <x v="3"/>
    <x v="0"/>
    <x v="6"/>
    <n v="0.8"/>
    <n v="0.88053030300000001"/>
    <n v="1"/>
    <n v="3.94"/>
    <n v="1440"/>
    <n v="24"/>
    <n v="0"/>
    <n v="0"/>
    <n v="0"/>
    <n v="0"/>
    <n v="0"/>
    <n v="8"/>
    <n v="0"/>
  </r>
  <r>
    <n v="198"/>
    <d v="2015-01-12T00:00:00"/>
    <x v="1"/>
    <s v="finishing"/>
    <x v="3"/>
    <x v="0"/>
    <x v="8"/>
    <n v="0.8"/>
    <n v="0.85814393899999997"/>
    <n v="1"/>
    <n v="3.94"/>
    <n v="1440"/>
    <n v="24"/>
    <n v="0"/>
    <n v="0"/>
    <n v="0"/>
    <n v="0"/>
    <n v="0"/>
    <n v="8"/>
    <n v="0"/>
  </r>
  <r>
    <n v="199"/>
    <d v="2015-01-12T00:00:00"/>
    <x v="1"/>
    <s v="sweing"/>
    <x v="3"/>
    <x v="0"/>
    <x v="1"/>
    <n v="0.8"/>
    <n v="0.85052216700000005"/>
    <n v="1"/>
    <n v="26.16"/>
    <n v="8220"/>
    <n v="137"/>
    <n v="75"/>
    <n v="0"/>
    <n v="0"/>
    <n v="0"/>
    <n v="0"/>
    <n v="59"/>
    <n v="1099"/>
  </r>
  <r>
    <n v="200"/>
    <d v="2015-01-12T00:00:00"/>
    <x v="1"/>
    <s v="sweing"/>
    <x v="3"/>
    <x v="0"/>
    <x v="8"/>
    <n v="0.8"/>
    <n v="0.85050231099999996"/>
    <n v="1"/>
    <n v="26.16"/>
    <n v="10620"/>
    <n v="177"/>
    <n v="75"/>
    <n v="0"/>
    <n v="0"/>
    <n v="0"/>
    <n v="0"/>
    <n v="59"/>
    <n v="1093"/>
  </r>
  <r>
    <n v="201"/>
    <d v="2015-01-12T00:00:00"/>
    <x v="1"/>
    <s v="sweing"/>
    <x v="3"/>
    <x v="0"/>
    <x v="5"/>
    <n v="0.8"/>
    <n v="0.85013676599999999"/>
    <n v="1"/>
    <n v="25.9"/>
    <n v="10170"/>
    <n v="169.5"/>
    <n v="60"/>
    <n v="0"/>
    <n v="0"/>
    <n v="0"/>
    <n v="0"/>
    <n v="56"/>
    <n v="1031"/>
  </r>
  <r>
    <n v="202"/>
    <d v="2015-01-12T00:00:00"/>
    <x v="1"/>
    <s v="sweing"/>
    <x v="3"/>
    <x v="0"/>
    <x v="0"/>
    <n v="0.8"/>
    <n v="0.85013676599999999"/>
    <n v="1"/>
    <n v="25.9"/>
    <n v="10170"/>
    <n v="169.5"/>
    <n v="60"/>
    <n v="0"/>
    <n v="0"/>
    <n v="0"/>
    <n v="0"/>
    <n v="56"/>
    <n v="1233"/>
  </r>
  <r>
    <n v="203"/>
    <d v="2015-01-12T00:00:00"/>
    <x v="1"/>
    <s v="finishing"/>
    <x v="3"/>
    <x v="0"/>
    <x v="4"/>
    <n v="0.8"/>
    <n v="0.81742424199999997"/>
    <n v="1"/>
    <n v="2.9"/>
    <n v="1440"/>
    <n v="24"/>
    <n v="0"/>
    <n v="0"/>
    <n v="0"/>
    <n v="0"/>
    <n v="0"/>
    <n v="8"/>
    <n v="0"/>
  </r>
  <r>
    <n v="204"/>
    <d v="2015-01-12T00:00:00"/>
    <x v="1"/>
    <s v="finishing"/>
    <x v="3"/>
    <x v="0"/>
    <x v="10"/>
    <n v="0.65"/>
    <n v="0.80956439400000002"/>
    <n v="1"/>
    <n v="4.1500000000000004"/>
    <n v="1440"/>
    <n v="24"/>
    <n v="0"/>
    <n v="0"/>
    <n v="0"/>
    <n v="0"/>
    <n v="0"/>
    <n v="8"/>
    <n v="0"/>
  </r>
  <r>
    <n v="205"/>
    <d v="2015-01-12T00:00:00"/>
    <x v="1"/>
    <s v="sweing"/>
    <x v="3"/>
    <x v="0"/>
    <x v="7"/>
    <n v="0.8"/>
    <n v="0.80027382899999999"/>
    <n v="1"/>
    <n v="19.87"/>
    <n v="9900"/>
    <n v="165"/>
    <n v="0"/>
    <n v="0"/>
    <n v="0"/>
    <n v="0"/>
    <n v="0"/>
    <n v="55"/>
    <n v="941"/>
  </r>
  <r>
    <n v="206"/>
    <d v="2015-01-12T00:00:00"/>
    <x v="1"/>
    <s v="sweing"/>
    <x v="3"/>
    <x v="0"/>
    <x v="4"/>
    <n v="0.8"/>
    <n v="0.80018181799999999"/>
    <n v="1"/>
    <n v="11.41"/>
    <n v="5670"/>
    <n v="94.5"/>
    <n v="50"/>
    <n v="0"/>
    <n v="0"/>
    <n v="0"/>
    <n v="0"/>
    <n v="31"/>
    <n v="843"/>
  </r>
  <r>
    <n v="207"/>
    <d v="2015-01-12T00:00:00"/>
    <x v="1"/>
    <s v="sweing"/>
    <x v="3"/>
    <x v="0"/>
    <x v="3"/>
    <n v="0.8"/>
    <n v="0.80007656999999999"/>
    <n v="1"/>
    <n v="11.61"/>
    <n v="4470"/>
    <n v="74.5"/>
    <n v="50"/>
    <n v="0"/>
    <n v="0"/>
    <n v="0"/>
    <n v="0"/>
    <n v="31"/>
    <n v="760"/>
  </r>
  <r>
    <n v="208"/>
    <d v="2015-01-12T00:00:00"/>
    <x v="1"/>
    <s v="sweing"/>
    <x v="3"/>
    <x v="0"/>
    <x v="6"/>
    <n v="0.8"/>
    <n v="0.8"/>
    <n v="1"/>
    <n v="28.08"/>
    <n v="10530"/>
    <n v="175.5"/>
    <n v="63"/>
    <n v="0"/>
    <n v="0"/>
    <n v="0"/>
    <n v="0"/>
    <n v="58"/>
    <n v="737"/>
  </r>
  <r>
    <n v="209"/>
    <d v="2015-01-12T00:00:00"/>
    <x v="1"/>
    <s v="finishing"/>
    <x v="3"/>
    <x v="0"/>
    <x v="0"/>
    <n v="0.8"/>
    <n v="0.72499999999999998"/>
    <n v="0"/>
    <n v="2.9"/>
    <n v="1440"/>
    <n v="24"/>
    <n v="0"/>
    <n v="0"/>
    <n v="0"/>
    <n v="0"/>
    <n v="0"/>
    <n v="8"/>
    <n v="0"/>
  </r>
  <r>
    <n v="210"/>
    <d v="2015-01-12T00:00:00"/>
    <x v="1"/>
    <s v="sweing"/>
    <x v="3"/>
    <x v="0"/>
    <x v="9"/>
    <n v="0.8"/>
    <n v="0.68855755500000004"/>
    <n v="0"/>
    <n v="50.48"/>
    <n v="6930"/>
    <n v="115.5"/>
    <n v="45"/>
    <n v="0"/>
    <n v="0"/>
    <n v="0"/>
    <n v="0"/>
    <n v="58"/>
    <n v="381"/>
  </r>
  <r>
    <n v="211"/>
    <d v="2015-01-12T00:00:00"/>
    <x v="1"/>
    <s v="sweing"/>
    <x v="3"/>
    <x v="0"/>
    <x v="10"/>
    <n v="0.65"/>
    <n v="0.65004078300000001"/>
    <n v="1"/>
    <n v="20.79"/>
    <n v="8460"/>
    <n v="141"/>
    <n v="0"/>
    <n v="0"/>
    <n v="0"/>
    <n v="0"/>
    <n v="0"/>
    <n v="59"/>
    <n v="1141"/>
  </r>
  <r>
    <n v="212"/>
    <d v="2015-01-12T00:00:00"/>
    <x v="1"/>
    <s v="sweing"/>
    <x v="3"/>
    <x v="0"/>
    <x v="2"/>
    <n v="0.65"/>
    <n v="0.64998056000000004"/>
    <n v="0"/>
    <n v="12.52"/>
    <n v="9540"/>
    <n v="159"/>
    <n v="44"/>
    <n v="0"/>
    <n v="0"/>
    <n v="0"/>
    <n v="0"/>
    <n v="53"/>
    <n v="1004"/>
  </r>
  <r>
    <n v="213"/>
    <d v="2015-01-12T00:00:00"/>
    <x v="1"/>
    <s v="finishing"/>
    <x v="3"/>
    <x v="0"/>
    <x v="5"/>
    <n v="0.8"/>
    <n v="0.64810606100000001"/>
    <n v="0"/>
    <n v="2.9"/>
    <n v="1440"/>
    <n v="24"/>
    <n v="0"/>
    <n v="0"/>
    <n v="0"/>
    <n v="0"/>
    <n v="0"/>
    <n v="8"/>
    <n v="0"/>
  </r>
  <r>
    <n v="214"/>
    <d v="2015-01-12T00:00:00"/>
    <x v="1"/>
    <s v="finishing"/>
    <x v="3"/>
    <x v="0"/>
    <x v="2"/>
    <n v="0.8"/>
    <n v="0.64057765200000005"/>
    <n v="0"/>
    <n v="4.1500000000000004"/>
    <n v="1440"/>
    <n v="24"/>
    <n v="0"/>
    <n v="0"/>
    <n v="0"/>
    <n v="0"/>
    <n v="0"/>
    <n v="8"/>
    <n v="0"/>
  </r>
  <r>
    <n v="215"/>
    <d v="2015-01-12T00:00:00"/>
    <x v="1"/>
    <s v="sweing"/>
    <x v="3"/>
    <x v="0"/>
    <x v="11"/>
    <n v="0.35"/>
    <n v="0.35063298999999998"/>
    <n v="1"/>
    <n v="22.4"/>
    <n v="7350"/>
    <n v="122.5"/>
    <n v="0"/>
    <n v="0"/>
    <n v="0"/>
    <n v="0"/>
    <n v="0"/>
    <n v="51"/>
    <n v="581"/>
  </r>
  <r>
    <n v="216"/>
    <d v="2015-01-12T00:00:00"/>
    <x v="1"/>
    <s v="finishing"/>
    <x v="3"/>
    <x v="0"/>
    <x v="9"/>
    <n v="0.8"/>
    <n v="0.24625"/>
    <n v="0"/>
    <n v="3.94"/>
    <n v="1440"/>
    <n v="24"/>
    <n v="0"/>
    <n v="0"/>
    <n v="0"/>
    <n v="0"/>
    <n v="0"/>
    <n v="8"/>
    <n v="0"/>
  </r>
  <r>
    <n v="217"/>
    <d v="2015-01-13T00:00:00"/>
    <x v="1"/>
    <s v="finishing"/>
    <x v="4"/>
    <x v="0"/>
    <x v="11"/>
    <n v="0.35"/>
    <n v="0.95202020200000004"/>
    <n v="1"/>
    <n v="4.3"/>
    <n v="2160"/>
    <n v="36"/>
    <n v="0"/>
    <n v="0"/>
    <n v="0"/>
    <n v="0"/>
    <n v="0"/>
    <n v="12"/>
    <n v="0"/>
  </r>
  <r>
    <n v="218"/>
    <d v="2015-01-13T00:00:00"/>
    <x v="1"/>
    <s v="finishing"/>
    <x v="4"/>
    <x v="0"/>
    <x v="1"/>
    <n v="0.8"/>
    <n v="0.95142045500000005"/>
    <n v="1"/>
    <n v="3.94"/>
    <n v="1440"/>
    <n v="24"/>
    <n v="0"/>
    <n v="0"/>
    <n v="0"/>
    <n v="0"/>
    <n v="0"/>
    <n v="2"/>
    <n v="0"/>
  </r>
  <r>
    <n v="219"/>
    <d v="2015-01-13T00:00:00"/>
    <x v="1"/>
    <s v="finishing"/>
    <x v="4"/>
    <x v="0"/>
    <x v="9"/>
    <n v="0.8"/>
    <n v="0.91276666699999998"/>
    <n v="1"/>
    <n v="3.94"/>
    <n v="5400"/>
    <n v="90"/>
    <n v="0"/>
    <n v="0"/>
    <n v="0"/>
    <n v="0"/>
    <n v="0"/>
    <n v="20"/>
    <n v="0"/>
  </r>
  <r>
    <n v="220"/>
    <d v="2015-01-13T00:00:00"/>
    <x v="1"/>
    <s v="finishing"/>
    <x v="4"/>
    <x v="0"/>
    <x v="7"/>
    <n v="0.8"/>
    <n v="0.90126262599999996"/>
    <n v="1"/>
    <n v="4.1500000000000004"/>
    <n v="1620"/>
    <n v="27"/>
    <n v="0"/>
    <n v="0"/>
    <n v="0"/>
    <n v="0"/>
    <n v="0"/>
    <n v="9"/>
    <n v="0"/>
  </r>
  <r>
    <n v="221"/>
    <d v="2015-01-13T00:00:00"/>
    <x v="1"/>
    <s v="finishing"/>
    <x v="4"/>
    <x v="0"/>
    <x v="8"/>
    <n v="0.8"/>
    <n v="0.85814393899999997"/>
    <n v="1"/>
    <n v="3.94"/>
    <n v="1440"/>
    <n v="24"/>
    <n v="0"/>
    <n v="0"/>
    <n v="0"/>
    <n v="0"/>
    <n v="0"/>
    <n v="8"/>
    <n v="0"/>
  </r>
  <r>
    <n v="222"/>
    <d v="2015-01-13T00:00:00"/>
    <x v="1"/>
    <s v="sweing"/>
    <x v="4"/>
    <x v="0"/>
    <x v="1"/>
    <n v="0.8"/>
    <n v="0.85050231099999996"/>
    <n v="1"/>
    <n v="26.16"/>
    <n v="10620"/>
    <n v="177"/>
    <n v="75"/>
    <n v="0"/>
    <n v="0"/>
    <n v="0"/>
    <n v="0"/>
    <n v="59"/>
    <n v="1073"/>
  </r>
  <r>
    <n v="223"/>
    <d v="2015-01-13T00:00:00"/>
    <x v="1"/>
    <s v="sweing"/>
    <x v="4"/>
    <x v="0"/>
    <x v="8"/>
    <n v="0.8"/>
    <n v="0.85050231099999996"/>
    <n v="1"/>
    <n v="26.16"/>
    <n v="10620"/>
    <n v="177"/>
    <n v="75"/>
    <n v="0"/>
    <n v="0"/>
    <n v="0"/>
    <n v="0"/>
    <n v="59"/>
    <n v="1156"/>
  </r>
  <r>
    <n v="224"/>
    <d v="2015-01-13T00:00:00"/>
    <x v="1"/>
    <s v="sweing"/>
    <x v="4"/>
    <x v="0"/>
    <x v="0"/>
    <n v="0.8"/>
    <n v="0.85025252500000004"/>
    <n v="1"/>
    <n v="25.9"/>
    <n v="10260"/>
    <n v="171"/>
    <n v="60"/>
    <n v="0"/>
    <n v="0"/>
    <n v="0"/>
    <n v="0"/>
    <n v="57"/>
    <n v="1211"/>
  </r>
  <r>
    <n v="225"/>
    <d v="2015-01-13T00:00:00"/>
    <x v="1"/>
    <s v="sweing"/>
    <x v="4"/>
    <x v="0"/>
    <x v="5"/>
    <n v="0.8"/>
    <n v="0.85013676599999999"/>
    <n v="1"/>
    <n v="25.9"/>
    <n v="10170"/>
    <n v="169.5"/>
    <n v="60"/>
    <n v="0"/>
    <n v="0"/>
    <n v="0"/>
    <n v="0"/>
    <n v="56"/>
    <n v="1126"/>
  </r>
  <r>
    <n v="226"/>
    <d v="2015-01-13T00:00:00"/>
    <x v="1"/>
    <s v="finishing"/>
    <x v="4"/>
    <x v="0"/>
    <x v="10"/>
    <n v="0.65"/>
    <n v="0.82135416699999997"/>
    <n v="1"/>
    <n v="4.1500000000000004"/>
    <n v="1440"/>
    <n v="24"/>
    <n v="0"/>
    <n v="0"/>
    <n v="0"/>
    <n v="0"/>
    <n v="0"/>
    <n v="8"/>
    <n v="0"/>
  </r>
  <r>
    <n v="227"/>
    <d v="2015-01-13T00:00:00"/>
    <x v="1"/>
    <s v="finishing"/>
    <x v="4"/>
    <x v="0"/>
    <x v="6"/>
    <n v="0.8"/>
    <n v="0.80590909099999997"/>
    <n v="1"/>
    <n v="3.94"/>
    <n v="1440"/>
    <n v="24"/>
    <n v="0"/>
    <n v="0"/>
    <n v="0"/>
    <n v="0"/>
    <n v="0"/>
    <n v="8"/>
    <n v="0"/>
  </r>
  <r>
    <n v="228"/>
    <d v="2015-01-13T00:00:00"/>
    <x v="1"/>
    <s v="sweing"/>
    <x v="4"/>
    <x v="0"/>
    <x v="4"/>
    <n v="0.8"/>
    <n v="0.80024675300000003"/>
    <n v="1"/>
    <n v="11.61"/>
    <n v="5670"/>
    <n v="94.5"/>
    <n v="50"/>
    <n v="0"/>
    <n v="0"/>
    <n v="0"/>
    <n v="0"/>
    <n v="31"/>
    <n v="1004"/>
  </r>
  <r>
    <n v="229"/>
    <d v="2015-01-13T00:00:00"/>
    <x v="1"/>
    <s v="sweing"/>
    <x v="4"/>
    <x v="0"/>
    <x v="3"/>
    <n v="0.8"/>
    <n v="0.80024675300000003"/>
    <n v="1"/>
    <n v="11.61"/>
    <n v="5670"/>
    <n v="94.5"/>
    <n v="50"/>
    <n v="0"/>
    <n v="0"/>
    <n v="0"/>
    <n v="0"/>
    <n v="31"/>
    <n v="1063"/>
  </r>
  <r>
    <n v="230"/>
    <d v="2015-01-13T00:00:00"/>
    <x v="1"/>
    <s v="sweing"/>
    <x v="4"/>
    <x v="0"/>
    <x v="6"/>
    <n v="0.8"/>
    <n v="0.8"/>
    <n v="1"/>
    <n v="28.08"/>
    <n v="10530"/>
    <n v="175.5"/>
    <n v="50"/>
    <n v="0"/>
    <n v="0"/>
    <n v="0"/>
    <n v="0"/>
    <n v="58"/>
    <n v="723"/>
  </r>
  <r>
    <n v="231"/>
    <d v="2015-01-13T00:00:00"/>
    <x v="1"/>
    <s v="sweing"/>
    <x v="4"/>
    <x v="0"/>
    <x v="7"/>
    <n v="0.8"/>
    <n v="0.70557658400000001"/>
    <n v="0"/>
    <n v="42.27"/>
    <n v="9900"/>
    <n v="165"/>
    <n v="54"/>
    <n v="0"/>
    <n v="0"/>
    <n v="0"/>
    <n v="0"/>
    <n v="55"/>
    <n v="465"/>
  </r>
  <r>
    <n v="232"/>
    <d v="2015-01-13T00:00:00"/>
    <x v="1"/>
    <s v="finishing"/>
    <x v="4"/>
    <x v="0"/>
    <x v="0"/>
    <n v="0.8"/>
    <n v="0.68106060599999996"/>
    <n v="0"/>
    <n v="2.9"/>
    <n v="1440"/>
    <n v="24"/>
    <n v="0"/>
    <n v="0"/>
    <n v="0"/>
    <n v="0"/>
    <n v="0"/>
    <n v="8"/>
    <n v="0"/>
  </r>
  <r>
    <n v="233"/>
    <d v="2015-01-13T00:00:00"/>
    <x v="1"/>
    <s v="finishing"/>
    <x v="4"/>
    <x v="0"/>
    <x v="5"/>
    <n v="0.8"/>
    <n v="0.67007575799999997"/>
    <n v="0"/>
    <n v="2.9"/>
    <n v="1440"/>
    <n v="24"/>
    <n v="0"/>
    <n v="0"/>
    <n v="0"/>
    <n v="0"/>
    <n v="0"/>
    <n v="8"/>
    <n v="0"/>
  </r>
  <r>
    <n v="234"/>
    <d v="2015-01-13T00:00:00"/>
    <x v="1"/>
    <s v="finishing"/>
    <x v="4"/>
    <x v="0"/>
    <x v="2"/>
    <n v="0.8"/>
    <n v="0.60127840899999996"/>
    <n v="0"/>
    <n v="4.1500000000000004"/>
    <n v="1440"/>
    <n v="24"/>
    <n v="0"/>
    <n v="0"/>
    <n v="0"/>
    <n v="0"/>
    <n v="0"/>
    <n v="8"/>
    <n v="0"/>
  </r>
  <r>
    <n v="235"/>
    <d v="2015-01-13T00:00:00"/>
    <x v="1"/>
    <s v="sweing"/>
    <x v="4"/>
    <x v="0"/>
    <x v="2"/>
    <n v="0.7"/>
    <n v="0.58230102900000003"/>
    <n v="0"/>
    <n v="27.13"/>
    <n v="9540"/>
    <n v="159"/>
    <n v="37"/>
    <n v="0"/>
    <n v="0"/>
    <n v="0"/>
    <n v="0"/>
    <n v="53"/>
    <n v="530"/>
  </r>
  <r>
    <n v="236"/>
    <d v="2015-01-13T00:00:00"/>
    <x v="1"/>
    <s v="sweing"/>
    <x v="4"/>
    <x v="0"/>
    <x v="10"/>
    <n v="0.7"/>
    <n v="0.52681034500000001"/>
    <n v="0"/>
    <n v="20.79"/>
    <n v="10440"/>
    <n v="174"/>
    <n v="0"/>
    <n v="0"/>
    <n v="0"/>
    <n v="0"/>
    <n v="0"/>
    <n v="58"/>
    <n v="1297"/>
  </r>
  <r>
    <n v="237"/>
    <d v="2015-01-13T00:00:00"/>
    <x v="1"/>
    <s v="sweing"/>
    <x v="4"/>
    <x v="0"/>
    <x v="11"/>
    <n v="0.5"/>
    <n v="0.50038079899999999"/>
    <n v="1"/>
    <n v="22.4"/>
    <n v="10170"/>
    <n v="169.5"/>
    <n v="23"/>
    <n v="0"/>
    <n v="0"/>
    <n v="0"/>
    <n v="0"/>
    <n v="56"/>
    <n v="783"/>
  </r>
  <r>
    <n v="238"/>
    <d v="2015-01-13T00:00:00"/>
    <x v="1"/>
    <s v="sweing"/>
    <x v="4"/>
    <x v="0"/>
    <x v="9"/>
    <n v="0.35"/>
    <n v="0.35020648999999998"/>
    <n v="1"/>
    <n v="22.4"/>
    <n v="10170"/>
    <n v="169.5"/>
    <n v="23"/>
    <n v="0"/>
    <n v="0"/>
    <n v="0"/>
    <n v="0"/>
    <n v="56"/>
    <n v="715"/>
  </r>
  <r>
    <n v="239"/>
    <d v="2015-01-14T00:00:00"/>
    <x v="1"/>
    <s v="finishing"/>
    <x v="5"/>
    <x v="0"/>
    <x v="2"/>
    <n v="0.8"/>
    <n v="0.93460743800000001"/>
    <n v="1"/>
    <n v="4.1500000000000004"/>
    <n v="1980"/>
    <n v="33"/>
    <n v="0"/>
    <n v="0"/>
    <n v="0"/>
    <n v="0"/>
    <n v="0"/>
    <n v="7"/>
    <n v="0"/>
  </r>
  <r>
    <n v="240"/>
    <d v="2015-01-14T00:00:00"/>
    <x v="1"/>
    <s v="finishing"/>
    <x v="5"/>
    <x v="0"/>
    <x v="11"/>
    <n v="0.35"/>
    <n v="0.90808080800000002"/>
    <n v="1"/>
    <n v="4.3"/>
    <n v="2700"/>
    <n v="45"/>
    <n v="0"/>
    <n v="0"/>
    <n v="0"/>
    <n v="0"/>
    <n v="0"/>
    <n v="8"/>
    <n v="0"/>
  </r>
  <r>
    <n v="241"/>
    <d v="2015-01-14T00:00:00"/>
    <x v="1"/>
    <s v="sweing"/>
    <x v="5"/>
    <x v="0"/>
    <x v="5"/>
    <n v="0.8"/>
    <n v="0.90014481099999999"/>
    <n v="1"/>
    <n v="25.9"/>
    <n v="10170"/>
    <n v="169.5"/>
    <n v="70"/>
    <n v="0"/>
    <n v="0"/>
    <n v="0"/>
    <n v="0"/>
    <n v="56"/>
    <n v="1150"/>
  </r>
  <r>
    <n v="242"/>
    <d v="2015-01-14T00:00:00"/>
    <x v="1"/>
    <s v="finishing"/>
    <x v="5"/>
    <x v="0"/>
    <x v="1"/>
    <n v="0.8"/>
    <n v="0.89172348499999998"/>
    <n v="1"/>
    <n v="3.94"/>
    <n v="1440"/>
    <n v="24"/>
    <n v="0"/>
    <n v="0"/>
    <n v="0"/>
    <n v="0"/>
    <n v="0"/>
    <n v="8"/>
    <n v="0"/>
  </r>
  <r>
    <n v="243"/>
    <d v="2015-01-14T00:00:00"/>
    <x v="1"/>
    <s v="finishing"/>
    <x v="5"/>
    <x v="0"/>
    <x v="10"/>
    <n v="0.65"/>
    <n v="0.86458333300000001"/>
    <n v="1"/>
    <n v="4.1500000000000004"/>
    <n v="1440"/>
    <n v="24"/>
    <n v="0"/>
    <n v="0"/>
    <n v="0"/>
    <n v="0"/>
    <n v="0"/>
    <n v="15"/>
    <n v="0"/>
  </r>
  <r>
    <n v="244"/>
    <d v="2015-01-14T00:00:00"/>
    <x v="1"/>
    <s v="finishing"/>
    <x v="5"/>
    <x v="0"/>
    <x v="8"/>
    <n v="0.8"/>
    <n v="0.85814393899999997"/>
    <n v="1"/>
    <n v="3.94"/>
    <n v="1440"/>
    <n v="24"/>
    <n v="0"/>
    <n v="0"/>
    <n v="0"/>
    <n v="0"/>
    <n v="0"/>
    <n v="8"/>
    <n v="0"/>
  </r>
  <r>
    <n v="245"/>
    <d v="2015-01-14T00:00:00"/>
    <x v="1"/>
    <s v="sweing"/>
    <x v="5"/>
    <x v="0"/>
    <x v="8"/>
    <n v="0.8"/>
    <n v="0.85050231099999996"/>
    <n v="1"/>
    <n v="26.16"/>
    <n v="10620"/>
    <n v="177"/>
    <n v="75"/>
    <n v="0"/>
    <n v="0"/>
    <n v="0"/>
    <n v="0"/>
    <n v="59"/>
    <n v="1232"/>
  </r>
  <r>
    <n v="246"/>
    <d v="2015-01-14T00:00:00"/>
    <x v="1"/>
    <s v="sweing"/>
    <x v="5"/>
    <x v="0"/>
    <x v="0"/>
    <n v="0.8"/>
    <n v="0.85013676599999999"/>
    <n v="1"/>
    <n v="25.9"/>
    <n v="10170"/>
    <n v="169.5"/>
    <n v="60"/>
    <n v="0"/>
    <n v="0"/>
    <n v="0"/>
    <n v="0"/>
    <n v="56"/>
    <n v="1218"/>
  </r>
  <r>
    <n v="247"/>
    <d v="2015-01-14T00:00:00"/>
    <x v="1"/>
    <s v="finishing"/>
    <x v="5"/>
    <x v="0"/>
    <x v="5"/>
    <n v="0.8"/>
    <n v="0.837594697"/>
    <n v="1"/>
    <n v="2.9"/>
    <n v="1440"/>
    <n v="24"/>
    <n v="0"/>
    <n v="0"/>
    <n v="0"/>
    <n v="0"/>
    <n v="0"/>
    <n v="8"/>
    <n v="0"/>
  </r>
  <r>
    <n v="248"/>
    <d v="2015-01-14T00:00:00"/>
    <x v="1"/>
    <s v="finishing"/>
    <x v="5"/>
    <x v="0"/>
    <x v="7"/>
    <n v="0.8"/>
    <n v="0.82083333300000005"/>
    <n v="1"/>
    <n v="4.1500000000000004"/>
    <n v="1440"/>
    <n v="24"/>
    <n v="0"/>
    <n v="0"/>
    <n v="0"/>
    <n v="0"/>
    <n v="0"/>
    <n v="7"/>
    <n v="0"/>
  </r>
  <r>
    <n v="249"/>
    <d v="2015-01-14T00:00:00"/>
    <x v="1"/>
    <s v="sweing"/>
    <x v="5"/>
    <x v="0"/>
    <x v="3"/>
    <n v="0.8"/>
    <n v="0.80031343300000002"/>
    <n v="1"/>
    <n v="11.61"/>
    <n v="2970"/>
    <n v="49.5"/>
    <n v="50"/>
    <n v="0"/>
    <n v="0"/>
    <n v="0"/>
    <n v="0"/>
    <n v="31"/>
    <n v="1159"/>
  </r>
  <r>
    <n v="250"/>
    <d v="2015-01-14T00:00:00"/>
    <x v="1"/>
    <s v="sweing"/>
    <x v="5"/>
    <x v="0"/>
    <x v="4"/>
    <n v="0.8"/>
    <n v="0.80024675300000003"/>
    <n v="1"/>
    <n v="11.61"/>
    <n v="5670"/>
    <n v="94.5"/>
    <n v="38"/>
    <n v="0"/>
    <n v="0"/>
    <n v="0"/>
    <n v="0"/>
    <n v="31"/>
    <n v="972"/>
  </r>
  <r>
    <n v="251"/>
    <d v="2015-01-14T00:00:00"/>
    <x v="1"/>
    <s v="sweing"/>
    <x v="5"/>
    <x v="0"/>
    <x v="1"/>
    <n v="0.8"/>
    <n v="0.80011710300000005"/>
    <n v="1"/>
    <n v="26.16"/>
    <n v="10620"/>
    <n v="177"/>
    <n v="63"/>
    <n v="0"/>
    <n v="0"/>
    <n v="0"/>
    <n v="0"/>
    <n v="59"/>
    <n v="1092"/>
  </r>
  <r>
    <n v="252"/>
    <d v="2015-01-14T00:00:00"/>
    <x v="1"/>
    <s v="sweing"/>
    <x v="5"/>
    <x v="0"/>
    <x v="10"/>
    <n v="0.7"/>
    <n v="0.70009556299999998"/>
    <n v="1"/>
    <n v="20.79"/>
    <n v="7320"/>
    <n v="122"/>
    <n v="0"/>
    <n v="0"/>
    <n v="0"/>
    <n v="0"/>
    <n v="0"/>
    <n v="58"/>
    <n v="965"/>
  </r>
  <r>
    <n v="253"/>
    <d v="2015-01-14T00:00:00"/>
    <x v="1"/>
    <s v="finishing"/>
    <x v="5"/>
    <x v="0"/>
    <x v="0"/>
    <n v="0.8"/>
    <n v="0.66732954499999997"/>
    <n v="0"/>
    <n v="2.9"/>
    <n v="1440"/>
    <n v="24"/>
    <n v="0"/>
    <n v="0"/>
    <n v="0"/>
    <n v="0"/>
    <n v="0"/>
    <n v="8"/>
    <n v="0"/>
  </r>
  <r>
    <n v="254"/>
    <d v="2015-01-14T00:00:00"/>
    <x v="1"/>
    <s v="sweing"/>
    <x v="5"/>
    <x v="0"/>
    <x v="11"/>
    <n v="0.6"/>
    <n v="0.60036968599999996"/>
    <n v="1"/>
    <n v="22.4"/>
    <n v="5100"/>
    <n v="85"/>
    <n v="23"/>
    <n v="0"/>
    <n v="0"/>
    <n v="0"/>
    <n v="0"/>
    <n v="57"/>
    <n v="816"/>
  </r>
  <r>
    <n v="255"/>
    <d v="2015-01-14T00:00:00"/>
    <x v="1"/>
    <s v="sweing"/>
    <x v="5"/>
    <x v="0"/>
    <x v="9"/>
    <n v="0.5"/>
    <n v="0.49998033400000003"/>
    <n v="0"/>
    <n v="22.4"/>
    <n v="3390"/>
    <n v="56.5"/>
    <n v="23"/>
    <n v="0"/>
    <n v="0"/>
    <n v="0"/>
    <n v="0"/>
    <n v="56"/>
    <n v="947"/>
  </r>
  <r>
    <n v="256"/>
    <d v="2015-01-14T00:00:00"/>
    <x v="1"/>
    <s v="sweing"/>
    <x v="5"/>
    <x v="0"/>
    <x v="2"/>
    <n v="0.35"/>
    <n v="0.35003125000000002"/>
    <n v="1"/>
    <n v="14.61"/>
    <n v="7200"/>
    <n v="120"/>
    <n v="23"/>
    <n v="0"/>
    <n v="0"/>
    <n v="0"/>
    <n v="0"/>
    <n v="55"/>
    <n v="838"/>
  </r>
  <r>
    <n v="257"/>
    <d v="2015-01-14T00:00:00"/>
    <x v="1"/>
    <s v="finishing"/>
    <x v="5"/>
    <x v="0"/>
    <x v="9"/>
    <n v="0.8"/>
    <n v="0.33235930699999999"/>
    <n v="0"/>
    <n v="3.94"/>
    <n v="1260"/>
    <n v="21"/>
    <n v="0"/>
    <n v="0"/>
    <n v="0"/>
    <n v="0"/>
    <n v="0"/>
    <n v="8"/>
    <n v="0"/>
  </r>
  <r>
    <n v="258"/>
    <d v="2015-01-14T00:00:00"/>
    <x v="1"/>
    <s v="sweing"/>
    <x v="5"/>
    <x v="0"/>
    <x v="6"/>
    <n v="0.8"/>
    <n v="0.31120746399999999"/>
    <n v="0"/>
    <n v="51.02"/>
    <n v="4260"/>
    <n v="71"/>
    <n v="27"/>
    <n v="0"/>
    <n v="0"/>
    <n v="0"/>
    <n v="0"/>
    <n v="57"/>
    <n v="1086"/>
  </r>
  <r>
    <n v="259"/>
    <d v="2015-01-14T00:00:00"/>
    <x v="1"/>
    <s v="finishing"/>
    <x v="5"/>
    <x v="0"/>
    <x v="6"/>
    <n v="0.8"/>
    <n v="0.247316017"/>
    <n v="0"/>
    <n v="3.94"/>
    <n v="1260"/>
    <n v="21"/>
    <n v="0"/>
    <n v="0"/>
    <n v="0"/>
    <n v="0"/>
    <n v="0"/>
    <n v="8"/>
    <n v="0"/>
  </r>
  <r>
    <n v="260"/>
    <d v="2015-01-15T00:00:00"/>
    <x v="2"/>
    <s v="finishing"/>
    <x v="0"/>
    <x v="0"/>
    <x v="11"/>
    <n v="0.35"/>
    <n v="0.98863636399999999"/>
    <n v="1"/>
    <n v="4.3"/>
    <n v="3600"/>
    <n v="60"/>
    <n v="0"/>
    <n v="0"/>
    <n v="0"/>
    <n v="0"/>
    <n v="0"/>
    <n v="20"/>
    <n v="0"/>
  </r>
  <r>
    <n v="261"/>
    <d v="2015-01-15T00:00:00"/>
    <x v="2"/>
    <s v="finishing"/>
    <x v="0"/>
    <x v="0"/>
    <x v="9"/>
    <n v="0.8"/>
    <n v="0.95311004799999999"/>
    <n v="1"/>
    <n v="3.94"/>
    <n v="3420"/>
    <n v="57"/>
    <n v="0"/>
    <n v="0"/>
    <n v="0"/>
    <n v="0"/>
    <n v="0"/>
    <n v="19"/>
    <n v="0"/>
  </r>
  <r>
    <n v="262"/>
    <d v="2015-01-15T00:00:00"/>
    <x v="2"/>
    <s v="finishing"/>
    <x v="0"/>
    <x v="0"/>
    <x v="1"/>
    <n v="0.8"/>
    <n v="0.88426136399999999"/>
    <n v="1"/>
    <n v="3.94"/>
    <n v="1440"/>
    <n v="24"/>
    <n v="0"/>
    <n v="0"/>
    <n v="0"/>
    <n v="0"/>
    <n v="0"/>
    <n v="8"/>
    <n v="0"/>
  </r>
  <r>
    <n v="263"/>
    <d v="2015-01-15T00:00:00"/>
    <x v="2"/>
    <s v="finishing"/>
    <x v="0"/>
    <x v="0"/>
    <x v="10"/>
    <n v="0.65"/>
    <n v="0.86065340899999998"/>
    <n v="1"/>
    <n v="4.1500000000000004"/>
    <n v="1440"/>
    <n v="24"/>
    <n v="0"/>
    <n v="0"/>
    <n v="0"/>
    <n v="0"/>
    <n v="0"/>
    <n v="8"/>
    <n v="0"/>
  </r>
  <r>
    <n v="264"/>
    <d v="2015-01-15T00:00:00"/>
    <x v="2"/>
    <s v="finishing"/>
    <x v="0"/>
    <x v="0"/>
    <x v="8"/>
    <n v="0.8"/>
    <n v="0.85814393899999997"/>
    <n v="1"/>
    <n v="3.94"/>
    <n v="1440"/>
    <n v="24"/>
    <n v="0"/>
    <n v="0"/>
    <n v="0"/>
    <n v="0"/>
    <n v="0"/>
    <n v="8"/>
    <n v="0"/>
  </r>
  <r>
    <n v="265"/>
    <d v="2015-01-15T00:00:00"/>
    <x v="2"/>
    <s v="sweing"/>
    <x v="0"/>
    <x v="0"/>
    <x v="1"/>
    <n v="0.8"/>
    <n v="0.85050231099999996"/>
    <n v="1"/>
    <n v="26.16"/>
    <n v="10620"/>
    <n v="177"/>
    <n v="75"/>
    <n v="0"/>
    <n v="0"/>
    <n v="0"/>
    <n v="0"/>
    <n v="59"/>
    <n v="1160"/>
  </r>
  <r>
    <n v="266"/>
    <d v="2015-01-15T00:00:00"/>
    <x v="2"/>
    <s v="sweing"/>
    <x v="0"/>
    <x v="0"/>
    <x v="0"/>
    <n v="0.8"/>
    <n v="0.85041562800000003"/>
    <n v="1"/>
    <n v="25.9"/>
    <n v="8970"/>
    <n v="149.5"/>
    <n v="60"/>
    <n v="0"/>
    <n v="0"/>
    <n v="0"/>
    <n v="0"/>
    <n v="56"/>
    <n v="1177"/>
  </r>
  <r>
    <n v="267"/>
    <d v="2015-01-15T00:00:00"/>
    <x v="2"/>
    <s v="sweing"/>
    <x v="0"/>
    <x v="0"/>
    <x v="5"/>
    <n v="0.8"/>
    <n v="0.85013676599999999"/>
    <n v="1"/>
    <n v="25.9"/>
    <n v="10170"/>
    <n v="169.5"/>
    <n v="60"/>
    <n v="0"/>
    <n v="0"/>
    <n v="0"/>
    <n v="0"/>
    <n v="56"/>
    <n v="1281"/>
  </r>
  <r>
    <n v="268"/>
    <d v="2015-01-15T00:00:00"/>
    <x v="2"/>
    <s v="sweing"/>
    <x v="0"/>
    <x v="0"/>
    <x v="8"/>
    <n v="0.8"/>
    <n v="0.80011710300000005"/>
    <n v="1"/>
    <n v="26.16"/>
    <n v="10620"/>
    <n v="177"/>
    <n v="63"/>
    <n v="0"/>
    <n v="0"/>
    <n v="0"/>
    <n v="0"/>
    <n v="59"/>
    <n v="1369"/>
  </r>
  <r>
    <n v="269"/>
    <d v="2015-01-15T00:00:00"/>
    <x v="2"/>
    <s v="sweing"/>
    <x v="0"/>
    <x v="0"/>
    <x v="4"/>
    <n v="0.8"/>
    <n v="0.80003139000000001"/>
    <n v="1"/>
    <n v="11.61"/>
    <n v="4950"/>
    <n v="82.5"/>
    <n v="38"/>
    <n v="0"/>
    <n v="0"/>
    <n v="0"/>
    <n v="0"/>
    <n v="31"/>
    <n v="1084"/>
  </r>
  <r>
    <n v="270"/>
    <d v="2015-01-15T00:00:00"/>
    <x v="2"/>
    <s v="sweing"/>
    <x v="0"/>
    <x v="0"/>
    <x v="3"/>
    <n v="0.8"/>
    <n v="0.80003139000000001"/>
    <n v="1"/>
    <n v="11.61"/>
    <n v="4950"/>
    <n v="82.5"/>
    <n v="50"/>
    <n v="0"/>
    <n v="0"/>
    <n v="0"/>
    <n v="0"/>
    <n v="31"/>
    <n v="1216"/>
  </r>
  <r>
    <n v="271"/>
    <d v="2015-01-15T00:00:00"/>
    <x v="2"/>
    <s v="sweing"/>
    <x v="0"/>
    <x v="0"/>
    <x v="10"/>
    <n v="0.7"/>
    <n v="0.70006034500000003"/>
    <n v="1"/>
    <n v="20.79"/>
    <n v="10440"/>
    <n v="174"/>
    <n v="0"/>
    <n v="0"/>
    <n v="0"/>
    <n v="0"/>
    <n v="0"/>
    <n v="58"/>
    <n v="391"/>
  </r>
  <r>
    <n v="272"/>
    <d v="2015-01-15T00:00:00"/>
    <x v="2"/>
    <s v="finishing"/>
    <x v="0"/>
    <x v="0"/>
    <x v="5"/>
    <n v="0.8"/>
    <n v="0.68929924200000003"/>
    <n v="0"/>
    <n v="2.9"/>
    <n v="1440"/>
    <n v="24"/>
    <n v="0"/>
    <n v="0"/>
    <n v="0"/>
    <n v="0"/>
    <n v="0"/>
    <n v="8"/>
    <n v="0"/>
  </r>
  <r>
    <n v="273"/>
    <d v="2015-01-15T00:00:00"/>
    <x v="2"/>
    <s v="sweing"/>
    <x v="0"/>
    <x v="0"/>
    <x v="7"/>
    <n v="0.5"/>
    <n v="0.66068329299999995"/>
    <n v="1"/>
    <n v="22.52"/>
    <n v="10170"/>
    <n v="169.5"/>
    <n v="30"/>
    <n v="0"/>
    <n v="0"/>
    <n v="0"/>
    <n v="0"/>
    <n v="56"/>
    <n v="1102"/>
  </r>
  <r>
    <n v="274"/>
    <d v="2015-01-15T00:00:00"/>
    <x v="2"/>
    <s v="sweing"/>
    <x v="0"/>
    <x v="0"/>
    <x v="11"/>
    <n v="0.65"/>
    <n v="0.65013095200000004"/>
    <n v="1"/>
    <n v="22.52"/>
    <n v="10080"/>
    <n v="168"/>
    <n v="26"/>
    <n v="0"/>
    <n v="0"/>
    <n v="0"/>
    <n v="0"/>
    <n v="56"/>
    <n v="872"/>
  </r>
  <r>
    <n v="275"/>
    <d v="2015-01-15T00:00:00"/>
    <x v="2"/>
    <s v="finishing"/>
    <x v="0"/>
    <x v="0"/>
    <x v="0"/>
    <n v="0.8"/>
    <n v="0.60691287900000002"/>
    <n v="0"/>
    <n v="2.9"/>
    <n v="1440"/>
    <n v="24"/>
    <n v="0"/>
    <n v="0"/>
    <n v="0"/>
    <n v="0"/>
    <n v="0"/>
    <n v="8"/>
    <n v="0"/>
  </r>
  <r>
    <n v="276"/>
    <d v="2015-01-15T00:00:00"/>
    <x v="2"/>
    <s v="sweing"/>
    <x v="0"/>
    <x v="0"/>
    <x v="9"/>
    <n v="0.6"/>
    <n v="0.60029176699999998"/>
    <n v="1"/>
    <n v="22.52"/>
    <n v="10170"/>
    <n v="169.5"/>
    <n v="23"/>
    <n v="0"/>
    <n v="0"/>
    <n v="0"/>
    <n v="0"/>
    <n v="56"/>
    <n v="1076"/>
  </r>
  <r>
    <n v="277"/>
    <d v="2015-01-15T00:00:00"/>
    <x v="2"/>
    <s v="sweing"/>
    <x v="0"/>
    <x v="0"/>
    <x v="2"/>
    <n v="0.5"/>
    <n v="0.50002506899999999"/>
    <n v="1"/>
    <n v="14.89"/>
    <n v="9900"/>
    <n v="165"/>
    <n v="30"/>
    <n v="0"/>
    <n v="0"/>
    <n v="0"/>
    <n v="0"/>
    <n v="55"/>
    <n v="917"/>
  </r>
  <r>
    <n v="278"/>
    <d v="2015-01-15T00:00:00"/>
    <x v="2"/>
    <s v="sweing"/>
    <x v="0"/>
    <x v="0"/>
    <x v="6"/>
    <n v="0.5"/>
    <n v="0.49999888799999997"/>
    <n v="0"/>
    <n v="22.94"/>
    <n v="9810"/>
    <n v="163.5"/>
    <n v="23"/>
    <n v="0"/>
    <n v="0"/>
    <n v="0"/>
    <n v="0"/>
    <n v="54"/>
    <n v="1044"/>
  </r>
  <r>
    <n v="279"/>
    <d v="2015-01-17T00:00:00"/>
    <x v="2"/>
    <s v="finishing"/>
    <x v="1"/>
    <x v="0"/>
    <x v="10"/>
    <n v="0.65"/>
    <n v="0.98719696999999995"/>
    <n v="1"/>
    <n v="4.1500000000000004"/>
    <n v="2700"/>
    <n v="45"/>
    <n v="0"/>
    <n v="0"/>
    <n v="0"/>
    <n v="0"/>
    <n v="0"/>
    <n v="15"/>
    <n v="0"/>
  </r>
  <r>
    <n v="280"/>
    <d v="2015-01-17T00:00:00"/>
    <x v="2"/>
    <s v="finishing"/>
    <x v="1"/>
    <x v="0"/>
    <x v="6"/>
    <n v="0.8"/>
    <n v="0.98090909100000001"/>
    <n v="1"/>
    <n v="3.94"/>
    <n v="1800"/>
    <n v="30"/>
    <n v="0"/>
    <n v="0"/>
    <n v="0"/>
    <n v="0"/>
    <n v="0"/>
    <n v="10"/>
    <n v="0"/>
  </r>
  <r>
    <n v="281"/>
    <d v="2015-01-17T00:00:00"/>
    <x v="2"/>
    <s v="finishing"/>
    <x v="1"/>
    <x v="0"/>
    <x v="9"/>
    <n v="0.8"/>
    <n v="0.97462121199999996"/>
    <n v="1"/>
    <n v="3.94"/>
    <n v="1440"/>
    <n v="24"/>
    <n v="0"/>
    <n v="0"/>
    <n v="0"/>
    <n v="0"/>
    <n v="0"/>
    <n v="8"/>
    <n v="0"/>
  </r>
  <r>
    <n v="282"/>
    <d v="2015-01-17T00:00:00"/>
    <x v="2"/>
    <s v="finishing"/>
    <x v="1"/>
    <x v="0"/>
    <x v="1"/>
    <n v="0.8"/>
    <n v="0.88426136399999999"/>
    <n v="1"/>
    <n v="3.94"/>
    <n v="1440"/>
    <n v="24"/>
    <n v="0"/>
    <n v="0"/>
    <n v="0"/>
    <n v="0"/>
    <n v="0"/>
    <n v="8"/>
    <n v="0"/>
  </r>
  <r>
    <n v="283"/>
    <d v="2015-01-17T00:00:00"/>
    <x v="2"/>
    <s v="finishing"/>
    <x v="1"/>
    <x v="0"/>
    <x v="8"/>
    <n v="0.8"/>
    <n v="0.82680302999999999"/>
    <n v="1"/>
    <n v="3.94"/>
    <n v="1800"/>
    <n v="30"/>
    <n v="0"/>
    <n v="0"/>
    <n v="0"/>
    <n v="0"/>
    <n v="0"/>
    <n v="10"/>
    <n v="0"/>
  </r>
  <r>
    <n v="284"/>
    <d v="2015-01-17T00:00:00"/>
    <x v="2"/>
    <s v="sweing"/>
    <x v="1"/>
    <x v="0"/>
    <x v="4"/>
    <n v="0.8"/>
    <n v="0.80034376600000001"/>
    <n v="1"/>
    <n v="11.41"/>
    <n v="5490"/>
    <n v="91.5"/>
    <n v="63"/>
    <n v="0"/>
    <n v="0"/>
    <n v="0"/>
    <n v="0"/>
    <n v="30"/>
    <n v="1067"/>
  </r>
  <r>
    <n v="285"/>
    <d v="2015-01-17T00:00:00"/>
    <x v="2"/>
    <s v="sweing"/>
    <x v="1"/>
    <x v="0"/>
    <x v="3"/>
    <n v="0.8"/>
    <n v="0.80024675300000003"/>
    <n v="1"/>
    <n v="11.61"/>
    <n v="5670"/>
    <n v="94.5"/>
    <n v="63"/>
    <n v="0"/>
    <n v="0"/>
    <n v="0"/>
    <n v="0"/>
    <n v="31"/>
    <n v="1039"/>
  </r>
  <r>
    <n v="286"/>
    <d v="2015-01-17T00:00:00"/>
    <x v="2"/>
    <s v="sweing"/>
    <x v="1"/>
    <x v="0"/>
    <x v="5"/>
    <n v="0.8"/>
    <n v="0.80012872099999999"/>
    <n v="1"/>
    <n v="25.9"/>
    <n v="10170"/>
    <n v="169.5"/>
    <n v="50"/>
    <n v="0"/>
    <n v="0"/>
    <n v="0"/>
    <n v="0"/>
    <n v="56"/>
    <n v="1396"/>
  </r>
  <r>
    <n v="287"/>
    <d v="2015-01-17T00:00:00"/>
    <x v="2"/>
    <s v="sweing"/>
    <x v="1"/>
    <x v="0"/>
    <x v="0"/>
    <n v="0.8"/>
    <n v="0.80012872099999999"/>
    <n v="1"/>
    <n v="25.9"/>
    <n v="10170"/>
    <n v="169.5"/>
    <n v="50"/>
    <n v="0"/>
    <n v="0"/>
    <n v="0"/>
    <n v="0"/>
    <n v="56"/>
    <n v="1292"/>
  </r>
  <r>
    <n v="288"/>
    <d v="2015-01-17T00:00:00"/>
    <x v="2"/>
    <s v="sweing"/>
    <x v="1"/>
    <x v="0"/>
    <x v="1"/>
    <n v="0.8"/>
    <n v="0.80011710300000005"/>
    <n v="1"/>
    <n v="48.68"/>
    <n v="10620"/>
    <n v="177"/>
    <n v="63"/>
    <n v="0"/>
    <n v="0"/>
    <n v="0"/>
    <n v="0"/>
    <n v="59"/>
    <n v="171"/>
  </r>
  <r>
    <n v="289"/>
    <d v="2015-01-17T00:00:00"/>
    <x v="2"/>
    <s v="sweing"/>
    <x v="1"/>
    <x v="0"/>
    <x v="8"/>
    <n v="0.8"/>
    <n v="0.80011710300000005"/>
    <n v="1"/>
    <n v="26.16"/>
    <n v="10620"/>
    <n v="177"/>
    <n v="63"/>
    <n v="0"/>
    <n v="0"/>
    <n v="0"/>
    <n v="0"/>
    <n v="59"/>
    <n v="1128"/>
  </r>
  <r>
    <n v="290"/>
    <d v="2015-01-17T00:00:00"/>
    <x v="2"/>
    <s v="sweing"/>
    <x v="1"/>
    <x v="0"/>
    <x v="6"/>
    <n v="0.6"/>
    <n v="0.77011397999999998"/>
    <n v="1"/>
    <n v="22.94"/>
    <n v="6570"/>
    <n v="109.5"/>
    <n v="23"/>
    <n v="0"/>
    <n v="0"/>
    <n v="0"/>
    <n v="0"/>
    <n v="56"/>
    <n v="865"/>
  </r>
  <r>
    <n v="291"/>
    <d v="2015-01-17T00:00:00"/>
    <x v="2"/>
    <s v="sweing"/>
    <x v="1"/>
    <x v="0"/>
    <x v="11"/>
    <n v="0.7"/>
    <n v="0.70054170000000004"/>
    <n v="1"/>
    <n v="22.52"/>
    <n v="10170"/>
    <n v="169.5"/>
    <n v="50"/>
    <n v="0"/>
    <n v="0"/>
    <n v="0"/>
    <n v="0"/>
    <n v="56"/>
    <n v="825"/>
  </r>
  <r>
    <n v="292"/>
    <d v="2015-01-17T00:00:00"/>
    <x v="2"/>
    <s v="finishing"/>
    <x v="1"/>
    <x v="0"/>
    <x v="0"/>
    <n v="0.8"/>
    <n v="0.67556818200000002"/>
    <n v="0"/>
    <n v="2.9"/>
    <n v="1440"/>
    <n v="24"/>
    <n v="0"/>
    <n v="0"/>
    <n v="0"/>
    <n v="0"/>
    <n v="0"/>
    <n v="8"/>
    <n v="0"/>
  </r>
  <r>
    <n v="293"/>
    <d v="2015-01-17T00:00:00"/>
    <x v="2"/>
    <s v="finishing"/>
    <x v="1"/>
    <x v="0"/>
    <x v="5"/>
    <n v="0.8"/>
    <n v="0.66183712100000003"/>
    <n v="0"/>
    <n v="2.9"/>
    <n v="1440"/>
    <n v="24"/>
    <n v="0"/>
    <n v="0"/>
    <n v="0"/>
    <n v="0"/>
    <n v="0"/>
    <n v="8"/>
    <n v="0"/>
  </r>
  <r>
    <n v="294"/>
    <d v="2015-01-17T00:00:00"/>
    <x v="2"/>
    <s v="sweing"/>
    <x v="1"/>
    <x v="0"/>
    <x v="9"/>
    <n v="0.65"/>
    <n v="0.65019865300000002"/>
    <n v="1"/>
    <n v="22.52"/>
    <n v="9720"/>
    <n v="162"/>
    <n v="35"/>
    <n v="0"/>
    <n v="0"/>
    <n v="0"/>
    <n v="0"/>
    <n v="54"/>
    <n v="1163"/>
  </r>
  <r>
    <n v="295"/>
    <d v="2015-01-17T00:00:00"/>
    <x v="2"/>
    <s v="sweing"/>
    <x v="1"/>
    <x v="0"/>
    <x v="7"/>
    <n v="0.6"/>
    <n v="0.60029176699999998"/>
    <n v="1"/>
    <n v="22.52"/>
    <n v="10170"/>
    <n v="169.5"/>
    <n v="30"/>
    <n v="0"/>
    <n v="0"/>
    <n v="0"/>
    <n v="0"/>
    <n v="56"/>
    <n v="1140"/>
  </r>
  <r>
    <n v="296"/>
    <d v="2015-01-17T00:00:00"/>
    <x v="2"/>
    <s v="sweing"/>
    <x v="1"/>
    <x v="0"/>
    <x v="2"/>
    <n v="0.6"/>
    <n v="0.60027326800000003"/>
    <n v="1"/>
    <n v="14.89"/>
    <n v="10080"/>
    <n v="168"/>
    <n v="38"/>
    <n v="0"/>
    <n v="0"/>
    <n v="0"/>
    <n v="0"/>
    <n v="56"/>
    <n v="1027"/>
  </r>
  <r>
    <n v="297"/>
    <d v="2015-01-17T00:00:00"/>
    <x v="2"/>
    <s v="finishing"/>
    <x v="1"/>
    <x v="0"/>
    <x v="4"/>
    <n v="0.8"/>
    <n v="0.46575757600000001"/>
    <n v="0"/>
    <n v="2.9"/>
    <n v="900"/>
    <n v="15"/>
    <n v="0"/>
    <n v="0"/>
    <n v="0"/>
    <n v="0"/>
    <n v="0"/>
    <n v="5"/>
    <n v="0"/>
  </r>
  <r>
    <n v="298"/>
    <d v="2015-01-17T00:00:00"/>
    <x v="2"/>
    <s v="sweing"/>
    <x v="1"/>
    <x v="0"/>
    <x v="10"/>
    <n v="0.7"/>
    <n v="0.45201253899999999"/>
    <n v="0"/>
    <n v="41.19"/>
    <n v="10440"/>
    <n v="174"/>
    <n v="21"/>
    <n v="0"/>
    <n v="0"/>
    <n v="0"/>
    <n v="0"/>
    <n v="58"/>
    <n v="1052"/>
  </r>
  <r>
    <n v="299"/>
    <d v="2015-01-17T00:00:00"/>
    <x v="2"/>
    <s v="finishing"/>
    <x v="1"/>
    <x v="0"/>
    <x v="2"/>
    <n v="0.8"/>
    <n v="0.31385281399999998"/>
    <n v="0"/>
    <n v="4.1500000000000004"/>
    <n v="1260"/>
    <n v="21"/>
    <n v="0"/>
    <n v="0"/>
    <n v="0"/>
    <n v="0"/>
    <n v="0"/>
    <n v="7"/>
    <n v="0"/>
  </r>
  <r>
    <n v="300"/>
    <d v="2015-01-18T00:00:00"/>
    <x v="2"/>
    <s v="finishing"/>
    <x v="2"/>
    <x v="0"/>
    <x v="10"/>
    <n v="0.6"/>
    <n v="0.85279356100000003"/>
    <n v="1"/>
    <n v="4.1500000000000004"/>
    <n v="1440"/>
    <n v="24"/>
    <n v="0"/>
    <n v="0"/>
    <n v="0"/>
    <n v="0"/>
    <n v="0"/>
    <n v="8"/>
    <n v="0"/>
  </r>
  <r>
    <n v="301"/>
    <d v="2015-01-18T00:00:00"/>
    <x v="2"/>
    <s v="finishing"/>
    <x v="2"/>
    <x v="0"/>
    <x v="2"/>
    <n v="0.65"/>
    <n v="0.83838383800000005"/>
    <n v="1"/>
    <n v="4.1500000000000004"/>
    <n v="2160"/>
    <n v="36"/>
    <n v="0"/>
    <n v="0"/>
    <n v="0"/>
    <n v="0"/>
    <n v="0"/>
    <n v="12"/>
    <n v="0"/>
  </r>
  <r>
    <n v="302"/>
    <d v="2015-01-18T00:00:00"/>
    <x v="2"/>
    <s v="finishing"/>
    <x v="2"/>
    <x v="0"/>
    <x v="4"/>
    <n v="0.8"/>
    <n v="0.80484848499999995"/>
    <n v="1"/>
    <n v="2.9"/>
    <n v="1800"/>
    <n v="30"/>
    <n v="0"/>
    <n v="0"/>
    <n v="0"/>
    <n v="0"/>
    <n v="0"/>
    <n v="10"/>
    <n v="0"/>
  </r>
  <r>
    <n v="303"/>
    <d v="2015-01-18T00:00:00"/>
    <x v="2"/>
    <s v="sweing"/>
    <x v="2"/>
    <x v="0"/>
    <x v="4"/>
    <n v="0.8"/>
    <n v="0.80034376600000001"/>
    <n v="1"/>
    <n v="11.41"/>
    <n v="5490"/>
    <n v="91.5"/>
    <n v="63"/>
    <n v="0"/>
    <n v="0"/>
    <n v="0"/>
    <n v="0"/>
    <n v="30"/>
    <n v="1140"/>
  </r>
  <r>
    <n v="304"/>
    <d v="2015-01-18T00:00:00"/>
    <x v="2"/>
    <s v="sweing"/>
    <x v="2"/>
    <x v="0"/>
    <x v="5"/>
    <n v="0.8"/>
    <n v="0.80012872099999999"/>
    <n v="1"/>
    <n v="48.84"/>
    <n v="10170"/>
    <n v="169.5"/>
    <n v="50"/>
    <n v="0"/>
    <n v="0"/>
    <n v="0"/>
    <n v="0"/>
    <n v="56"/>
    <n v="624"/>
  </r>
  <r>
    <n v="305"/>
    <d v="2015-01-18T00:00:00"/>
    <x v="2"/>
    <s v="sweing"/>
    <x v="2"/>
    <x v="0"/>
    <x v="0"/>
    <n v="0.8"/>
    <n v="0.80012872099999999"/>
    <n v="1"/>
    <n v="25.9"/>
    <n v="10170"/>
    <n v="169.5"/>
    <n v="38"/>
    <n v="0"/>
    <n v="0"/>
    <n v="0"/>
    <n v="0"/>
    <n v="56"/>
    <n v="1288"/>
  </r>
  <r>
    <n v="306"/>
    <d v="2015-01-18T00:00:00"/>
    <x v="2"/>
    <s v="sweing"/>
    <x v="2"/>
    <x v="0"/>
    <x v="8"/>
    <n v="0.8"/>
    <n v="0.800015009"/>
    <n v="1"/>
    <n v="26.16"/>
    <n v="3660"/>
    <n v="61"/>
    <n v="50"/>
    <n v="0"/>
    <n v="0"/>
    <n v="0"/>
    <n v="0"/>
    <n v="59"/>
    <n v="1381"/>
  </r>
  <r>
    <n v="307"/>
    <d v="2015-01-18T00:00:00"/>
    <x v="2"/>
    <s v="sweing"/>
    <x v="2"/>
    <x v="0"/>
    <x v="11"/>
    <n v="0.7"/>
    <n v="0.70054170000000004"/>
    <n v="1"/>
    <n v="22.52"/>
    <n v="10170"/>
    <n v="169.5"/>
    <n v="50"/>
    <n v="0"/>
    <n v="0"/>
    <n v="0"/>
    <n v="0"/>
    <n v="56"/>
    <n v="882"/>
  </r>
  <r>
    <n v="308"/>
    <d v="2015-01-18T00:00:00"/>
    <x v="2"/>
    <s v="sweing"/>
    <x v="2"/>
    <x v="0"/>
    <x v="9"/>
    <n v="0.7"/>
    <n v="0.70009415600000002"/>
    <n v="1"/>
    <n v="22.52"/>
    <n v="10080"/>
    <n v="168"/>
    <n v="40"/>
    <n v="0"/>
    <n v="0"/>
    <n v="0"/>
    <n v="0"/>
    <n v="56"/>
    <n v="1002"/>
  </r>
  <r>
    <n v="309"/>
    <d v="2015-01-18T00:00:00"/>
    <x v="2"/>
    <s v="finishing"/>
    <x v="2"/>
    <x v="0"/>
    <x v="5"/>
    <n v="0.8"/>
    <n v="0.69204545500000003"/>
    <n v="0"/>
    <n v="2.9"/>
    <n v="1440"/>
    <n v="24"/>
    <n v="0"/>
    <n v="0"/>
    <n v="0"/>
    <n v="0"/>
    <n v="0"/>
    <n v="8"/>
    <n v="0"/>
  </r>
  <r>
    <n v="310"/>
    <d v="2015-01-18T00:00:00"/>
    <x v="2"/>
    <s v="sweing"/>
    <x v="2"/>
    <x v="0"/>
    <x v="3"/>
    <n v="0.8"/>
    <n v="0.66225589200000001"/>
    <n v="0"/>
    <n v="26.87"/>
    <n v="5670"/>
    <n v="94.5"/>
    <n v="56"/>
    <n v="0"/>
    <n v="0"/>
    <n v="0"/>
    <n v="0"/>
    <n v="31"/>
    <n v="585"/>
  </r>
  <r>
    <n v="311"/>
    <d v="2015-01-18T00:00:00"/>
    <x v="2"/>
    <s v="sweing"/>
    <x v="2"/>
    <x v="0"/>
    <x v="7"/>
    <n v="0.65"/>
    <n v="0.650416734"/>
    <n v="1"/>
    <n v="22.52"/>
    <n v="10170"/>
    <n v="169.5"/>
    <n v="35"/>
    <n v="0"/>
    <n v="0"/>
    <n v="0"/>
    <n v="0"/>
    <n v="56"/>
    <n v="1138"/>
  </r>
  <r>
    <n v="312"/>
    <d v="2015-01-18T00:00:00"/>
    <x v="2"/>
    <s v="sweing"/>
    <x v="2"/>
    <x v="0"/>
    <x v="2"/>
    <n v="0.65"/>
    <n v="0.65029957500000002"/>
    <n v="1"/>
    <n v="14.89"/>
    <n v="10260"/>
    <n v="171"/>
    <n v="44"/>
    <n v="0"/>
    <n v="0"/>
    <n v="0"/>
    <n v="0"/>
    <n v="57"/>
    <n v="1140"/>
  </r>
  <r>
    <n v="313"/>
    <d v="2015-01-18T00:00:00"/>
    <x v="2"/>
    <s v="sweing"/>
    <x v="2"/>
    <x v="0"/>
    <x v="6"/>
    <n v="0.65"/>
    <n v="0.65024349699999995"/>
    <n v="1"/>
    <n v="22.94"/>
    <n v="10170"/>
    <n v="169.5"/>
    <n v="26"/>
    <n v="0"/>
    <n v="0"/>
    <n v="0"/>
    <n v="0"/>
    <n v="56"/>
    <n v="1025"/>
  </r>
  <r>
    <n v="314"/>
    <d v="2015-01-18T00:00:00"/>
    <x v="2"/>
    <s v="finishing"/>
    <x v="2"/>
    <x v="0"/>
    <x v="0"/>
    <n v="0.8"/>
    <n v="0.63986742399999996"/>
    <n v="0"/>
    <n v="2.9"/>
    <n v="1440"/>
    <n v="24"/>
    <n v="0"/>
    <n v="0"/>
    <n v="0"/>
    <n v="0"/>
    <n v="0"/>
    <n v="8"/>
    <n v="0"/>
  </r>
  <r>
    <n v="315"/>
    <d v="2015-01-18T00:00:00"/>
    <x v="2"/>
    <s v="sweing"/>
    <x v="2"/>
    <x v="0"/>
    <x v="10"/>
    <n v="0.6"/>
    <n v="0.60006269599999995"/>
    <n v="1"/>
    <n v="20.399999999999999"/>
    <n v="10440"/>
    <n v="174"/>
    <n v="30"/>
    <n v="0"/>
    <n v="0"/>
    <n v="0"/>
    <n v="0"/>
    <n v="58"/>
    <n v="1031"/>
  </r>
  <r>
    <n v="316"/>
    <d v="2015-01-18T00:00:00"/>
    <x v="2"/>
    <s v="finishing"/>
    <x v="2"/>
    <x v="0"/>
    <x v="8"/>
    <n v="0.8"/>
    <n v="0.58204545500000004"/>
    <n v="0"/>
    <n v="3.94"/>
    <n v="1800"/>
    <n v="30"/>
    <n v="0"/>
    <n v="0"/>
    <n v="0"/>
    <n v="0"/>
    <n v="0"/>
    <n v="10"/>
    <n v="0"/>
  </r>
  <r>
    <n v="317"/>
    <d v="2015-01-18T00:00:00"/>
    <x v="2"/>
    <s v="sweing"/>
    <x v="2"/>
    <x v="0"/>
    <x v="1"/>
    <n v="0.8"/>
    <n v="0.40324216099999999"/>
    <n v="0"/>
    <n v="49.1"/>
    <n v="10350"/>
    <n v="172.5"/>
    <n v="24"/>
    <n v="0"/>
    <n v="0"/>
    <n v="0"/>
    <n v="0"/>
    <n v="57"/>
    <n v="1381"/>
  </r>
  <r>
    <n v="318"/>
    <d v="2015-01-18T00:00:00"/>
    <x v="2"/>
    <s v="finishing"/>
    <x v="2"/>
    <x v="0"/>
    <x v="9"/>
    <n v="0.7"/>
    <n v="0.23579545499999999"/>
    <n v="0"/>
    <n v="3.94"/>
    <n v="1440"/>
    <n v="24"/>
    <n v="0"/>
    <n v="0"/>
    <n v="0"/>
    <n v="0"/>
    <n v="0"/>
    <n v="8"/>
    <n v="0"/>
  </r>
  <r>
    <n v="319"/>
    <d v="2015-01-19T00:00:00"/>
    <x v="2"/>
    <s v="finishing"/>
    <x v="3"/>
    <x v="0"/>
    <x v="11"/>
    <n v="0.7"/>
    <n v="0.97727272700000001"/>
    <n v="1"/>
    <n v="4.3"/>
    <n v="5040"/>
    <n v="84"/>
    <n v="0"/>
    <n v="0"/>
    <n v="0"/>
    <n v="0"/>
    <n v="0"/>
    <n v="28"/>
    <n v="0"/>
  </r>
  <r>
    <n v="320"/>
    <d v="2015-01-19T00:00:00"/>
    <x v="2"/>
    <s v="finishing"/>
    <x v="3"/>
    <x v="0"/>
    <x v="8"/>
    <n v="0.8"/>
    <n v="0.96410606099999996"/>
    <n v="1"/>
    <n v="3.94"/>
    <n v="1800"/>
    <n v="30"/>
    <n v="0"/>
    <n v="0"/>
    <n v="0"/>
    <n v="0"/>
    <n v="0"/>
    <n v="10"/>
    <n v="0"/>
  </r>
  <r>
    <n v="321"/>
    <d v="2015-01-19T00:00:00"/>
    <x v="2"/>
    <s v="finishing"/>
    <x v="3"/>
    <x v="0"/>
    <x v="10"/>
    <n v="0.65"/>
    <n v="0.95890151499999998"/>
    <n v="1"/>
    <n v="4.1500000000000004"/>
    <n v="1440"/>
    <n v="24"/>
    <n v="0"/>
    <n v="0"/>
    <n v="0"/>
    <n v="0"/>
    <n v="0"/>
    <n v="8"/>
    <n v="0"/>
  </r>
  <r>
    <n v="322"/>
    <d v="2015-01-19T00:00:00"/>
    <x v="2"/>
    <s v="sweing"/>
    <x v="3"/>
    <x v="0"/>
    <x v="4"/>
    <n v="0.8"/>
    <n v="0.80035877499999997"/>
    <n v="1"/>
    <n v="11.41"/>
    <n v="4380"/>
    <n v="73"/>
    <n v="50"/>
    <n v="0"/>
    <n v="0"/>
    <n v="0"/>
    <n v="0"/>
    <n v="31"/>
    <n v="1028"/>
  </r>
  <r>
    <n v="323"/>
    <d v="2015-01-19T00:00:00"/>
    <x v="2"/>
    <s v="sweing"/>
    <x v="3"/>
    <x v="0"/>
    <x v="0"/>
    <n v="0.8"/>
    <n v="0.800162602"/>
    <n v="1"/>
    <n v="25.9"/>
    <n v="3630"/>
    <n v="60.5"/>
    <n v="50"/>
    <n v="0"/>
    <n v="0"/>
    <n v="0"/>
    <n v="0"/>
    <n v="56"/>
    <n v="1380"/>
  </r>
  <r>
    <n v="324"/>
    <d v="2015-01-19T00:00:00"/>
    <x v="2"/>
    <s v="sweing"/>
    <x v="3"/>
    <x v="0"/>
    <x v="8"/>
    <n v="0.8"/>
    <n v="0.80011710300000005"/>
    <n v="1"/>
    <n v="26.16"/>
    <n v="10620"/>
    <n v="177"/>
    <n v="63"/>
    <n v="0"/>
    <n v="0"/>
    <n v="0"/>
    <n v="0"/>
    <n v="59"/>
    <n v="1196"/>
  </r>
  <r>
    <n v="325"/>
    <d v="2015-01-19T00:00:00"/>
    <x v="2"/>
    <s v="finishing"/>
    <x v="3"/>
    <x v="0"/>
    <x v="3"/>
    <n v="0.8"/>
    <n v="0.79384469700000004"/>
    <n v="0"/>
    <n v="2.9"/>
    <n v="1440"/>
    <n v="24"/>
    <n v="0"/>
    <n v="0"/>
    <n v="0"/>
    <n v="0"/>
    <n v="0"/>
    <n v="8"/>
    <n v="0"/>
  </r>
  <r>
    <n v="326"/>
    <d v="2015-01-19T00:00:00"/>
    <x v="2"/>
    <s v="sweing"/>
    <x v="3"/>
    <x v="0"/>
    <x v="6"/>
    <n v="0.7"/>
    <n v="0.750517565"/>
    <n v="1"/>
    <n v="22.94"/>
    <n v="10170"/>
    <n v="169.5"/>
    <n v="38"/>
    <n v="0"/>
    <n v="0"/>
    <n v="0"/>
    <n v="0"/>
    <n v="56"/>
    <n v="1006"/>
  </r>
  <r>
    <n v="327"/>
    <d v="2015-01-19T00:00:00"/>
    <x v="2"/>
    <s v="sweing"/>
    <x v="3"/>
    <x v="0"/>
    <x v="11"/>
    <n v="0.7"/>
    <n v="0.75006804900000001"/>
    <n v="1"/>
    <n v="22.52"/>
    <n v="10260"/>
    <n v="171"/>
    <n v="63"/>
    <n v="0"/>
    <n v="0"/>
    <n v="0"/>
    <n v="0"/>
    <n v="57"/>
    <n v="930"/>
  </r>
  <r>
    <n v="328"/>
    <d v="2015-01-19T00:00:00"/>
    <x v="2"/>
    <s v="sweing"/>
    <x v="3"/>
    <x v="0"/>
    <x v="7"/>
    <n v="0.7"/>
    <n v="0.75006275099999997"/>
    <n v="1"/>
    <n v="22.52"/>
    <n v="10170"/>
    <n v="169.5"/>
    <n v="50"/>
    <n v="0"/>
    <n v="0"/>
    <n v="0"/>
    <n v="0"/>
    <n v="56"/>
    <n v="1095"/>
  </r>
  <r>
    <n v="329"/>
    <d v="2015-01-19T00:00:00"/>
    <x v="2"/>
    <s v="sweing"/>
    <x v="3"/>
    <x v="0"/>
    <x v="9"/>
    <n v="0.7"/>
    <n v="0.75005735900000003"/>
    <n v="1"/>
    <n v="22.52"/>
    <n v="10080"/>
    <n v="168"/>
    <n v="63"/>
    <n v="0"/>
    <n v="0"/>
    <n v="0"/>
    <n v="0"/>
    <n v="56"/>
    <n v="938"/>
  </r>
  <r>
    <n v="330"/>
    <d v="2015-01-19T00:00:00"/>
    <x v="2"/>
    <s v="sweing"/>
    <x v="3"/>
    <x v="0"/>
    <x v="2"/>
    <n v="0.7"/>
    <n v="0.70017038799999998"/>
    <n v="1"/>
    <n v="14.89"/>
    <n v="10260"/>
    <n v="171"/>
    <n v="50"/>
    <n v="0"/>
    <n v="0"/>
    <n v="0"/>
    <n v="0"/>
    <n v="57"/>
    <n v="1484"/>
  </r>
  <r>
    <n v="331"/>
    <d v="2015-01-19T00:00:00"/>
    <x v="2"/>
    <s v="finishing"/>
    <x v="3"/>
    <x v="0"/>
    <x v="0"/>
    <n v="0.8"/>
    <n v="0.68380681799999998"/>
    <n v="0"/>
    <n v="2.9"/>
    <n v="1440"/>
    <n v="24"/>
    <n v="0"/>
    <n v="0"/>
    <n v="0"/>
    <n v="0"/>
    <n v="0"/>
    <n v="8"/>
    <n v="0"/>
  </r>
  <r>
    <n v="332"/>
    <d v="2015-01-19T00:00:00"/>
    <x v="2"/>
    <s v="sweing"/>
    <x v="3"/>
    <x v="0"/>
    <x v="10"/>
    <n v="0.65"/>
    <n v="0.65006644499999999"/>
    <n v="1"/>
    <n v="20.399999999999999"/>
    <n v="8280"/>
    <n v="138"/>
    <n v="35"/>
    <n v="0"/>
    <n v="0"/>
    <n v="0"/>
    <n v="0"/>
    <n v="58"/>
    <n v="1255"/>
  </r>
  <r>
    <n v="333"/>
    <d v="2015-01-19T00:00:00"/>
    <x v="2"/>
    <s v="sweing"/>
    <x v="3"/>
    <x v="0"/>
    <x v="5"/>
    <n v="0.8"/>
    <n v="0.57646039299999996"/>
    <n v="0"/>
    <n v="48.84"/>
    <n v="10260"/>
    <n v="171"/>
    <n v="30"/>
    <n v="0"/>
    <n v="0"/>
    <n v="0"/>
    <n v="0"/>
    <n v="57"/>
    <n v="1040"/>
  </r>
  <r>
    <n v="334"/>
    <d v="2015-01-19T00:00:00"/>
    <x v="2"/>
    <s v="sweing"/>
    <x v="3"/>
    <x v="0"/>
    <x v="1"/>
    <n v="0.5"/>
    <n v="0.54996942900000001"/>
    <n v="1"/>
    <n v="22.94"/>
    <n v="10170"/>
    <n v="169.5"/>
    <n v="30"/>
    <n v="0"/>
    <n v="0"/>
    <n v="0"/>
    <n v="0"/>
    <n v="56"/>
    <n v="1492"/>
  </r>
  <r>
    <n v="335"/>
    <d v="2015-01-19T00:00:00"/>
    <x v="2"/>
    <s v="finishing"/>
    <x v="3"/>
    <x v="0"/>
    <x v="9"/>
    <n v="0.7"/>
    <n v="0.53839962100000005"/>
    <n v="0"/>
    <n v="3.94"/>
    <n v="1440"/>
    <n v="24"/>
    <n v="0"/>
    <n v="0"/>
    <n v="0"/>
    <n v="0"/>
    <n v="0"/>
    <n v="8"/>
    <n v="0"/>
  </r>
  <r>
    <n v="336"/>
    <d v="2015-01-19T00:00:00"/>
    <x v="2"/>
    <s v="finishing"/>
    <x v="3"/>
    <x v="0"/>
    <x v="2"/>
    <n v="0.7"/>
    <n v="0.409545455"/>
    <n v="0"/>
    <n v="4.1500000000000004"/>
    <n v="1440"/>
    <n v="24"/>
    <n v="0"/>
    <n v="0"/>
    <n v="0"/>
    <n v="0"/>
    <n v="0"/>
    <n v="8"/>
    <n v="0"/>
  </r>
  <r>
    <n v="337"/>
    <d v="2015-01-19T00:00:00"/>
    <x v="2"/>
    <s v="sweing"/>
    <x v="3"/>
    <x v="0"/>
    <x v="3"/>
    <n v="0.35"/>
    <n v="0.35021836000000001"/>
    <n v="1"/>
    <n v="15.26"/>
    <n v="6120"/>
    <n v="102"/>
    <n v="23"/>
    <n v="0"/>
    <n v="0"/>
    <n v="0"/>
    <n v="0"/>
    <n v="34"/>
    <n v="1111"/>
  </r>
  <r>
    <n v="338"/>
    <d v="2015-01-20T00:00:00"/>
    <x v="2"/>
    <s v="finishing"/>
    <x v="4"/>
    <x v="0"/>
    <x v="10"/>
    <n v="0.7"/>
    <n v="1.0335700759999999"/>
    <n v="1"/>
    <n v="4.1500000000000004"/>
    <n v="1440"/>
    <n v="24"/>
    <n v="0"/>
    <n v="0"/>
    <n v="0"/>
    <n v="0"/>
    <n v="0"/>
    <n v="8"/>
    <n v="0"/>
  </r>
  <r>
    <n v="339"/>
    <d v="2015-01-20T00:00:00"/>
    <x v="2"/>
    <s v="sweing"/>
    <x v="4"/>
    <x v="0"/>
    <x v="4"/>
    <n v="0.8"/>
    <n v="0.80026148600000002"/>
    <n v="1"/>
    <n v="11.41"/>
    <n v="5580"/>
    <n v="93"/>
    <n v="63"/>
    <n v="0"/>
    <n v="0"/>
    <n v="0"/>
    <n v="0"/>
    <n v="31"/>
    <n v="1047"/>
  </r>
  <r>
    <n v="340"/>
    <d v="2015-01-20T00:00:00"/>
    <x v="2"/>
    <s v="sweing"/>
    <x v="4"/>
    <x v="0"/>
    <x v="0"/>
    <n v="0.8"/>
    <n v="0.80012872099999999"/>
    <n v="1"/>
    <n v="25.9"/>
    <n v="10170"/>
    <n v="169.5"/>
    <n v="50"/>
    <n v="0"/>
    <n v="0"/>
    <n v="0"/>
    <n v="0"/>
    <n v="56"/>
    <n v="1434"/>
  </r>
  <r>
    <n v="341"/>
    <d v="2015-01-20T00:00:00"/>
    <x v="2"/>
    <s v="sweing"/>
    <x v="4"/>
    <x v="0"/>
    <x v="8"/>
    <n v="0.8"/>
    <n v="0.80011710300000005"/>
    <n v="1"/>
    <n v="26.16"/>
    <n v="10620"/>
    <n v="177"/>
    <n v="63"/>
    <n v="0"/>
    <n v="0"/>
    <n v="0"/>
    <n v="0"/>
    <n v="59"/>
    <n v="399"/>
  </r>
  <r>
    <n v="342"/>
    <d v="2015-01-20T00:00:00"/>
    <x v="2"/>
    <s v="sweing"/>
    <x v="4"/>
    <x v="0"/>
    <x v="11"/>
    <n v="0.7"/>
    <n v="0.75006804900000001"/>
    <n v="1"/>
    <n v="22.52"/>
    <n v="10260"/>
    <n v="171"/>
    <n v="63"/>
    <n v="0"/>
    <n v="0"/>
    <n v="0"/>
    <n v="0"/>
    <n v="57"/>
    <n v="983"/>
  </r>
  <r>
    <n v="343"/>
    <d v="2015-01-20T00:00:00"/>
    <x v="2"/>
    <s v="sweing"/>
    <x v="4"/>
    <x v="0"/>
    <x v="9"/>
    <n v="0.7"/>
    <n v="0.75005735900000003"/>
    <n v="1"/>
    <n v="22.52"/>
    <n v="10080"/>
    <n v="168"/>
    <n v="63"/>
    <n v="0"/>
    <n v="0"/>
    <n v="0"/>
    <n v="0"/>
    <n v="56"/>
    <n v="1108"/>
  </r>
  <r>
    <n v="344"/>
    <d v="2015-01-20T00:00:00"/>
    <x v="2"/>
    <s v="sweing"/>
    <x v="4"/>
    <x v="0"/>
    <x v="7"/>
    <n v="0.7"/>
    <n v="0.750037968"/>
    <n v="1"/>
    <n v="22.52"/>
    <n v="8460"/>
    <n v="141"/>
    <n v="50"/>
    <n v="0"/>
    <n v="0"/>
    <n v="0"/>
    <n v="0"/>
    <n v="57"/>
    <n v="1134"/>
  </r>
  <r>
    <n v="345"/>
    <d v="2015-01-20T00:00:00"/>
    <x v="2"/>
    <s v="sweing"/>
    <x v="4"/>
    <x v="0"/>
    <x v="6"/>
    <n v="0.7"/>
    <n v="0.75003189800000003"/>
    <n v="1"/>
    <n v="22.94"/>
    <n v="10260"/>
    <n v="171"/>
    <n v="50"/>
    <n v="0"/>
    <n v="0"/>
    <n v="0"/>
    <n v="0"/>
    <n v="57"/>
    <n v="1363"/>
  </r>
  <r>
    <n v="346"/>
    <d v="2015-01-20T00:00:00"/>
    <x v="2"/>
    <s v="finishing"/>
    <x v="4"/>
    <x v="0"/>
    <x v="8"/>
    <n v="0.8"/>
    <n v="0.72830302999999996"/>
    <n v="0"/>
    <n v="3.94"/>
    <n v="1800"/>
    <n v="30"/>
    <n v="0"/>
    <n v="0"/>
    <n v="0"/>
    <n v="0"/>
    <n v="0"/>
    <n v="10"/>
    <n v="0"/>
  </r>
  <r>
    <n v="347"/>
    <d v="2015-01-20T00:00:00"/>
    <x v="2"/>
    <s v="sweing"/>
    <x v="4"/>
    <x v="0"/>
    <x v="2"/>
    <n v="0.7"/>
    <n v="0.70017038799999998"/>
    <n v="1"/>
    <n v="14.89"/>
    <n v="10260"/>
    <n v="171"/>
    <n v="50"/>
    <n v="0"/>
    <n v="0"/>
    <n v="0"/>
    <n v="0"/>
    <n v="57"/>
    <n v="1501"/>
  </r>
  <r>
    <n v="348"/>
    <d v="2015-01-20T00:00:00"/>
    <x v="2"/>
    <s v="sweing"/>
    <x v="4"/>
    <x v="0"/>
    <x v="10"/>
    <n v="0.7"/>
    <n v="0.70006379600000002"/>
    <n v="1"/>
    <n v="20.399999999999999"/>
    <n v="10260"/>
    <n v="171"/>
    <n v="50"/>
    <n v="0"/>
    <n v="0"/>
    <n v="0"/>
    <n v="0"/>
    <n v="57"/>
    <n v="1352"/>
  </r>
  <r>
    <n v="349"/>
    <d v="2015-01-20T00:00:00"/>
    <x v="2"/>
    <s v="finishing"/>
    <x v="4"/>
    <x v="0"/>
    <x v="0"/>
    <n v="0.8"/>
    <n v="0.63986742399999996"/>
    <n v="0"/>
    <n v="2.9"/>
    <n v="1440"/>
    <n v="24"/>
    <n v="0"/>
    <n v="0"/>
    <n v="0"/>
    <n v="0"/>
    <n v="0"/>
    <n v="8"/>
    <n v="0"/>
  </r>
  <r>
    <n v="350"/>
    <d v="2015-01-20T00:00:00"/>
    <x v="2"/>
    <s v="sweing"/>
    <x v="4"/>
    <x v="0"/>
    <x v="3"/>
    <n v="0.5"/>
    <n v="0.50029041900000004"/>
    <n v="1"/>
    <n v="15.26"/>
    <n v="3720"/>
    <n v="62"/>
    <n v="23"/>
    <n v="0"/>
    <n v="0"/>
    <n v="0"/>
    <n v="0"/>
    <n v="34"/>
    <n v="1352"/>
  </r>
  <r>
    <n v="351"/>
    <d v="2015-01-20T00:00:00"/>
    <x v="2"/>
    <s v="sweing"/>
    <x v="4"/>
    <x v="0"/>
    <x v="5"/>
    <n v="0.35"/>
    <n v="0.40033279199999999"/>
    <n v="1"/>
    <n v="22.94"/>
    <n v="10080"/>
    <n v="168"/>
    <n v="30"/>
    <n v="0"/>
    <n v="0"/>
    <n v="0"/>
    <n v="0"/>
    <n v="56"/>
    <n v="1450"/>
  </r>
  <r>
    <n v="352"/>
    <d v="2015-01-20T00:00:00"/>
    <x v="2"/>
    <s v="finishing"/>
    <x v="4"/>
    <x v="0"/>
    <x v="2"/>
    <n v="0.7"/>
    <n v="0.362666667"/>
    <n v="0"/>
    <n v="4.1500000000000004"/>
    <n v="2700"/>
    <n v="45"/>
    <n v="0"/>
    <n v="0"/>
    <n v="0"/>
    <n v="0"/>
    <n v="0"/>
    <n v="15"/>
    <n v="0"/>
  </r>
  <r>
    <n v="353"/>
    <d v="2015-01-21T00:00:00"/>
    <x v="2"/>
    <s v="finishing"/>
    <x v="5"/>
    <x v="0"/>
    <x v="11"/>
    <n v="0.75"/>
    <n v="0.97852564099999995"/>
    <n v="1"/>
    <n v="4.3"/>
    <n v="6000"/>
    <n v="100"/>
    <n v="0"/>
    <n v="0"/>
    <n v="0"/>
    <n v="0"/>
    <n v="0"/>
    <n v="20"/>
    <n v="0"/>
  </r>
  <r>
    <n v="354"/>
    <d v="2015-01-21T00:00:00"/>
    <x v="2"/>
    <s v="finishing"/>
    <x v="5"/>
    <x v="0"/>
    <x v="6"/>
    <n v="0.7"/>
    <n v="0.91220211200000001"/>
    <n v="1"/>
    <n v="3.94"/>
    <n v="5100"/>
    <n v="85"/>
    <n v="0"/>
    <n v="0"/>
    <n v="0"/>
    <n v="0"/>
    <n v="0"/>
    <n v="17"/>
    <n v="0"/>
  </r>
  <r>
    <n v="355"/>
    <d v="2015-01-21T00:00:00"/>
    <x v="2"/>
    <s v="sweing"/>
    <x v="5"/>
    <x v="0"/>
    <x v="11"/>
    <n v="0.75"/>
    <n v="0.90055627699999996"/>
    <n v="1"/>
    <n v="22.52"/>
    <n v="10080"/>
    <n v="168"/>
    <n v="94"/>
    <n v="0"/>
    <n v="0"/>
    <n v="0"/>
    <n v="0"/>
    <n v="56"/>
    <n v="825"/>
  </r>
  <r>
    <n v="356"/>
    <d v="2015-01-21T00:00:00"/>
    <x v="2"/>
    <s v="sweing"/>
    <x v="5"/>
    <x v="0"/>
    <x v="4"/>
    <n v="0.8"/>
    <n v="0.85041051099999998"/>
    <n v="1"/>
    <n v="11.61"/>
    <n v="5760"/>
    <n v="96"/>
    <n v="75"/>
    <n v="0"/>
    <n v="0"/>
    <n v="0"/>
    <n v="0"/>
    <n v="89"/>
    <n v="916"/>
  </r>
  <r>
    <n v="357"/>
    <d v="2015-01-21T00:00:00"/>
    <x v="2"/>
    <s v="finishing"/>
    <x v="5"/>
    <x v="0"/>
    <x v="8"/>
    <n v="0.8"/>
    <n v="0.82714743599999996"/>
    <n v="1"/>
    <n v="3.94"/>
    <n v="2400"/>
    <n v="40"/>
    <n v="0"/>
    <n v="0"/>
    <n v="0"/>
    <n v="0"/>
    <n v="0"/>
    <n v="8"/>
    <n v="0"/>
  </r>
  <r>
    <n v="358"/>
    <d v="2015-01-21T00:00:00"/>
    <x v="2"/>
    <s v="sweing"/>
    <x v="5"/>
    <x v="0"/>
    <x v="0"/>
    <n v="0.8"/>
    <n v="0.80043654200000003"/>
    <n v="1"/>
    <n v="25.9"/>
    <n v="7470"/>
    <n v="124.5"/>
    <n v="38"/>
    <n v="0"/>
    <n v="0"/>
    <n v="0"/>
    <n v="0"/>
    <n v="56"/>
    <n v="562"/>
  </r>
  <r>
    <n v="359"/>
    <d v="2015-01-21T00:00:00"/>
    <x v="2"/>
    <s v="sweing"/>
    <x v="5"/>
    <x v="0"/>
    <x v="6"/>
    <n v="0.7"/>
    <n v="0.80041574199999999"/>
    <n v="1"/>
    <n v="22.94"/>
    <n v="10500"/>
    <n v="175"/>
    <n v="60"/>
    <n v="0"/>
    <n v="0"/>
    <n v="0"/>
    <n v="0"/>
    <n v="57"/>
    <n v="1422"/>
  </r>
  <r>
    <n v="360"/>
    <d v="2015-01-21T00:00:00"/>
    <x v="2"/>
    <s v="sweing"/>
    <x v="5"/>
    <x v="0"/>
    <x v="9"/>
    <n v="0.7"/>
    <n v="0.80002056300000002"/>
    <n v="1"/>
    <n v="22.52"/>
    <n v="10080"/>
    <n v="168"/>
    <n v="75"/>
    <n v="0"/>
    <n v="0"/>
    <n v="0"/>
    <n v="0"/>
    <n v="56"/>
    <n v="1206"/>
  </r>
  <r>
    <n v="361"/>
    <d v="2015-01-21T00:00:00"/>
    <x v="2"/>
    <s v="finishing"/>
    <x v="5"/>
    <x v="0"/>
    <x v="10"/>
    <n v="0.7"/>
    <n v="0.75817307700000003"/>
    <n v="1"/>
    <n v="4.1500000000000004"/>
    <n v="2400"/>
    <n v="40"/>
    <n v="0"/>
    <n v="0"/>
    <n v="0"/>
    <n v="0"/>
    <n v="0"/>
    <n v="8"/>
    <n v="0"/>
  </r>
  <r>
    <n v="362"/>
    <d v="2015-01-21T00:00:00"/>
    <x v="2"/>
    <s v="sweing"/>
    <x v="5"/>
    <x v="0"/>
    <x v="10"/>
    <n v="0.7"/>
    <n v="0.75034482800000002"/>
    <n v="1"/>
    <n v="20.399999999999999"/>
    <n v="10440"/>
    <n v="174"/>
    <n v="50"/>
    <n v="0"/>
    <n v="0"/>
    <n v="0"/>
    <n v="0"/>
    <n v="58"/>
    <n v="1404"/>
  </r>
  <r>
    <n v="363"/>
    <d v="2015-01-21T00:00:00"/>
    <x v="2"/>
    <s v="sweing"/>
    <x v="5"/>
    <x v="0"/>
    <x v="7"/>
    <n v="0.7"/>
    <n v="0.75006804900000001"/>
    <n v="1"/>
    <n v="22.52"/>
    <n v="10260"/>
    <n v="171"/>
    <n v="63"/>
    <n v="0"/>
    <n v="0"/>
    <n v="0"/>
    <n v="0"/>
    <n v="57"/>
    <n v="1139"/>
  </r>
  <r>
    <n v="364"/>
    <d v="2015-01-21T00:00:00"/>
    <x v="2"/>
    <s v="sweing"/>
    <x v="5"/>
    <x v="0"/>
    <x v="2"/>
    <n v="0.7"/>
    <n v="0.70017038799999998"/>
    <n v="1"/>
    <n v="14.89"/>
    <n v="10260"/>
    <n v="171"/>
    <n v="50"/>
    <n v="0"/>
    <n v="0"/>
    <n v="0"/>
    <n v="0"/>
    <n v="57"/>
    <n v="1735"/>
  </r>
  <r>
    <n v="365"/>
    <d v="2015-01-21T00:00:00"/>
    <x v="2"/>
    <s v="sweing"/>
    <x v="5"/>
    <x v="0"/>
    <x v="1"/>
    <n v="0.65"/>
    <n v="0.70002977099999997"/>
    <n v="1"/>
    <n v="22.94"/>
    <n v="10260"/>
    <n v="171"/>
    <n v="34"/>
    <n v="0"/>
    <n v="0"/>
    <n v="0"/>
    <n v="0"/>
    <n v="57"/>
    <n v="1595"/>
  </r>
  <r>
    <n v="366"/>
    <d v="2015-01-21T00:00:00"/>
    <x v="2"/>
    <s v="sweing"/>
    <x v="5"/>
    <x v="0"/>
    <x v="3"/>
    <n v="0.6"/>
    <n v="0.60017284000000004"/>
    <n v="1"/>
    <n v="15.26"/>
    <n v="6360"/>
    <n v="106"/>
    <n v="23"/>
    <n v="0"/>
    <n v="0"/>
    <n v="0"/>
    <n v="0"/>
    <n v="34"/>
    <n v="1245"/>
  </r>
  <r>
    <n v="367"/>
    <d v="2015-01-21T00:00:00"/>
    <x v="2"/>
    <s v="finishing"/>
    <x v="5"/>
    <x v="0"/>
    <x v="0"/>
    <n v="0.8"/>
    <n v="0.59487179499999998"/>
    <n v="0"/>
    <n v="2.9"/>
    <n v="2400"/>
    <n v="40"/>
    <n v="0"/>
    <n v="0"/>
    <n v="0"/>
    <n v="0"/>
    <n v="0"/>
    <n v="8"/>
    <n v="0"/>
  </r>
  <r>
    <n v="368"/>
    <d v="2015-01-21T00:00:00"/>
    <x v="2"/>
    <s v="sweing"/>
    <x v="5"/>
    <x v="0"/>
    <x v="8"/>
    <n v="0.8"/>
    <n v="0.52023764900000002"/>
    <n v="0"/>
    <n v="54.56"/>
    <n v="4140"/>
    <n v="69"/>
    <n v="29"/>
    <n v="0"/>
    <n v="0"/>
    <n v="0"/>
    <n v="0"/>
    <n v="58"/>
    <n v="757"/>
  </r>
  <r>
    <n v="369"/>
    <d v="2015-01-21T00:00:00"/>
    <x v="2"/>
    <s v="finishing"/>
    <x v="5"/>
    <x v="0"/>
    <x v="1"/>
    <n v="0.65"/>
    <n v="0.505128205"/>
    <n v="0"/>
    <n v="3.94"/>
    <n v="2400"/>
    <n v="40"/>
    <n v="0"/>
    <n v="0"/>
    <n v="0"/>
    <n v="0"/>
    <n v="0"/>
    <n v="8"/>
    <n v="0"/>
  </r>
  <r>
    <n v="370"/>
    <d v="2015-01-21T00:00:00"/>
    <x v="2"/>
    <s v="sweing"/>
    <x v="5"/>
    <x v="0"/>
    <x v="5"/>
    <n v="0.5"/>
    <n v="0.50024134200000003"/>
    <n v="1"/>
    <n v="22.52"/>
    <n v="10080"/>
    <n v="168"/>
    <n v="23"/>
    <n v="0"/>
    <n v="0"/>
    <n v="0"/>
    <n v="0"/>
    <n v="56"/>
    <n v="1720"/>
  </r>
  <r>
    <n v="371"/>
    <d v="2015-01-21T00:00:00"/>
    <x v="2"/>
    <s v="finishing"/>
    <x v="5"/>
    <x v="0"/>
    <x v="2"/>
    <n v="0.7"/>
    <n v="0.47076923100000001"/>
    <n v="0"/>
    <n v="4.1500000000000004"/>
    <n v="2700"/>
    <n v="45"/>
    <n v="0"/>
    <n v="0"/>
    <n v="0"/>
    <n v="0"/>
    <n v="0"/>
    <n v="9"/>
    <n v="0"/>
  </r>
  <r>
    <n v="372"/>
    <d v="2015-01-22T00:00:00"/>
    <x v="3"/>
    <s v="finishing"/>
    <x v="0"/>
    <x v="0"/>
    <x v="5"/>
    <n v="0.6"/>
    <n v="0.95763888900000005"/>
    <n v="1"/>
    <n v="3.94"/>
    <n v="6000"/>
    <n v="100"/>
    <n v="0"/>
    <n v="0"/>
    <n v="0"/>
    <n v="0"/>
    <n v="0"/>
    <n v="10"/>
    <n v="0"/>
  </r>
  <r>
    <n v="373"/>
    <d v="2015-01-22T00:00:00"/>
    <x v="3"/>
    <s v="finishing"/>
    <x v="0"/>
    <x v="0"/>
    <x v="9"/>
    <n v="0.75"/>
    <n v="0.94070105800000003"/>
    <n v="1"/>
    <n v="3.94"/>
    <n v="8400"/>
    <n v="140"/>
    <n v="0"/>
    <n v="0"/>
    <n v="0"/>
    <n v="0"/>
    <n v="0"/>
    <n v="14"/>
    <n v="0"/>
  </r>
  <r>
    <n v="374"/>
    <d v="2015-01-22T00:00:00"/>
    <x v="3"/>
    <s v="sweing"/>
    <x v="0"/>
    <x v="0"/>
    <x v="11"/>
    <n v="0.75"/>
    <n v="0.84998376600000003"/>
    <n v="1"/>
    <n v="22.52"/>
    <n v="10080"/>
    <n v="168"/>
    <n v="81"/>
    <n v="0"/>
    <n v="0"/>
    <n v="0"/>
    <n v="0"/>
    <n v="56"/>
    <n v="759"/>
  </r>
  <r>
    <n v="375"/>
    <d v="2015-01-22T00:00:00"/>
    <x v="3"/>
    <s v="sweing"/>
    <x v="0"/>
    <x v="0"/>
    <x v="6"/>
    <n v="0.7"/>
    <n v="0.80030279100000001"/>
    <n v="1"/>
    <n v="22.94"/>
    <n v="10620"/>
    <n v="177"/>
    <n v="60"/>
    <n v="0"/>
    <n v="0"/>
    <n v="0"/>
    <n v="0"/>
    <n v="57"/>
    <n v="1510"/>
  </r>
  <r>
    <n v="376"/>
    <d v="2015-01-22T00:00:00"/>
    <x v="3"/>
    <s v="sweing"/>
    <x v="0"/>
    <x v="0"/>
    <x v="4"/>
    <n v="0.8"/>
    <n v="0.80019198899999999"/>
    <n v="1"/>
    <n v="11.61"/>
    <n v="6360"/>
    <n v="106"/>
    <n v="63"/>
    <n v="0"/>
    <n v="0"/>
    <n v="0"/>
    <n v="0"/>
    <n v="32"/>
    <n v="955"/>
  </r>
  <r>
    <n v="377"/>
    <d v="2015-01-22T00:00:00"/>
    <x v="3"/>
    <s v="sweing"/>
    <x v="0"/>
    <x v="0"/>
    <x v="9"/>
    <n v="0.75"/>
    <n v="0.80002056300000002"/>
    <n v="1"/>
    <n v="22.52"/>
    <n v="10080"/>
    <n v="168"/>
    <n v="55"/>
    <n v="0"/>
    <n v="0"/>
    <n v="0"/>
    <n v="0"/>
    <n v="56"/>
    <n v="1328"/>
  </r>
  <r>
    <n v="378"/>
    <d v="2015-01-22T00:00:00"/>
    <x v="3"/>
    <s v="sweing"/>
    <x v="0"/>
    <x v="0"/>
    <x v="1"/>
    <n v="0.7"/>
    <n v="0.75016236700000005"/>
    <n v="1"/>
    <n v="22.94"/>
    <n v="12180"/>
    <n v="203"/>
    <n v="63"/>
    <n v="0"/>
    <n v="0"/>
    <n v="0"/>
    <n v="0"/>
    <n v="57"/>
    <n v="1384"/>
  </r>
  <r>
    <n v="379"/>
    <d v="2015-01-22T00:00:00"/>
    <x v="3"/>
    <s v="sweing"/>
    <x v="0"/>
    <x v="0"/>
    <x v="7"/>
    <n v="0.7"/>
    <n v="0.75006804900000001"/>
    <n v="1"/>
    <n v="22.52"/>
    <n v="10260"/>
    <n v="171"/>
    <n v="63"/>
    <n v="0"/>
    <n v="0"/>
    <n v="0"/>
    <n v="0"/>
    <n v="57"/>
    <n v="1244"/>
  </r>
  <r>
    <n v="380"/>
    <d v="2015-01-22T00:00:00"/>
    <x v="3"/>
    <s v="finishing"/>
    <x v="0"/>
    <x v="0"/>
    <x v="10"/>
    <n v="0.7"/>
    <n v="0.74290123500000005"/>
    <n v="1"/>
    <n v="4.1500000000000004"/>
    <n v="9000"/>
    <n v="150"/>
    <n v="0"/>
    <n v="0"/>
    <n v="0"/>
    <n v="0"/>
    <n v="0"/>
    <n v="15"/>
    <n v="0"/>
  </r>
  <r>
    <n v="381"/>
    <d v="2015-01-22T00:00:00"/>
    <x v="3"/>
    <s v="sweing"/>
    <x v="0"/>
    <x v="0"/>
    <x v="10"/>
    <n v="0.7"/>
    <n v="0.70025078399999996"/>
    <n v="1"/>
    <n v="20.399999999999999"/>
    <n v="10440"/>
    <n v="174"/>
    <n v="40"/>
    <n v="0"/>
    <n v="0"/>
    <n v="0"/>
    <n v="0"/>
    <n v="58"/>
    <n v="1480"/>
  </r>
  <r>
    <n v="382"/>
    <d v="2015-01-22T00:00:00"/>
    <x v="3"/>
    <s v="sweing"/>
    <x v="0"/>
    <x v="0"/>
    <x v="2"/>
    <n v="0.7"/>
    <n v="0.70017038799999998"/>
    <n v="1"/>
    <n v="14.89"/>
    <n v="10260"/>
    <n v="171"/>
    <n v="50"/>
    <n v="0"/>
    <n v="0"/>
    <n v="0"/>
    <n v="0"/>
    <n v="57"/>
    <n v="1863"/>
  </r>
  <r>
    <n v="383"/>
    <d v="2015-01-22T00:00:00"/>
    <x v="3"/>
    <s v="finishing"/>
    <x v="0"/>
    <x v="0"/>
    <x v="11"/>
    <n v="0.75"/>
    <n v="0.67021604899999998"/>
    <n v="0"/>
    <n v="4.3"/>
    <n v="9000"/>
    <n v="150"/>
    <n v="0"/>
    <n v="0"/>
    <n v="0"/>
    <n v="0"/>
    <n v="0"/>
    <n v="15"/>
    <n v="0"/>
  </r>
  <r>
    <n v="384"/>
    <d v="2015-01-22T00:00:00"/>
    <x v="3"/>
    <s v="finishing"/>
    <x v="0"/>
    <x v="0"/>
    <x v="1"/>
    <n v="0.7"/>
    <n v="0.64966222200000001"/>
    <n v="0"/>
    <n v="3.94"/>
    <n v="15000"/>
    <n v="250"/>
    <n v="0"/>
    <n v="0"/>
    <n v="0"/>
    <n v="0"/>
    <n v="0"/>
    <n v="25"/>
    <n v="0"/>
  </r>
  <r>
    <n v="385"/>
    <d v="2015-01-22T00:00:00"/>
    <x v="3"/>
    <s v="finishing"/>
    <x v="0"/>
    <x v="0"/>
    <x v="6"/>
    <n v="0.7"/>
    <n v="0.64966222200000001"/>
    <n v="0"/>
    <n v="3.94"/>
    <n v="15000"/>
    <n v="250"/>
    <n v="0"/>
    <n v="0"/>
    <n v="0"/>
    <n v="0"/>
    <n v="0"/>
    <n v="25"/>
    <n v="0"/>
  </r>
  <r>
    <n v="386"/>
    <d v="2015-01-22T00:00:00"/>
    <x v="3"/>
    <s v="finishing"/>
    <x v="0"/>
    <x v="0"/>
    <x v="4"/>
    <n v="0.8"/>
    <n v="0.62682291700000003"/>
    <n v="0"/>
    <n v="2.9"/>
    <n v="4800"/>
    <n v="80"/>
    <n v="0"/>
    <n v="0"/>
    <n v="0"/>
    <n v="0"/>
    <n v="0"/>
    <n v="8"/>
    <n v="0"/>
  </r>
  <r>
    <n v="387"/>
    <d v="2015-01-22T00:00:00"/>
    <x v="3"/>
    <s v="sweing"/>
    <x v="0"/>
    <x v="0"/>
    <x v="3"/>
    <n v="0.6"/>
    <n v="0.60043642600000002"/>
    <n v="1"/>
    <n v="15.26"/>
    <n v="6960"/>
    <n v="116"/>
    <n v="23"/>
    <n v="0"/>
    <n v="0"/>
    <n v="0"/>
    <n v="0"/>
    <n v="34"/>
    <n v="1492"/>
  </r>
  <r>
    <n v="388"/>
    <d v="2015-01-22T00:00:00"/>
    <x v="3"/>
    <s v="sweing"/>
    <x v="0"/>
    <x v="0"/>
    <x v="5"/>
    <n v="0.6"/>
    <n v="0.60041361000000004"/>
    <n v="1"/>
    <n v="22.52"/>
    <n v="10260"/>
    <n v="171"/>
    <n v="23"/>
    <n v="0"/>
    <n v="0"/>
    <n v="0"/>
    <n v="0"/>
    <n v="57"/>
    <n v="1859"/>
  </r>
  <r>
    <n v="389"/>
    <d v="2015-01-22T00:00:00"/>
    <x v="3"/>
    <s v="sweing"/>
    <x v="0"/>
    <x v="0"/>
    <x v="0"/>
    <n v="0.8"/>
    <n v="0.55550013200000004"/>
    <n v="0"/>
    <n v="40.99"/>
    <n v="10770"/>
    <n v="179.5"/>
    <n v="30"/>
    <n v="0"/>
    <n v="0"/>
    <n v="0"/>
    <n v="0"/>
    <n v="56"/>
    <n v="980"/>
  </r>
  <r>
    <n v="390"/>
    <d v="2015-01-22T00:00:00"/>
    <x v="3"/>
    <s v="sweing"/>
    <x v="0"/>
    <x v="0"/>
    <x v="8"/>
    <n v="0.5"/>
    <n v="0.50054754400000001"/>
    <n v="1"/>
    <n v="29.12"/>
    <n v="10440"/>
    <n v="174"/>
    <n v="30"/>
    <n v="0"/>
    <n v="0"/>
    <n v="0"/>
    <n v="0"/>
    <n v="58"/>
    <n v="970"/>
  </r>
  <r>
    <n v="391"/>
    <d v="2015-01-22T00:00:00"/>
    <x v="3"/>
    <s v="finishing"/>
    <x v="0"/>
    <x v="0"/>
    <x v="7"/>
    <n v="0.7"/>
    <n v="0.46057870400000001"/>
    <n v="0"/>
    <n v="3.94"/>
    <n v="12000"/>
    <n v="200"/>
    <n v="0"/>
    <n v="0"/>
    <n v="0"/>
    <n v="0"/>
    <n v="0"/>
    <n v="20"/>
    <n v="0"/>
  </r>
  <r>
    <n v="392"/>
    <d v="2015-01-22T00:00:00"/>
    <x v="3"/>
    <s v="finishing"/>
    <x v="0"/>
    <x v="0"/>
    <x v="0"/>
    <n v="0.8"/>
    <n v="0.39774305599999998"/>
    <n v="0"/>
    <n v="2.9"/>
    <n v="4800"/>
    <n v="80"/>
    <n v="0"/>
    <n v="0"/>
    <n v="0"/>
    <n v="0"/>
    <n v="0"/>
    <n v="8"/>
    <n v="0"/>
  </r>
  <r>
    <n v="393"/>
    <d v="2015-01-22T00:00:00"/>
    <x v="3"/>
    <s v="finishing"/>
    <x v="0"/>
    <x v="0"/>
    <x v="3"/>
    <n v="0.6"/>
    <n v="0.32740740699999998"/>
    <n v="0"/>
    <n v="4.08"/>
    <n v="5400"/>
    <n v="90"/>
    <n v="0"/>
    <n v="0"/>
    <n v="0"/>
    <n v="0"/>
    <n v="0"/>
    <n v="9"/>
    <n v="0"/>
  </r>
  <r>
    <n v="394"/>
    <d v="2015-01-24T00:00:00"/>
    <x v="3"/>
    <s v="finishing"/>
    <x v="1"/>
    <x v="0"/>
    <x v="10"/>
    <n v="0.7"/>
    <n v="0.96666666700000003"/>
    <n v="1"/>
    <n v="4.1500000000000004"/>
    <n v="2700"/>
    <n v="45"/>
    <n v="0"/>
    <n v="0"/>
    <n v="0"/>
    <n v="0"/>
    <n v="0"/>
    <n v="15"/>
    <n v="0"/>
  </r>
  <r>
    <n v="395"/>
    <d v="2015-01-24T00:00:00"/>
    <x v="3"/>
    <s v="finishing"/>
    <x v="1"/>
    <x v="0"/>
    <x v="9"/>
    <n v="0.75"/>
    <n v="0.93724242400000002"/>
    <n v="1"/>
    <n v="3.94"/>
    <n v="1800"/>
    <n v="30"/>
    <n v="0"/>
    <n v="0"/>
    <n v="0"/>
    <n v="0"/>
    <n v="0"/>
    <n v="10"/>
    <n v="0"/>
  </r>
  <r>
    <n v="396"/>
    <d v="2015-01-24T00:00:00"/>
    <x v="3"/>
    <s v="finishing"/>
    <x v="1"/>
    <x v="0"/>
    <x v="0"/>
    <n v="0.8"/>
    <n v="0.91052188599999995"/>
    <n v="1"/>
    <n v="2.9"/>
    <n v="1620"/>
    <n v="27"/>
    <n v="0"/>
    <n v="0"/>
    <n v="0"/>
    <n v="0"/>
    <n v="0"/>
    <n v="9"/>
    <n v="0"/>
  </r>
  <r>
    <n v="397"/>
    <d v="2015-01-24T00:00:00"/>
    <x v="3"/>
    <s v="sweing"/>
    <x v="1"/>
    <x v="0"/>
    <x v="6"/>
    <n v="0.75"/>
    <n v="0.90064805999999997"/>
    <n v="1"/>
    <n v="22.94"/>
    <n v="10260"/>
    <n v="171"/>
    <n v="94"/>
    <n v="0"/>
    <n v="0"/>
    <n v="0"/>
    <n v="0"/>
    <n v="57"/>
    <n v="1606"/>
  </r>
  <r>
    <n v="398"/>
    <d v="2015-01-24T00:00:00"/>
    <x v="3"/>
    <s v="sweing"/>
    <x v="1"/>
    <x v="0"/>
    <x v="11"/>
    <n v="0.75"/>
    <n v="0.90032110600000004"/>
    <n v="1"/>
    <n v="22.52"/>
    <n v="10260"/>
    <n v="171"/>
    <n v="94"/>
    <n v="0"/>
    <n v="0"/>
    <n v="0"/>
    <n v="0"/>
    <n v="57"/>
    <n v="727"/>
  </r>
  <r>
    <n v="399"/>
    <d v="2015-01-24T00:00:00"/>
    <x v="3"/>
    <s v="finishing"/>
    <x v="1"/>
    <x v="0"/>
    <x v="2"/>
    <n v="0.75"/>
    <n v="0.89602272699999996"/>
    <n v="1"/>
    <n v="4.1500000000000004"/>
    <n v="1800"/>
    <n v="30"/>
    <n v="0"/>
    <n v="0"/>
    <n v="0"/>
    <n v="0"/>
    <n v="0"/>
    <n v="10"/>
    <n v="0"/>
  </r>
  <r>
    <n v="400"/>
    <d v="2015-01-24T00:00:00"/>
    <x v="3"/>
    <s v="finishing"/>
    <x v="1"/>
    <x v="0"/>
    <x v="7"/>
    <n v="0.75"/>
    <n v="0.89545454499999999"/>
    <n v="1"/>
    <n v="3.94"/>
    <n v="1440"/>
    <n v="24"/>
    <n v="0"/>
    <n v="0"/>
    <n v="0"/>
    <n v="0"/>
    <n v="0"/>
    <n v="8"/>
    <n v="0"/>
  </r>
  <r>
    <n v="401"/>
    <d v="2015-01-24T00:00:00"/>
    <x v="3"/>
    <s v="finishing"/>
    <x v="1"/>
    <x v="0"/>
    <x v="5"/>
    <n v="0.65"/>
    <n v="0.87058080800000004"/>
    <n v="1"/>
    <n v="3.94"/>
    <n v="2160"/>
    <n v="36"/>
    <n v="0"/>
    <n v="0"/>
    <n v="0"/>
    <n v="0"/>
    <n v="0"/>
    <n v="12"/>
    <n v="0"/>
  </r>
  <r>
    <n v="402"/>
    <d v="2015-01-24T00:00:00"/>
    <x v="3"/>
    <s v="finishing"/>
    <x v="1"/>
    <x v="0"/>
    <x v="3"/>
    <n v="0.7"/>
    <n v="0.85858585899999995"/>
    <n v="1"/>
    <n v="4.08"/>
    <n v="1620"/>
    <n v="27"/>
    <n v="0"/>
    <n v="0"/>
    <n v="0"/>
    <n v="0"/>
    <n v="0"/>
    <n v="9"/>
    <n v="0"/>
  </r>
  <r>
    <n v="403"/>
    <d v="2015-01-24T00:00:00"/>
    <x v="3"/>
    <s v="sweing"/>
    <x v="1"/>
    <x v="0"/>
    <x v="1"/>
    <n v="0.7"/>
    <n v="0.80064380599999996"/>
    <n v="1"/>
    <n v="22.94"/>
    <n v="10260"/>
    <n v="171"/>
    <n v="75"/>
    <n v="0"/>
    <n v="0"/>
    <n v="0"/>
    <n v="0"/>
    <n v="57"/>
    <n v="1472"/>
  </r>
  <r>
    <n v="404"/>
    <d v="2015-01-24T00:00:00"/>
    <x v="3"/>
    <s v="sweing"/>
    <x v="1"/>
    <x v="0"/>
    <x v="9"/>
    <n v="0.75"/>
    <n v="0.80062986999999997"/>
    <n v="1"/>
    <n v="22.52"/>
    <n v="10080"/>
    <n v="168"/>
    <n v="69"/>
    <n v="0"/>
    <n v="0"/>
    <n v="0"/>
    <n v="0"/>
    <n v="56"/>
    <n v="1332"/>
  </r>
  <r>
    <n v="405"/>
    <d v="2015-01-24T00:00:00"/>
    <x v="3"/>
    <s v="sweing"/>
    <x v="1"/>
    <x v="0"/>
    <x v="4"/>
    <n v="0.8"/>
    <n v="0.80053714300000001"/>
    <n v="1"/>
    <n v="11.61"/>
    <n v="5640"/>
    <n v="94"/>
    <n v="63"/>
    <n v="0"/>
    <n v="0"/>
    <n v="0"/>
    <n v="0"/>
    <n v="32"/>
    <n v="1009"/>
  </r>
  <r>
    <n v="406"/>
    <d v="2015-01-24T00:00:00"/>
    <x v="3"/>
    <s v="sweing"/>
    <x v="1"/>
    <x v="0"/>
    <x v="7"/>
    <n v="0.75"/>
    <n v="0.80035193999999998"/>
    <n v="1"/>
    <n v="22.52"/>
    <n v="10260"/>
    <n v="171"/>
    <n v="69"/>
    <n v="0"/>
    <n v="0"/>
    <n v="0"/>
    <n v="0"/>
    <n v="57"/>
    <n v="1266"/>
  </r>
  <r>
    <n v="407"/>
    <d v="2015-01-24T00:00:00"/>
    <x v="3"/>
    <s v="sweing"/>
    <x v="1"/>
    <x v="0"/>
    <x v="3"/>
    <n v="0.75"/>
    <n v="0.75007932300000002"/>
    <n v="1"/>
    <n v="15.26"/>
    <n v="6120"/>
    <n v="102"/>
    <n v="40"/>
    <n v="0"/>
    <n v="0"/>
    <n v="0"/>
    <n v="0"/>
    <n v="34"/>
    <n v="1316"/>
  </r>
  <r>
    <n v="408"/>
    <d v="2015-01-24T00:00:00"/>
    <x v="3"/>
    <s v="sweing"/>
    <x v="1"/>
    <x v="0"/>
    <x v="2"/>
    <n v="0.75"/>
    <n v="0.75004120100000005"/>
    <n v="1"/>
    <n v="42.97"/>
    <n v="10260"/>
    <n v="171"/>
    <n v="56"/>
    <n v="0"/>
    <n v="0"/>
    <n v="0"/>
    <n v="0"/>
    <n v="57"/>
    <n v="1282"/>
  </r>
  <r>
    <n v="409"/>
    <d v="2015-01-24T00:00:00"/>
    <x v="3"/>
    <s v="sweing"/>
    <x v="1"/>
    <x v="0"/>
    <x v="10"/>
    <n v="0.7"/>
    <n v="0.70025078399999996"/>
    <n v="1"/>
    <n v="20.399999999999999"/>
    <n v="10440"/>
    <n v="174"/>
    <n v="50"/>
    <n v="0"/>
    <n v="0"/>
    <n v="0"/>
    <n v="0"/>
    <n v="58"/>
    <n v="1382"/>
  </r>
  <r>
    <n v="410"/>
    <d v="2015-01-24T00:00:00"/>
    <x v="3"/>
    <s v="finishing"/>
    <x v="1"/>
    <x v="0"/>
    <x v="11"/>
    <n v="0.75"/>
    <n v="0.65151515199999999"/>
    <n v="0"/>
    <n v="4.3"/>
    <n v="2160"/>
    <n v="36"/>
    <n v="0"/>
    <n v="0"/>
    <n v="0"/>
    <n v="0"/>
    <n v="0"/>
    <n v="12"/>
    <n v="0"/>
  </r>
  <r>
    <n v="411"/>
    <d v="2015-01-24T00:00:00"/>
    <x v="3"/>
    <s v="sweing"/>
    <x v="1"/>
    <x v="0"/>
    <x v="5"/>
    <n v="0.65"/>
    <n v="0.650416734"/>
    <n v="1"/>
    <n v="22.52"/>
    <n v="10170"/>
    <n v="169.5"/>
    <n v="26"/>
    <n v="0"/>
    <n v="0"/>
    <n v="0"/>
    <n v="0"/>
    <n v="56"/>
    <n v="1295"/>
  </r>
  <r>
    <n v="412"/>
    <d v="2015-01-24T00:00:00"/>
    <x v="3"/>
    <s v="sweing"/>
    <x v="1"/>
    <x v="0"/>
    <x v="8"/>
    <n v="0.6"/>
    <n v="0.60012521699999999"/>
    <n v="1"/>
    <n v="29.12"/>
    <n v="6660"/>
    <n v="111"/>
    <n v="23"/>
    <n v="0"/>
    <n v="0"/>
    <n v="0"/>
    <n v="0"/>
    <n v="58"/>
    <n v="925"/>
  </r>
  <r>
    <n v="413"/>
    <d v="2015-01-24T00:00:00"/>
    <x v="3"/>
    <s v="finishing"/>
    <x v="1"/>
    <x v="0"/>
    <x v="6"/>
    <n v="0.75"/>
    <n v="0.57831439399999995"/>
    <n v="0"/>
    <n v="3.94"/>
    <n v="1440"/>
    <n v="24"/>
    <n v="0"/>
    <n v="0"/>
    <n v="0"/>
    <n v="0"/>
    <n v="0"/>
    <n v="8"/>
    <n v="0"/>
  </r>
  <r>
    <n v="414"/>
    <d v="2015-01-24T00:00:00"/>
    <x v="3"/>
    <s v="finishing"/>
    <x v="1"/>
    <x v="0"/>
    <x v="1"/>
    <n v="0.7"/>
    <n v="0.57831439399999995"/>
    <n v="0"/>
    <n v="3.94"/>
    <n v="1440"/>
    <n v="24"/>
    <n v="0"/>
    <n v="0"/>
    <n v="0"/>
    <n v="0"/>
    <n v="0"/>
    <n v="8"/>
    <n v="0"/>
  </r>
  <r>
    <n v="415"/>
    <d v="2015-01-24T00:00:00"/>
    <x v="3"/>
    <s v="sweing"/>
    <x v="1"/>
    <x v="0"/>
    <x v="0"/>
    <n v="0.35"/>
    <n v="0.34998951"/>
    <n v="0"/>
    <n v="15.09"/>
    <n v="9360"/>
    <n v="156"/>
    <n v="23"/>
    <n v="0"/>
    <n v="0"/>
    <n v="0"/>
    <n v="0"/>
    <n v="52"/>
    <n v="1448"/>
  </r>
  <r>
    <n v="416"/>
    <d v="2015-01-24T00:00:00"/>
    <x v="3"/>
    <s v="finishing"/>
    <x v="1"/>
    <x v="0"/>
    <x v="8"/>
    <n v="0.6"/>
    <n v="0.261174242"/>
    <n v="0"/>
    <n v="3.94"/>
    <n v="1440"/>
    <n v="24"/>
    <n v="0"/>
    <n v="0"/>
    <n v="0"/>
    <n v="0"/>
    <n v="0"/>
    <n v="8"/>
    <n v="0"/>
  </r>
  <r>
    <n v="417"/>
    <d v="2015-01-25T00:00:00"/>
    <x v="3"/>
    <s v="finishing"/>
    <x v="2"/>
    <x v="0"/>
    <x v="10"/>
    <n v="0.7"/>
    <n v="0.97379679100000005"/>
    <n v="1"/>
    <n v="4.1500000000000004"/>
    <n v="3060"/>
    <n v="51"/>
    <n v="0"/>
    <n v="0"/>
    <n v="0"/>
    <n v="0"/>
    <n v="0"/>
    <n v="17"/>
    <n v="0"/>
  </r>
  <r>
    <n v="418"/>
    <d v="2015-01-25T00:00:00"/>
    <x v="3"/>
    <s v="finishing"/>
    <x v="2"/>
    <x v="0"/>
    <x v="6"/>
    <n v="0.75"/>
    <n v="0.97007575800000001"/>
    <n v="1"/>
    <n v="3.94"/>
    <n v="1440"/>
    <n v="24"/>
    <n v="0"/>
    <n v="0"/>
    <n v="0"/>
    <n v="0"/>
    <n v="0"/>
    <n v="8"/>
    <n v="0"/>
  </r>
  <r>
    <n v="419"/>
    <d v="2015-01-25T00:00:00"/>
    <x v="3"/>
    <s v="finishing"/>
    <x v="2"/>
    <x v="0"/>
    <x v="1"/>
    <n v="0.7"/>
    <n v="0.97007575800000001"/>
    <n v="1"/>
    <n v="3.94"/>
    <n v="1440"/>
    <n v="24"/>
    <n v="0"/>
    <n v="0"/>
    <n v="0"/>
    <n v="0"/>
    <n v="0"/>
    <n v="8"/>
    <n v="0"/>
  </r>
  <r>
    <n v="420"/>
    <d v="2015-01-25T00:00:00"/>
    <x v="3"/>
    <s v="finishing"/>
    <x v="2"/>
    <x v="0"/>
    <x v="7"/>
    <n v="0.75"/>
    <n v="0.96178451200000004"/>
    <n v="1"/>
    <n v="3.94"/>
    <n v="1620"/>
    <n v="27"/>
    <n v="0"/>
    <n v="0"/>
    <n v="0"/>
    <n v="0"/>
    <n v="0"/>
    <n v="9"/>
    <n v="0"/>
  </r>
  <r>
    <n v="421"/>
    <d v="2015-01-25T00:00:00"/>
    <x v="3"/>
    <s v="finishing"/>
    <x v="2"/>
    <x v="0"/>
    <x v="9"/>
    <n v="0.75"/>
    <n v="0.95515151499999995"/>
    <n v="1"/>
    <n v="3.94"/>
    <n v="3420"/>
    <n v="57"/>
    <n v="0"/>
    <n v="0"/>
    <n v="0"/>
    <n v="0"/>
    <n v="0"/>
    <n v="19"/>
    <n v="0"/>
  </r>
  <r>
    <n v="422"/>
    <d v="2015-01-25T00:00:00"/>
    <x v="3"/>
    <s v="finishing"/>
    <x v="2"/>
    <x v="0"/>
    <x v="11"/>
    <n v="0.75"/>
    <n v="0.95202020200000004"/>
    <n v="1"/>
    <n v="4.3"/>
    <n v="2160"/>
    <n v="36"/>
    <n v="0"/>
    <n v="0"/>
    <n v="0"/>
    <n v="0"/>
    <n v="0"/>
    <n v="12"/>
    <n v="0"/>
  </r>
  <r>
    <n v="423"/>
    <d v="2015-01-25T00:00:00"/>
    <x v="3"/>
    <s v="sweing"/>
    <x v="2"/>
    <x v="0"/>
    <x v="11"/>
    <n v="0.75"/>
    <n v="0.90032110600000004"/>
    <n v="1"/>
    <n v="22.52"/>
    <n v="10260"/>
    <n v="171"/>
    <n v="94"/>
    <n v="0"/>
    <n v="0"/>
    <n v="0"/>
    <n v="0"/>
    <n v="57"/>
    <n v="867"/>
  </r>
  <r>
    <n v="424"/>
    <d v="2015-01-25T00:00:00"/>
    <x v="3"/>
    <s v="sweing"/>
    <x v="2"/>
    <x v="0"/>
    <x v="6"/>
    <n v="0.75"/>
    <n v="0.85022377599999999"/>
    <n v="1"/>
    <n v="22.94"/>
    <n v="10530"/>
    <n v="175.5"/>
    <n v="81"/>
    <n v="0"/>
    <n v="0"/>
    <n v="0"/>
    <n v="0"/>
    <n v="58"/>
    <n v="1636"/>
  </r>
  <r>
    <n v="425"/>
    <d v="2015-01-25T00:00:00"/>
    <x v="3"/>
    <s v="sweing"/>
    <x v="2"/>
    <x v="0"/>
    <x v="1"/>
    <n v="0.7"/>
    <n v="0.80090960899999997"/>
    <n v="1"/>
    <n v="22.94"/>
    <n v="10530"/>
    <n v="175.5"/>
    <n v="75"/>
    <n v="0"/>
    <n v="0"/>
    <n v="0"/>
    <n v="0"/>
    <n v="58"/>
    <n v="1682"/>
  </r>
  <r>
    <n v="426"/>
    <d v="2015-01-25T00:00:00"/>
    <x v="3"/>
    <s v="sweing"/>
    <x v="2"/>
    <x v="0"/>
    <x v="7"/>
    <n v="0.75"/>
    <n v="0.80051330700000001"/>
    <n v="1"/>
    <n v="22.52"/>
    <n v="10350"/>
    <n v="172.5"/>
    <n v="55"/>
    <n v="0"/>
    <n v="0"/>
    <n v="0"/>
    <n v="0"/>
    <n v="57"/>
    <n v="1495"/>
  </r>
  <r>
    <n v="427"/>
    <d v="2015-01-25T00:00:00"/>
    <x v="3"/>
    <s v="sweing"/>
    <x v="2"/>
    <x v="0"/>
    <x v="4"/>
    <n v="0.8"/>
    <n v="0.80038636399999996"/>
    <n v="1"/>
    <n v="11.61"/>
    <n v="5760"/>
    <n v="96"/>
    <n v="63"/>
    <n v="0"/>
    <n v="0"/>
    <n v="0"/>
    <n v="0"/>
    <n v="32"/>
    <n v="1181"/>
  </r>
  <r>
    <n v="428"/>
    <d v="2015-01-25T00:00:00"/>
    <x v="3"/>
    <s v="sweing"/>
    <x v="2"/>
    <x v="0"/>
    <x v="9"/>
    <n v="0.75"/>
    <n v="0.80002056300000002"/>
    <n v="1"/>
    <n v="22.52"/>
    <n v="10080"/>
    <n v="168"/>
    <n v="69"/>
    <n v="0"/>
    <n v="0"/>
    <n v="0"/>
    <n v="0"/>
    <n v="56"/>
    <n v="1413"/>
  </r>
  <r>
    <n v="429"/>
    <d v="2015-01-25T00:00:00"/>
    <x v="3"/>
    <s v="finishing"/>
    <x v="2"/>
    <x v="0"/>
    <x v="5"/>
    <n v="0.65"/>
    <n v="0.74918831200000002"/>
    <n v="1"/>
    <n v="3.94"/>
    <n v="2520"/>
    <n v="42"/>
    <n v="0"/>
    <n v="0"/>
    <n v="0"/>
    <n v="0"/>
    <n v="0"/>
    <n v="14"/>
    <n v="0"/>
  </r>
  <r>
    <n v="430"/>
    <d v="2015-01-25T00:00:00"/>
    <x v="3"/>
    <s v="sweing"/>
    <x v="2"/>
    <x v="0"/>
    <x v="5"/>
    <n v="0.7"/>
    <n v="0.70054170000000004"/>
    <n v="1"/>
    <n v="22.52"/>
    <n v="10170"/>
    <n v="169.5"/>
    <n v="40"/>
    <n v="0"/>
    <n v="0"/>
    <n v="0"/>
    <n v="0"/>
    <n v="56"/>
    <n v="360"/>
  </r>
  <r>
    <n v="431"/>
    <d v="2015-01-25T00:00:00"/>
    <x v="3"/>
    <s v="sweing"/>
    <x v="2"/>
    <x v="0"/>
    <x v="3"/>
    <n v="0.7"/>
    <n v="0.70043672000000001"/>
    <n v="1"/>
    <n v="15.26"/>
    <n v="6120"/>
    <n v="102"/>
    <n v="40"/>
    <n v="0"/>
    <n v="0"/>
    <n v="0"/>
    <n v="0"/>
    <n v="34"/>
    <n v="1296"/>
  </r>
  <r>
    <n v="432"/>
    <d v="2015-01-25T00:00:00"/>
    <x v="3"/>
    <s v="sweing"/>
    <x v="2"/>
    <x v="0"/>
    <x v="10"/>
    <n v="0.7"/>
    <n v="0.70025078399999996"/>
    <n v="1"/>
    <n v="20.399999999999999"/>
    <n v="10440"/>
    <n v="174"/>
    <n v="50"/>
    <n v="0"/>
    <n v="0"/>
    <n v="0"/>
    <n v="0"/>
    <n v="58"/>
    <n v="1217"/>
  </r>
  <r>
    <n v="433"/>
    <d v="2015-01-25T00:00:00"/>
    <x v="3"/>
    <s v="sweing"/>
    <x v="2"/>
    <x v="0"/>
    <x v="8"/>
    <n v="0.65"/>
    <n v="0.65040752400000001"/>
    <n v="1"/>
    <n v="29.12"/>
    <n v="10440"/>
    <n v="174"/>
    <n v="26"/>
    <n v="0"/>
    <n v="0"/>
    <n v="0"/>
    <n v="0"/>
    <n v="58"/>
    <n v="1086"/>
  </r>
  <r>
    <n v="434"/>
    <d v="2015-01-25T00:00:00"/>
    <x v="3"/>
    <s v="finishing"/>
    <x v="2"/>
    <x v="0"/>
    <x v="3"/>
    <n v="0.7"/>
    <n v="0.61818181800000005"/>
    <n v="0"/>
    <n v="4.08"/>
    <n v="1620"/>
    <n v="27"/>
    <n v="0"/>
    <n v="0"/>
    <n v="0"/>
    <n v="0"/>
    <n v="0"/>
    <n v="9"/>
    <n v="0"/>
  </r>
  <r>
    <n v="435"/>
    <d v="2015-01-25T00:00:00"/>
    <x v="3"/>
    <s v="sweing"/>
    <x v="2"/>
    <x v="0"/>
    <x v="2"/>
    <n v="0.75"/>
    <n v="0.59114168"/>
    <n v="0"/>
    <n v="42.97"/>
    <n v="10260"/>
    <n v="171"/>
    <n v="40"/>
    <n v="0"/>
    <n v="0"/>
    <n v="0"/>
    <n v="0"/>
    <n v="57"/>
    <n v="532"/>
  </r>
  <r>
    <n v="436"/>
    <d v="2015-01-25T00:00:00"/>
    <x v="3"/>
    <s v="sweing"/>
    <x v="2"/>
    <x v="0"/>
    <x v="0"/>
    <n v="0.5"/>
    <n v="0.50006191600000005"/>
    <n v="1"/>
    <n v="15.09"/>
    <n v="720"/>
    <n v="12"/>
    <n v="23"/>
    <n v="0"/>
    <n v="0"/>
    <n v="0"/>
    <n v="0"/>
    <n v="52"/>
    <n v="1557"/>
  </r>
  <r>
    <n v="437"/>
    <d v="2015-01-25T00:00:00"/>
    <x v="3"/>
    <s v="finishing"/>
    <x v="2"/>
    <x v="0"/>
    <x v="0"/>
    <n v="0.8"/>
    <n v="0.32954545499999999"/>
    <n v="0"/>
    <n v="2.9"/>
    <n v="720"/>
    <n v="12"/>
    <n v="0"/>
    <n v="0"/>
    <n v="0"/>
    <n v="0"/>
    <n v="0"/>
    <n v="4"/>
    <n v="0"/>
  </r>
  <r>
    <n v="438"/>
    <d v="2015-01-26T00:00:00"/>
    <x v="3"/>
    <s v="finishing"/>
    <x v="3"/>
    <x v="0"/>
    <x v="7"/>
    <n v="0.75"/>
    <n v="1.0596212119999999"/>
    <n v="1"/>
    <n v="3.94"/>
    <n v="1800"/>
    <n v="30"/>
    <n v="0"/>
    <n v="0"/>
    <n v="0"/>
    <n v="0"/>
    <n v="0"/>
    <n v="10"/>
    <n v="0"/>
  </r>
  <r>
    <n v="439"/>
    <d v="2015-01-26T00:00:00"/>
    <x v="3"/>
    <s v="finishing"/>
    <x v="3"/>
    <x v="0"/>
    <x v="9"/>
    <n v="0.75"/>
    <n v="0.99779220800000001"/>
    <n v="1"/>
    <n v="3.94"/>
    <n v="3780"/>
    <n v="63"/>
    <n v="0"/>
    <n v="0"/>
    <n v="0"/>
    <n v="0"/>
    <n v="0"/>
    <n v="21"/>
    <n v="0"/>
  </r>
  <r>
    <n v="440"/>
    <d v="2015-01-26T00:00:00"/>
    <x v="3"/>
    <s v="finishing"/>
    <x v="3"/>
    <x v="0"/>
    <x v="11"/>
    <n v="0.75"/>
    <n v="0.96369949499999996"/>
    <n v="1"/>
    <n v="4.3"/>
    <n v="2160"/>
    <n v="36"/>
    <n v="0"/>
    <n v="0"/>
    <n v="0"/>
    <n v="0"/>
    <n v="0"/>
    <n v="12"/>
    <n v="0"/>
  </r>
  <r>
    <n v="441"/>
    <d v="2015-01-26T00:00:00"/>
    <x v="3"/>
    <s v="finishing"/>
    <x v="3"/>
    <x v="0"/>
    <x v="10"/>
    <n v="0.7"/>
    <n v="0.959191919"/>
    <n v="1"/>
    <n v="4.1500000000000004"/>
    <n v="2700"/>
    <n v="45"/>
    <n v="0"/>
    <n v="0"/>
    <n v="0"/>
    <n v="0"/>
    <n v="0"/>
    <n v="15"/>
    <n v="0"/>
  </r>
  <r>
    <n v="442"/>
    <d v="2015-01-26T00:00:00"/>
    <x v="3"/>
    <s v="finishing"/>
    <x v="3"/>
    <x v="0"/>
    <x v="6"/>
    <n v="0.75"/>
    <n v="0.91037878800000005"/>
    <n v="1"/>
    <n v="3.94"/>
    <n v="1800"/>
    <n v="30"/>
    <n v="0"/>
    <n v="0"/>
    <n v="0"/>
    <n v="0"/>
    <n v="0"/>
    <n v="10"/>
    <n v="0"/>
  </r>
  <r>
    <n v="443"/>
    <d v="2015-01-26T00:00:00"/>
    <x v="3"/>
    <s v="finishing"/>
    <x v="3"/>
    <x v="0"/>
    <x v="1"/>
    <n v="0.7"/>
    <n v="0.91037878800000005"/>
    <n v="1"/>
    <n v="3.94"/>
    <n v="1800"/>
    <n v="30"/>
    <n v="0"/>
    <n v="0"/>
    <n v="0"/>
    <n v="0"/>
    <n v="0"/>
    <n v="10"/>
    <n v="0"/>
  </r>
  <r>
    <n v="444"/>
    <d v="2015-01-26T00:00:00"/>
    <x v="3"/>
    <s v="sweing"/>
    <x v="3"/>
    <x v="0"/>
    <x v="11"/>
    <n v="0.8"/>
    <n v="0.85031268400000004"/>
    <n v="1"/>
    <n v="22.52"/>
    <n v="10170"/>
    <n v="169.5"/>
    <n v="60"/>
    <n v="0"/>
    <n v="0"/>
    <n v="0"/>
    <n v="0"/>
    <n v="56"/>
    <n v="1016"/>
  </r>
  <r>
    <n v="445"/>
    <d v="2015-01-26T00:00:00"/>
    <x v="3"/>
    <s v="sweing"/>
    <x v="3"/>
    <x v="0"/>
    <x v="4"/>
    <n v="0.8"/>
    <n v="0.80038636399999996"/>
    <n v="1"/>
    <n v="11.61"/>
    <n v="5760"/>
    <n v="96"/>
    <n v="50"/>
    <n v="0"/>
    <n v="0"/>
    <n v="0"/>
    <n v="0"/>
    <n v="32"/>
    <n v="1072"/>
  </r>
  <r>
    <n v="446"/>
    <d v="2015-01-26T00:00:00"/>
    <x v="3"/>
    <s v="sweing"/>
    <x v="3"/>
    <x v="0"/>
    <x v="7"/>
    <n v="0.75"/>
    <n v="0.80035193999999998"/>
    <n v="1"/>
    <n v="22.52"/>
    <n v="10260"/>
    <n v="171"/>
    <n v="69"/>
    <n v="0"/>
    <n v="0"/>
    <n v="0"/>
    <n v="0"/>
    <n v="57"/>
    <n v="1584"/>
  </r>
  <r>
    <n v="447"/>
    <d v="2015-01-26T00:00:00"/>
    <x v="3"/>
    <s v="sweing"/>
    <x v="3"/>
    <x v="0"/>
    <x v="6"/>
    <n v="0.75"/>
    <n v="0.80003402400000001"/>
    <n v="1"/>
    <n v="22.94"/>
    <n v="10260"/>
    <n v="171"/>
    <n v="55"/>
    <n v="0"/>
    <n v="0"/>
    <n v="0"/>
    <n v="0"/>
    <n v="57"/>
    <n v="1764"/>
  </r>
  <r>
    <n v="448"/>
    <d v="2015-01-26T00:00:00"/>
    <x v="3"/>
    <s v="sweing"/>
    <x v="3"/>
    <x v="0"/>
    <x v="1"/>
    <n v="0.7"/>
    <n v="0.80002351100000002"/>
    <n v="1"/>
    <n v="22.94"/>
    <n v="10440"/>
    <n v="174"/>
    <n v="60"/>
    <n v="0"/>
    <n v="0"/>
    <n v="0"/>
    <n v="0"/>
    <n v="58"/>
    <n v="1745"/>
  </r>
  <r>
    <n v="449"/>
    <d v="2015-01-26T00:00:00"/>
    <x v="3"/>
    <s v="sweing"/>
    <x v="3"/>
    <x v="0"/>
    <x v="9"/>
    <n v="0.75"/>
    <n v="0.80002056300000002"/>
    <n v="1"/>
    <n v="22.52"/>
    <n v="10080"/>
    <n v="168"/>
    <n v="55"/>
    <n v="0"/>
    <n v="0"/>
    <n v="0"/>
    <n v="0"/>
    <n v="56"/>
    <n v="1250"/>
  </r>
  <r>
    <n v="450"/>
    <d v="2015-01-26T00:00:00"/>
    <x v="3"/>
    <s v="finishing"/>
    <x v="3"/>
    <x v="0"/>
    <x v="3"/>
    <n v="0.7"/>
    <n v="0.76929292900000001"/>
    <n v="1"/>
    <n v="4.08"/>
    <n v="1620"/>
    <n v="27"/>
    <n v="0"/>
    <n v="0"/>
    <n v="0"/>
    <n v="0"/>
    <n v="0"/>
    <n v="9"/>
    <n v="0"/>
  </r>
  <r>
    <n v="451"/>
    <d v="2015-01-26T00:00:00"/>
    <x v="3"/>
    <s v="sweing"/>
    <x v="3"/>
    <x v="0"/>
    <x v="10"/>
    <n v="0.75"/>
    <n v="0.75003144700000002"/>
    <n v="1"/>
    <n v="20.399999999999999"/>
    <n v="10320"/>
    <n v="172"/>
    <n v="56"/>
    <n v="0"/>
    <n v="0"/>
    <n v="0"/>
    <n v="0"/>
    <n v="58"/>
    <n v="1118"/>
  </r>
  <r>
    <n v="452"/>
    <d v="2015-01-26T00:00:00"/>
    <x v="3"/>
    <s v="sweing"/>
    <x v="3"/>
    <x v="0"/>
    <x v="8"/>
    <n v="0.7"/>
    <n v="0.70061441999999996"/>
    <n v="1"/>
    <n v="29.12"/>
    <n v="10440"/>
    <n v="174"/>
    <n v="40"/>
    <n v="0"/>
    <n v="0"/>
    <n v="0"/>
    <n v="0"/>
    <n v="58"/>
    <n v="1143"/>
  </r>
  <r>
    <n v="453"/>
    <d v="2015-01-26T00:00:00"/>
    <x v="3"/>
    <s v="sweing"/>
    <x v="3"/>
    <x v="0"/>
    <x v="3"/>
    <n v="0.7"/>
    <n v="0.70043672000000001"/>
    <n v="1"/>
    <n v="15.26"/>
    <n v="6120"/>
    <n v="102"/>
    <n v="40"/>
    <n v="0"/>
    <n v="0"/>
    <n v="0"/>
    <n v="0"/>
    <n v="34"/>
    <n v="1337"/>
  </r>
  <r>
    <n v="454"/>
    <d v="2015-01-26T00:00:00"/>
    <x v="3"/>
    <s v="finishing"/>
    <x v="3"/>
    <x v="0"/>
    <x v="5"/>
    <n v="0.65"/>
    <n v="0.64630681800000001"/>
    <n v="0"/>
    <n v="3.94"/>
    <n v="1440"/>
    <n v="24"/>
    <n v="0"/>
    <n v="0"/>
    <n v="0"/>
    <n v="0"/>
    <n v="0"/>
    <n v="8"/>
    <n v="0"/>
  </r>
  <r>
    <n v="455"/>
    <d v="2015-01-26T00:00:00"/>
    <x v="3"/>
    <s v="sweing"/>
    <x v="3"/>
    <x v="0"/>
    <x v="0"/>
    <n v="0.6"/>
    <n v="0.60014336499999998"/>
    <n v="1"/>
    <n v="15.09"/>
    <n v="360"/>
    <n v="6"/>
    <n v="23"/>
    <n v="0"/>
    <n v="0"/>
    <n v="0"/>
    <n v="0"/>
    <n v="52"/>
    <n v="1519"/>
  </r>
  <r>
    <n v="456"/>
    <d v="2015-01-26T00:00:00"/>
    <x v="3"/>
    <s v="sweing"/>
    <x v="3"/>
    <x v="0"/>
    <x v="2"/>
    <n v="0.35"/>
    <n v="0.35006698600000002"/>
    <n v="1"/>
    <n v="28.08"/>
    <n v="10260"/>
    <n v="171"/>
    <n v="23"/>
    <n v="0"/>
    <n v="0"/>
    <n v="0"/>
    <n v="0"/>
    <n v="57"/>
    <n v="749"/>
  </r>
  <r>
    <n v="457"/>
    <d v="2015-01-27T00:00:00"/>
    <x v="3"/>
    <s v="sweing"/>
    <x v="4"/>
    <x v="0"/>
    <x v="6"/>
    <n v="0.75"/>
    <n v="1.000230409"/>
    <n v="1"/>
    <n v="22.52"/>
    <n v="6840"/>
    <n v="114"/>
    <n v="119"/>
    <n v="0"/>
    <n v="0"/>
    <n v="0"/>
    <n v="0"/>
    <n v="57"/>
    <n v="1635"/>
  </r>
  <r>
    <n v="458"/>
    <d v="2015-01-27T00:00:00"/>
    <x v="3"/>
    <s v="sweing"/>
    <x v="4"/>
    <x v="0"/>
    <x v="7"/>
    <n v="0.75"/>
    <n v="1.000230409"/>
    <n v="1"/>
    <n v="22.52"/>
    <n v="6840"/>
    <n v="114"/>
    <n v="119"/>
    <n v="0"/>
    <n v="0"/>
    <n v="0"/>
    <n v="0"/>
    <n v="57"/>
    <n v="1299"/>
  </r>
  <r>
    <n v="459"/>
    <d v="2015-01-27T00:00:00"/>
    <x v="3"/>
    <s v="finishing"/>
    <x v="4"/>
    <x v="0"/>
    <x v="9"/>
    <n v="0.8"/>
    <n v="0.97952777800000002"/>
    <n v="1"/>
    <n v="3.94"/>
    <n v="1440"/>
    <n v="24"/>
    <n v="0"/>
    <n v="0"/>
    <n v="0"/>
    <n v="0"/>
    <n v="0"/>
    <n v="12"/>
    <n v="0"/>
  </r>
  <r>
    <n v="460"/>
    <d v="2015-01-27T00:00:00"/>
    <x v="3"/>
    <s v="finishing"/>
    <x v="4"/>
    <x v="0"/>
    <x v="11"/>
    <n v="0.8"/>
    <n v="0.94062500000000004"/>
    <n v="1"/>
    <n v="4.3"/>
    <n v="1440"/>
    <n v="24"/>
    <n v="0"/>
    <n v="0"/>
    <n v="0"/>
    <n v="0"/>
    <n v="0"/>
    <n v="12"/>
    <n v="0"/>
  </r>
  <r>
    <n v="461"/>
    <d v="2015-01-27T00:00:00"/>
    <x v="3"/>
    <s v="finishing"/>
    <x v="4"/>
    <x v="0"/>
    <x v="10"/>
    <n v="0.5"/>
    <n v="0.92638888900000005"/>
    <n v="1"/>
    <n v="4.1500000000000004"/>
    <n v="1440"/>
    <n v="24"/>
    <n v="0"/>
    <n v="0"/>
    <n v="0"/>
    <n v="0"/>
    <n v="0"/>
    <n v="12"/>
    <n v="0"/>
  </r>
  <r>
    <n v="462"/>
    <d v="2015-01-27T00:00:00"/>
    <x v="3"/>
    <s v="sweing"/>
    <x v="4"/>
    <x v="0"/>
    <x v="9"/>
    <n v="0.8"/>
    <n v="0.90012976200000006"/>
    <n v="1"/>
    <n v="22.52"/>
    <n v="6720"/>
    <n v="112"/>
    <n v="70"/>
    <n v="0"/>
    <n v="0"/>
    <n v="0"/>
    <n v="0"/>
    <n v="56"/>
    <n v="1134"/>
  </r>
  <r>
    <n v="463"/>
    <d v="2015-01-27T00:00:00"/>
    <x v="3"/>
    <s v="finishing"/>
    <x v="4"/>
    <x v="0"/>
    <x v="7"/>
    <n v="0.75"/>
    <n v="0.86187499999999995"/>
    <n v="1"/>
    <n v="3.94"/>
    <n v="1440"/>
    <n v="24"/>
    <n v="0"/>
    <n v="0"/>
    <n v="0"/>
    <n v="0"/>
    <n v="0"/>
    <n v="12"/>
    <n v="0"/>
  </r>
  <r>
    <n v="464"/>
    <d v="2015-01-27T00:00:00"/>
    <x v="3"/>
    <s v="sweing"/>
    <x v="4"/>
    <x v="0"/>
    <x v="11"/>
    <n v="0.8"/>
    <n v="0.85031268400000004"/>
    <n v="1"/>
    <n v="22.52"/>
    <n v="6780"/>
    <n v="113"/>
    <n v="60"/>
    <n v="0"/>
    <n v="0"/>
    <n v="0"/>
    <n v="0"/>
    <n v="56"/>
    <n v="1106"/>
  </r>
  <r>
    <n v="465"/>
    <d v="2015-01-27T00:00:00"/>
    <x v="3"/>
    <s v="finishing"/>
    <x v="4"/>
    <x v="0"/>
    <x v="0"/>
    <n v="0.65"/>
    <n v="0.84545833299999995"/>
    <n v="1"/>
    <n v="3.94"/>
    <n v="960"/>
    <n v="16"/>
    <n v="0"/>
    <n v="0"/>
    <n v="0"/>
    <n v="0"/>
    <n v="0"/>
    <n v="8"/>
    <n v="0"/>
  </r>
  <r>
    <n v="466"/>
    <d v="2015-01-27T00:00:00"/>
    <x v="3"/>
    <s v="finishing"/>
    <x v="4"/>
    <x v="0"/>
    <x v="3"/>
    <n v="0.7"/>
    <n v="0.82355555599999997"/>
    <n v="1"/>
    <n v="4.1500000000000004"/>
    <n v="1080"/>
    <n v="18"/>
    <n v="0"/>
    <n v="0"/>
    <n v="0"/>
    <n v="0"/>
    <n v="0"/>
    <n v="9"/>
    <n v="0"/>
  </r>
  <r>
    <n v="467"/>
    <d v="2015-01-27T00:00:00"/>
    <x v="3"/>
    <s v="finishing"/>
    <x v="4"/>
    <x v="0"/>
    <x v="5"/>
    <n v="0.5"/>
    <n v="0.80354166699999996"/>
    <n v="1"/>
    <n v="4.1500000000000004"/>
    <n v="960"/>
    <n v="16"/>
    <n v="0"/>
    <n v="0"/>
    <n v="0"/>
    <n v="0"/>
    <n v="0"/>
    <n v="8"/>
    <n v="0"/>
  </r>
  <r>
    <n v="468"/>
    <d v="2015-01-27T00:00:00"/>
    <x v="3"/>
    <s v="sweing"/>
    <x v="4"/>
    <x v="0"/>
    <x v="1"/>
    <n v="0.75"/>
    <n v="0.800263218"/>
    <n v="1"/>
    <n v="22.94"/>
    <n v="6960"/>
    <n v="116"/>
    <n v="55"/>
    <n v="0"/>
    <n v="0"/>
    <n v="0"/>
    <n v="0"/>
    <n v="58"/>
    <n v="1871"/>
  </r>
  <r>
    <n v="469"/>
    <d v="2015-01-27T00:00:00"/>
    <x v="3"/>
    <s v="finishing"/>
    <x v="4"/>
    <x v="0"/>
    <x v="6"/>
    <n v="0.75"/>
    <n v="0.78800000000000003"/>
    <n v="1"/>
    <n v="3.94"/>
    <n v="1200"/>
    <n v="20"/>
    <n v="0"/>
    <n v="0"/>
    <n v="0"/>
    <n v="0"/>
    <n v="0"/>
    <n v="10"/>
    <n v="0"/>
  </r>
  <r>
    <n v="470"/>
    <d v="2015-01-27T00:00:00"/>
    <x v="3"/>
    <s v="finishing"/>
    <x v="4"/>
    <x v="0"/>
    <x v="1"/>
    <n v="0.75"/>
    <n v="0.77815000000000001"/>
    <n v="1"/>
    <n v="3.94"/>
    <n v="1200"/>
    <n v="20"/>
    <n v="0"/>
    <n v="0"/>
    <n v="0"/>
    <n v="0"/>
    <n v="0"/>
    <n v="10"/>
    <n v="0"/>
  </r>
  <r>
    <n v="471"/>
    <d v="2015-01-27T00:00:00"/>
    <x v="3"/>
    <s v="sweing"/>
    <x v="4"/>
    <x v="0"/>
    <x v="8"/>
    <n v="0.7"/>
    <n v="0.70038620699999998"/>
    <n v="1"/>
    <n v="29.12"/>
    <n v="6960"/>
    <n v="116"/>
    <n v="50"/>
    <n v="0"/>
    <n v="0"/>
    <n v="0"/>
    <n v="0"/>
    <n v="58"/>
    <n v="1294"/>
  </r>
  <r>
    <n v="472"/>
    <d v="2015-01-27T00:00:00"/>
    <x v="3"/>
    <s v="sweing"/>
    <x v="4"/>
    <x v="0"/>
    <x v="3"/>
    <n v="0.7"/>
    <n v="0.70016470600000003"/>
    <n v="1"/>
    <n v="15.26"/>
    <n v="4080"/>
    <n v="68"/>
    <n v="40"/>
    <n v="0"/>
    <n v="0"/>
    <n v="0"/>
    <n v="0"/>
    <n v="34"/>
    <n v="1462"/>
  </r>
  <r>
    <n v="473"/>
    <d v="2015-01-27T00:00:00"/>
    <x v="3"/>
    <s v="sweing"/>
    <x v="4"/>
    <x v="0"/>
    <x v="0"/>
    <n v="0.65"/>
    <n v="0.65030714300000003"/>
    <n v="1"/>
    <n v="15.09"/>
    <n v="240"/>
    <n v="4"/>
    <n v="23"/>
    <n v="0"/>
    <n v="0"/>
    <n v="0"/>
    <n v="0"/>
    <n v="52"/>
    <n v="976"/>
  </r>
  <r>
    <n v="474"/>
    <d v="2015-01-27T00:00:00"/>
    <x v="3"/>
    <s v="sweing"/>
    <x v="4"/>
    <x v="0"/>
    <x v="4"/>
    <n v="0.8"/>
    <n v="0.62282812499999995"/>
    <n v="0"/>
    <n v="30.4"/>
    <n v="3840"/>
    <n v="64"/>
    <n v="34"/>
    <n v="0"/>
    <n v="0"/>
    <n v="0"/>
    <n v="0"/>
    <n v="32"/>
    <n v="338"/>
  </r>
  <r>
    <n v="475"/>
    <d v="2015-01-27T00:00:00"/>
    <x v="3"/>
    <s v="finishing"/>
    <x v="4"/>
    <x v="0"/>
    <x v="4"/>
    <n v="0.8"/>
    <n v="0.62250000000000005"/>
    <n v="0"/>
    <n v="2.9"/>
    <n v="960"/>
    <n v="16"/>
    <n v="0"/>
    <n v="0"/>
    <n v="0"/>
    <n v="0"/>
    <n v="0"/>
    <n v="8"/>
    <n v="0"/>
  </r>
  <r>
    <n v="476"/>
    <d v="2015-01-27T00:00:00"/>
    <x v="3"/>
    <s v="sweing"/>
    <x v="4"/>
    <x v="0"/>
    <x v="10"/>
    <n v="0.5"/>
    <n v="0.50003534500000002"/>
    <n v="1"/>
    <n v="20.79"/>
    <n v="6960"/>
    <n v="116"/>
    <n v="30"/>
    <n v="0"/>
    <n v="0"/>
    <n v="0"/>
    <n v="0"/>
    <n v="58"/>
    <n v="1455"/>
  </r>
  <r>
    <n v="477"/>
    <d v="2015-01-27T00:00:00"/>
    <x v="3"/>
    <s v="sweing"/>
    <x v="4"/>
    <x v="0"/>
    <x v="2"/>
    <n v="0.5"/>
    <n v="0.37046657"/>
    <n v="0"/>
    <n v="48.18"/>
    <n v="6480"/>
    <n v="108"/>
    <n v="23"/>
    <n v="0"/>
    <n v="0"/>
    <n v="0"/>
    <n v="0"/>
    <n v="54"/>
    <n v="1282"/>
  </r>
  <r>
    <n v="478"/>
    <d v="2015-01-28T00:00:00"/>
    <x v="3"/>
    <s v="sweing"/>
    <x v="5"/>
    <x v="0"/>
    <x v="6"/>
    <n v="0.8"/>
    <n v="1.000230409"/>
    <n v="1"/>
    <n v="22.52"/>
    <n v="6840"/>
    <n v="114"/>
    <n v="90"/>
    <n v="0"/>
    <n v="0"/>
    <n v="0"/>
    <n v="0"/>
    <n v="57"/>
    <n v="1559"/>
  </r>
  <r>
    <n v="479"/>
    <d v="2015-01-28T00:00:00"/>
    <x v="3"/>
    <s v="sweing"/>
    <x v="5"/>
    <x v="0"/>
    <x v="7"/>
    <n v="0.8"/>
    <n v="1.000230409"/>
    <n v="1"/>
    <n v="22.52"/>
    <n v="6840"/>
    <n v="114"/>
    <n v="113"/>
    <n v="0"/>
    <n v="0"/>
    <n v="0"/>
    <n v="0"/>
    <n v="57"/>
    <n v="1350"/>
  </r>
  <r>
    <n v="480"/>
    <d v="2015-01-28T00:00:00"/>
    <x v="3"/>
    <s v="finishing"/>
    <x v="5"/>
    <x v="0"/>
    <x v="4"/>
    <n v="0.35"/>
    <n v="0.97755555599999999"/>
    <n v="1"/>
    <n v="2.9"/>
    <n v="1800"/>
    <n v="30"/>
    <n v="0"/>
    <n v="0"/>
    <n v="0"/>
    <n v="0"/>
    <n v="0"/>
    <n v="15"/>
    <n v="0"/>
  </r>
  <r>
    <n v="481"/>
    <d v="2015-01-28T00:00:00"/>
    <x v="3"/>
    <s v="finishing"/>
    <x v="5"/>
    <x v="0"/>
    <x v="1"/>
    <n v="0.75"/>
    <n v="0.9456"/>
    <n v="1"/>
    <n v="3.94"/>
    <n v="1200"/>
    <n v="20"/>
    <n v="0"/>
    <n v="0"/>
    <n v="0"/>
    <n v="0"/>
    <n v="0"/>
    <n v="10"/>
    <n v="0"/>
  </r>
  <r>
    <n v="482"/>
    <d v="2015-01-28T00:00:00"/>
    <x v="3"/>
    <s v="finishing"/>
    <x v="5"/>
    <x v="0"/>
    <x v="6"/>
    <n v="0.8"/>
    <n v="0.90222222200000002"/>
    <n v="1"/>
    <n v="3.94"/>
    <n v="1800"/>
    <n v="30"/>
    <n v="0"/>
    <n v="0"/>
    <n v="0"/>
    <n v="0"/>
    <n v="0"/>
    <n v="15"/>
    <n v="0"/>
  </r>
  <r>
    <n v="483"/>
    <d v="2015-01-28T00:00:00"/>
    <x v="3"/>
    <s v="sweing"/>
    <x v="5"/>
    <x v="0"/>
    <x v="9"/>
    <n v="0.8"/>
    <n v="0.85053214300000002"/>
    <n v="1"/>
    <n v="22.52"/>
    <n v="6720"/>
    <n v="112"/>
    <n v="60"/>
    <n v="0"/>
    <n v="0"/>
    <n v="0"/>
    <n v="0"/>
    <n v="56"/>
    <n v="1175"/>
  </r>
  <r>
    <n v="484"/>
    <d v="2015-01-28T00:00:00"/>
    <x v="3"/>
    <s v="sweing"/>
    <x v="5"/>
    <x v="0"/>
    <x v="1"/>
    <n v="0.75"/>
    <n v="0.850362069"/>
    <n v="1"/>
    <n v="22.94"/>
    <n v="6960"/>
    <n v="116"/>
    <n v="81"/>
    <n v="0"/>
    <n v="0"/>
    <n v="0"/>
    <n v="0"/>
    <n v="58"/>
    <n v="1868"/>
  </r>
  <r>
    <n v="485"/>
    <d v="2015-01-28T00:00:00"/>
    <x v="3"/>
    <s v="finishing"/>
    <x v="5"/>
    <x v="0"/>
    <x v="9"/>
    <n v="0.8"/>
    <n v="0.84053333299999999"/>
    <n v="1"/>
    <n v="3.94"/>
    <n v="1200"/>
    <n v="20"/>
    <n v="0"/>
    <n v="0"/>
    <n v="0"/>
    <n v="0"/>
    <n v="0"/>
    <n v="10"/>
    <n v="0"/>
  </r>
  <r>
    <n v="486"/>
    <d v="2015-01-28T00:00:00"/>
    <x v="3"/>
    <s v="sweing"/>
    <x v="5"/>
    <x v="0"/>
    <x v="10"/>
    <n v="0.6"/>
    <n v="0.80053448299999996"/>
    <n v="1"/>
    <n v="20.79"/>
    <n v="6960"/>
    <n v="116"/>
    <n v="88"/>
    <n v="0"/>
    <n v="0"/>
    <n v="0"/>
    <n v="0"/>
    <n v="58"/>
    <n v="1045"/>
  </r>
  <r>
    <n v="487"/>
    <d v="2015-01-28T00:00:00"/>
    <x v="3"/>
    <s v="sweing"/>
    <x v="5"/>
    <x v="0"/>
    <x v="11"/>
    <n v="0.8"/>
    <n v="0.80048967599999998"/>
    <n v="1"/>
    <n v="22.52"/>
    <n v="6780"/>
    <n v="113"/>
    <n v="50"/>
    <n v="0"/>
    <n v="0"/>
    <n v="0"/>
    <n v="0"/>
    <n v="56"/>
    <n v="1342"/>
  </r>
  <r>
    <n v="488"/>
    <d v="2015-01-28T00:00:00"/>
    <x v="3"/>
    <s v="finishing"/>
    <x v="5"/>
    <x v="0"/>
    <x v="3"/>
    <n v="0.75"/>
    <n v="0.75555555600000002"/>
    <n v="1"/>
    <n v="4.08"/>
    <n v="1080"/>
    <n v="18"/>
    <n v="0"/>
    <n v="0"/>
    <n v="0"/>
    <n v="0"/>
    <n v="0"/>
    <n v="9"/>
    <n v="0"/>
  </r>
  <r>
    <n v="489"/>
    <d v="2015-01-28T00:00:00"/>
    <x v="3"/>
    <s v="sweing"/>
    <x v="5"/>
    <x v="0"/>
    <x v="8"/>
    <n v="0.7"/>
    <n v="0.75059310300000004"/>
    <n v="1"/>
    <n v="29.12"/>
    <n v="6960"/>
    <n v="116"/>
    <n v="63"/>
    <n v="0"/>
    <n v="0"/>
    <n v="0"/>
    <n v="0"/>
    <n v="58"/>
    <n v="1340"/>
  </r>
  <r>
    <n v="490"/>
    <d v="2015-01-28T00:00:00"/>
    <x v="3"/>
    <s v="sweing"/>
    <x v="5"/>
    <x v="0"/>
    <x v="3"/>
    <n v="0.75"/>
    <n v="0.75028333300000005"/>
    <n v="1"/>
    <n v="15.26"/>
    <n v="3600"/>
    <n v="60"/>
    <n v="45"/>
    <n v="0"/>
    <n v="0"/>
    <n v="0"/>
    <n v="0"/>
    <n v="35"/>
    <n v="1429"/>
  </r>
  <r>
    <n v="491"/>
    <d v="2015-01-28T00:00:00"/>
    <x v="3"/>
    <s v="finishing"/>
    <x v="5"/>
    <x v="0"/>
    <x v="11"/>
    <n v="0.8"/>
    <n v="0.72263888899999995"/>
    <n v="0"/>
    <n v="4.3"/>
    <n v="1440"/>
    <n v="24"/>
    <n v="0"/>
    <n v="0"/>
    <n v="0"/>
    <n v="0"/>
    <n v="0"/>
    <n v="12"/>
    <n v="0"/>
  </r>
  <r>
    <n v="492"/>
    <d v="2015-01-28T00:00:00"/>
    <x v="3"/>
    <s v="finishing"/>
    <x v="5"/>
    <x v="0"/>
    <x v="0"/>
    <n v="0.65"/>
    <n v="0.55333333299999998"/>
    <n v="0"/>
    <n v="4.1500000000000004"/>
    <n v="960"/>
    <n v="16"/>
    <n v="0"/>
    <n v="0"/>
    <n v="0"/>
    <n v="0"/>
    <n v="0"/>
    <n v="8"/>
    <n v="0"/>
  </r>
  <r>
    <n v="493"/>
    <d v="2015-01-28T00:00:00"/>
    <x v="3"/>
    <s v="sweing"/>
    <x v="5"/>
    <x v="0"/>
    <x v="2"/>
    <n v="0.5"/>
    <n v="0.50056730800000004"/>
    <n v="1"/>
    <n v="20.100000000000001"/>
    <n v="5880"/>
    <n v="98"/>
    <n v="46"/>
    <n v="0"/>
    <n v="0"/>
    <n v="0"/>
    <n v="0"/>
    <n v="54"/>
    <n v="1413"/>
  </r>
  <r>
    <n v="494"/>
    <d v="2015-01-28T00:00:00"/>
    <x v="3"/>
    <s v="sweing"/>
    <x v="5"/>
    <x v="0"/>
    <x v="0"/>
    <n v="0.7"/>
    <n v="0.46769326900000002"/>
    <n v="0"/>
    <n v="38.090000000000003"/>
    <n v="6240"/>
    <n v="104"/>
    <n v="0"/>
    <n v="0"/>
    <n v="0"/>
    <n v="0"/>
    <n v="0"/>
    <n v="52"/>
    <n v="336"/>
  </r>
  <r>
    <n v="495"/>
    <d v="2015-01-28T00:00:00"/>
    <x v="3"/>
    <s v="sweing"/>
    <x v="5"/>
    <x v="0"/>
    <x v="4"/>
    <n v="0.35"/>
    <n v="0.43799533800000001"/>
    <n v="1"/>
    <n v="18.79"/>
    <n v="1800"/>
    <n v="30"/>
    <n v="23"/>
    <n v="0"/>
    <n v="0"/>
    <n v="0"/>
    <n v="0"/>
    <n v="32"/>
    <n v="511"/>
  </r>
  <r>
    <n v="496"/>
    <d v="2015-01-28T00:00:00"/>
    <x v="3"/>
    <s v="finishing"/>
    <x v="5"/>
    <x v="0"/>
    <x v="5"/>
    <n v="0.6"/>
    <n v="0.40635416699999999"/>
    <n v="0"/>
    <n v="3.94"/>
    <n v="960"/>
    <n v="16"/>
    <n v="0"/>
    <n v="0"/>
    <n v="0"/>
    <n v="0"/>
    <n v="0"/>
    <n v="8"/>
    <n v="0"/>
  </r>
  <r>
    <n v="497"/>
    <d v="2015-01-28T00:00:00"/>
    <x v="3"/>
    <s v="sweing"/>
    <x v="5"/>
    <x v="0"/>
    <x v="5"/>
    <n v="0.6"/>
    <n v="0.28533333300000002"/>
    <n v="0"/>
    <n v="23.54"/>
    <n v="6600"/>
    <n v="110"/>
    <n v="0"/>
    <n v="0"/>
    <n v="0"/>
    <n v="0"/>
    <n v="0"/>
    <n v="55"/>
    <n v="958"/>
  </r>
  <r>
    <n v="498"/>
    <d v="2015-01-28T00:00:00"/>
    <x v="3"/>
    <s v="finishing"/>
    <x v="5"/>
    <x v="0"/>
    <x v="2"/>
    <n v="0.5"/>
    <n v="0.25937500000000002"/>
    <n v="0"/>
    <n v="2.9"/>
    <n v="960"/>
    <n v="16"/>
    <n v="0"/>
    <n v="0"/>
    <n v="0"/>
    <n v="0"/>
    <n v="0"/>
    <n v="8"/>
    <n v="0"/>
  </r>
  <r>
    <n v="499"/>
    <d v="2015-01-29T00:00:00"/>
    <x v="3"/>
    <s v="sweing"/>
    <x v="0"/>
    <x v="0"/>
    <x v="6"/>
    <n v="0.8"/>
    <n v="1.000230409"/>
    <n v="1"/>
    <n v="22.52"/>
    <n v="6840"/>
    <n v="114"/>
    <n v="113"/>
    <n v="0"/>
    <n v="0"/>
    <n v="0"/>
    <n v="0"/>
    <n v="57"/>
    <n v="1416"/>
  </r>
  <r>
    <n v="500"/>
    <d v="2015-01-29T00:00:00"/>
    <x v="3"/>
    <s v="finishing"/>
    <x v="0"/>
    <x v="0"/>
    <x v="11"/>
    <n v="0.8"/>
    <n v="0.98899999999999999"/>
    <n v="1"/>
    <n v="4.3"/>
    <n v="1200"/>
    <n v="20"/>
    <n v="0"/>
    <n v="0"/>
    <n v="0"/>
    <n v="0"/>
    <n v="0"/>
    <n v="10"/>
    <n v="0"/>
  </r>
  <r>
    <n v="501"/>
    <d v="2015-01-29T00:00:00"/>
    <x v="3"/>
    <s v="sweing"/>
    <x v="0"/>
    <x v="0"/>
    <x v="7"/>
    <n v="0.8"/>
    <n v="0.95018596499999997"/>
    <n v="1"/>
    <n v="22.52"/>
    <n v="6840"/>
    <n v="114"/>
    <n v="100"/>
    <n v="0"/>
    <n v="0"/>
    <n v="0"/>
    <n v="0"/>
    <n v="57"/>
    <n v="1287"/>
  </r>
  <r>
    <n v="502"/>
    <d v="2015-01-29T00:00:00"/>
    <x v="3"/>
    <s v="sweing"/>
    <x v="0"/>
    <x v="0"/>
    <x v="11"/>
    <n v="0.8"/>
    <n v="0.90080000000000005"/>
    <n v="1"/>
    <n v="22.52"/>
    <n v="6900"/>
    <n v="115"/>
    <n v="88"/>
    <n v="0"/>
    <n v="0"/>
    <n v="0"/>
    <n v="0"/>
    <n v="57"/>
    <n v="1444"/>
  </r>
  <r>
    <n v="503"/>
    <d v="2015-01-29T00:00:00"/>
    <x v="3"/>
    <s v="sweing"/>
    <x v="0"/>
    <x v="0"/>
    <x v="9"/>
    <n v="0.8"/>
    <n v="0.90012976200000006"/>
    <n v="1"/>
    <n v="22.52"/>
    <n v="6720"/>
    <n v="112"/>
    <n v="88"/>
    <n v="0"/>
    <n v="0"/>
    <n v="0"/>
    <n v="0"/>
    <n v="56"/>
    <n v="1088"/>
  </r>
  <r>
    <n v="504"/>
    <d v="2015-01-29T00:00:00"/>
    <x v="3"/>
    <s v="finishing"/>
    <x v="0"/>
    <x v="0"/>
    <x v="4"/>
    <n v="0.5"/>
    <n v="0.89900000000000002"/>
    <n v="1"/>
    <n v="2.9"/>
    <n v="1200"/>
    <n v="20"/>
    <n v="0"/>
    <n v="0"/>
    <n v="0"/>
    <n v="0"/>
    <n v="0"/>
    <n v="10"/>
    <n v="0"/>
  </r>
  <r>
    <n v="505"/>
    <d v="2015-01-29T00:00:00"/>
    <x v="3"/>
    <s v="finishing"/>
    <x v="0"/>
    <x v="0"/>
    <x v="0"/>
    <n v="0.65"/>
    <n v="0.87755208299999998"/>
    <n v="1"/>
    <n v="4.1500000000000004"/>
    <n v="960"/>
    <n v="16"/>
    <n v="0"/>
    <n v="0"/>
    <n v="0"/>
    <n v="0"/>
    <n v="0"/>
    <n v="8"/>
    <n v="0"/>
  </r>
  <r>
    <n v="506"/>
    <d v="2015-01-29T00:00:00"/>
    <x v="3"/>
    <s v="finishing"/>
    <x v="0"/>
    <x v="0"/>
    <x v="2"/>
    <n v="0.6"/>
    <n v="0.86458333300000001"/>
    <n v="1"/>
    <n v="2.9"/>
    <n v="960"/>
    <n v="16"/>
    <n v="0"/>
    <n v="0"/>
    <n v="0"/>
    <n v="0"/>
    <n v="0"/>
    <n v="8"/>
    <n v="0"/>
  </r>
  <r>
    <n v="507"/>
    <d v="2015-01-29T00:00:00"/>
    <x v="3"/>
    <s v="finishing"/>
    <x v="0"/>
    <x v="0"/>
    <x v="9"/>
    <n v="0.8"/>
    <n v="0.85694999999999999"/>
    <n v="1"/>
    <n v="3.94"/>
    <n v="1200"/>
    <n v="20"/>
    <n v="0"/>
    <n v="0"/>
    <n v="0"/>
    <n v="0"/>
    <n v="0"/>
    <n v="10"/>
    <n v="0"/>
  </r>
  <r>
    <n v="508"/>
    <d v="2015-01-29T00:00:00"/>
    <x v="3"/>
    <s v="finishing"/>
    <x v="0"/>
    <x v="0"/>
    <x v="1"/>
    <n v="0.75"/>
    <n v="0.85366666700000005"/>
    <n v="1"/>
    <n v="3.94"/>
    <n v="1200"/>
    <n v="20"/>
    <n v="0"/>
    <n v="0"/>
    <n v="0"/>
    <n v="0"/>
    <n v="0"/>
    <n v="10"/>
    <n v="0"/>
  </r>
  <r>
    <n v="509"/>
    <d v="2015-01-29T00:00:00"/>
    <x v="3"/>
    <s v="sweing"/>
    <x v="0"/>
    <x v="0"/>
    <x v="1"/>
    <n v="0.75"/>
    <n v="0.850362069"/>
    <n v="1"/>
    <n v="22.94"/>
    <n v="6960"/>
    <n v="116"/>
    <n v="81"/>
    <n v="0"/>
    <n v="0"/>
    <n v="0"/>
    <n v="0"/>
    <n v="58"/>
    <n v="1579"/>
  </r>
  <r>
    <n v="510"/>
    <d v="2015-01-29T00:00:00"/>
    <x v="3"/>
    <s v="sweing"/>
    <x v="0"/>
    <x v="0"/>
    <x v="8"/>
    <n v="0.7"/>
    <n v="0.85017011499999995"/>
    <n v="1"/>
    <n v="29.12"/>
    <n v="6960"/>
    <n v="116"/>
    <n v="53"/>
    <n v="0"/>
    <n v="0"/>
    <n v="0"/>
    <n v="0"/>
    <n v="58"/>
    <n v="1170"/>
  </r>
  <r>
    <n v="511"/>
    <d v="2015-01-29T00:00:00"/>
    <x v="3"/>
    <s v="sweing"/>
    <x v="0"/>
    <x v="0"/>
    <x v="10"/>
    <n v="0.65"/>
    <n v="0.80047372900000002"/>
    <n v="1"/>
    <n v="20.79"/>
    <n v="7080"/>
    <n v="118"/>
    <n v="81"/>
    <n v="0"/>
    <n v="0"/>
    <n v="0"/>
    <n v="0"/>
    <n v="59"/>
    <n v="1015"/>
  </r>
  <r>
    <n v="512"/>
    <d v="2015-01-29T00:00:00"/>
    <x v="3"/>
    <s v="finishing"/>
    <x v="0"/>
    <x v="0"/>
    <x v="6"/>
    <n v="0.8"/>
    <n v="0.77333333299999996"/>
    <n v="0"/>
    <n v="3.94"/>
    <n v="1200"/>
    <n v="20"/>
    <n v="0"/>
    <n v="0"/>
    <n v="0"/>
    <n v="0"/>
    <n v="0"/>
    <n v="10"/>
    <n v="0"/>
  </r>
  <r>
    <n v="513"/>
    <d v="2015-01-29T00:00:00"/>
    <x v="3"/>
    <s v="sweing"/>
    <x v="0"/>
    <x v="0"/>
    <x v="3"/>
    <n v="0.75"/>
    <n v="0.75064666700000005"/>
    <n v="1"/>
    <n v="15.26"/>
    <n v="4200"/>
    <n v="70"/>
    <n v="45"/>
    <n v="0"/>
    <n v="0"/>
    <n v="0"/>
    <n v="0"/>
    <n v="35"/>
    <n v="1436"/>
  </r>
  <r>
    <n v="514"/>
    <d v="2015-01-29T00:00:00"/>
    <x v="3"/>
    <s v="finishing"/>
    <x v="0"/>
    <x v="0"/>
    <x v="3"/>
    <n v="0.75"/>
    <n v="0.63466666699999996"/>
    <n v="0"/>
    <n v="4.08"/>
    <n v="1080"/>
    <n v="18"/>
    <n v="0"/>
    <n v="0"/>
    <n v="0"/>
    <n v="0"/>
    <n v="0"/>
    <n v="9"/>
    <n v="0"/>
  </r>
  <r>
    <n v="515"/>
    <d v="2015-01-29T00:00:00"/>
    <x v="3"/>
    <s v="sweing"/>
    <x v="0"/>
    <x v="0"/>
    <x v="2"/>
    <n v="0.6"/>
    <n v="0.60059761"/>
    <n v="1"/>
    <n v="20.100000000000001"/>
    <n v="4320"/>
    <n v="72"/>
    <n v="46"/>
    <n v="0"/>
    <n v="0"/>
    <n v="0"/>
    <n v="0"/>
    <n v="51"/>
    <n v="1601"/>
  </r>
  <r>
    <n v="516"/>
    <d v="2015-01-29T00:00:00"/>
    <x v="3"/>
    <s v="sweing"/>
    <x v="0"/>
    <x v="0"/>
    <x v="4"/>
    <n v="0.5"/>
    <n v="0.50011767699999998"/>
    <n v="1"/>
    <n v="18.79"/>
    <n v="3960"/>
    <n v="66"/>
    <n v="23"/>
    <n v="0"/>
    <n v="0"/>
    <n v="0"/>
    <n v="0"/>
    <n v="33"/>
    <n v="717"/>
  </r>
  <r>
    <n v="517"/>
    <d v="2015-01-29T00:00:00"/>
    <x v="3"/>
    <s v="finishing"/>
    <x v="0"/>
    <x v="0"/>
    <x v="7"/>
    <n v="0.8"/>
    <n v="0.49249999999999999"/>
    <n v="0"/>
    <n v="3.94"/>
    <n v="960"/>
    <n v="16"/>
    <n v="0"/>
    <n v="0"/>
    <n v="0"/>
    <n v="0"/>
    <n v="0"/>
    <n v="8"/>
    <n v="0"/>
  </r>
  <r>
    <n v="518"/>
    <d v="2015-01-29T00:00:00"/>
    <x v="3"/>
    <s v="sweing"/>
    <x v="0"/>
    <x v="0"/>
    <x v="5"/>
    <n v="0.65"/>
    <n v="0.48792000000000002"/>
    <n v="0"/>
    <n v="23.54"/>
    <n v="6600"/>
    <n v="110"/>
    <n v="0"/>
    <n v="0"/>
    <n v="0"/>
    <n v="0"/>
    <n v="0"/>
    <n v="55"/>
    <n v="830"/>
  </r>
  <r>
    <n v="519"/>
    <d v="2015-01-31T00:00:00"/>
    <x v="3"/>
    <s v="sweing"/>
    <x v="1"/>
    <x v="0"/>
    <x v="7"/>
    <n v="0.8"/>
    <n v="1.000457471"/>
    <n v="1"/>
    <n v="22.52"/>
    <n v="6960"/>
    <n v="116"/>
    <n v="113"/>
    <n v="0"/>
    <n v="0"/>
    <n v="0"/>
    <n v="0"/>
    <n v="58"/>
    <n v="1136"/>
  </r>
  <r>
    <n v="520"/>
    <d v="2015-01-31T00:00:00"/>
    <x v="3"/>
    <s v="sweing"/>
    <x v="1"/>
    <x v="0"/>
    <x v="6"/>
    <n v="0.8"/>
    <n v="1.000230409"/>
    <n v="1"/>
    <n v="22.52"/>
    <n v="6840"/>
    <n v="114"/>
    <n v="113"/>
    <n v="0"/>
    <n v="0"/>
    <n v="0"/>
    <n v="0"/>
    <n v="57"/>
    <n v="1397"/>
  </r>
  <r>
    <n v="521"/>
    <d v="2015-01-31T00:00:00"/>
    <x v="3"/>
    <s v="finishing"/>
    <x v="1"/>
    <x v="0"/>
    <x v="6"/>
    <n v="0.8"/>
    <n v="0.97186666700000002"/>
    <n v="1"/>
    <n v="3.94"/>
    <n v="1200"/>
    <n v="20"/>
    <n v="0"/>
    <n v="0"/>
    <n v="0"/>
    <n v="0"/>
    <n v="0"/>
    <n v="10"/>
    <n v="0"/>
  </r>
  <r>
    <n v="522"/>
    <d v="2015-01-31T00:00:00"/>
    <x v="3"/>
    <s v="finishing"/>
    <x v="1"/>
    <x v="0"/>
    <x v="7"/>
    <n v="0.8"/>
    <n v="0.97186666700000002"/>
    <n v="1"/>
    <n v="3.94"/>
    <n v="960"/>
    <n v="16"/>
    <n v="0"/>
    <n v="0"/>
    <n v="0"/>
    <n v="0"/>
    <n v="0"/>
    <n v="8"/>
    <n v="0"/>
  </r>
  <r>
    <n v="523"/>
    <d v="2015-01-31T00:00:00"/>
    <x v="3"/>
    <s v="finishing"/>
    <x v="1"/>
    <x v="0"/>
    <x v="11"/>
    <n v="0.8"/>
    <n v="0.97186666700000002"/>
    <n v="1"/>
    <n v="3.94"/>
    <n v="1200"/>
    <n v="20"/>
    <n v="0"/>
    <n v="0"/>
    <n v="0"/>
    <n v="0"/>
    <n v="0"/>
    <n v="10"/>
    <n v="0"/>
  </r>
  <r>
    <n v="524"/>
    <d v="2015-01-31T00:00:00"/>
    <x v="3"/>
    <s v="finishing"/>
    <x v="1"/>
    <x v="0"/>
    <x v="9"/>
    <n v="0.8"/>
    <n v="0.97186666700000002"/>
    <n v="1"/>
    <n v="3.94"/>
    <n v="1200"/>
    <n v="20"/>
    <n v="0"/>
    <n v="0"/>
    <n v="0"/>
    <n v="0"/>
    <n v="0"/>
    <n v="10"/>
    <n v="0"/>
  </r>
  <r>
    <n v="525"/>
    <d v="2015-01-31T00:00:00"/>
    <x v="3"/>
    <s v="finishing"/>
    <x v="1"/>
    <x v="0"/>
    <x v="1"/>
    <n v="0.75"/>
    <n v="0.97186666700000002"/>
    <n v="1"/>
    <n v="3.94"/>
    <n v="1800"/>
    <n v="30"/>
    <n v="0"/>
    <n v="0"/>
    <n v="0"/>
    <n v="0"/>
    <n v="0"/>
    <n v="15"/>
    <n v="0"/>
  </r>
  <r>
    <n v="526"/>
    <d v="2015-01-31T00:00:00"/>
    <x v="3"/>
    <s v="finishing"/>
    <x v="1"/>
    <x v="0"/>
    <x v="8"/>
    <n v="0.75"/>
    <n v="0.97186666700000002"/>
    <n v="1"/>
    <n v="3.94"/>
    <n v="240"/>
    <n v="4"/>
    <n v="0"/>
    <n v="0"/>
    <n v="0"/>
    <n v="0"/>
    <n v="0"/>
    <n v="2"/>
    <n v="0"/>
  </r>
  <r>
    <n v="527"/>
    <d v="2015-01-31T00:00:00"/>
    <x v="3"/>
    <s v="finishing"/>
    <x v="1"/>
    <x v="0"/>
    <x v="3"/>
    <n v="0.75"/>
    <n v="0.97186666700000002"/>
    <n v="1"/>
    <n v="4.08"/>
    <n v="1080"/>
    <n v="18"/>
    <n v="0"/>
    <n v="0"/>
    <n v="0"/>
    <n v="0"/>
    <n v="0"/>
    <n v="9"/>
    <n v="0"/>
  </r>
  <r>
    <n v="528"/>
    <d v="2015-01-31T00:00:00"/>
    <x v="3"/>
    <s v="finishing"/>
    <x v="1"/>
    <x v="0"/>
    <x v="10"/>
    <n v="0.7"/>
    <n v="0.97186666700000002"/>
    <n v="1"/>
    <n v="3.94"/>
    <n v="240"/>
    <n v="4"/>
    <n v="0"/>
    <n v="0"/>
    <n v="0"/>
    <n v="0"/>
    <n v="0"/>
    <n v="2"/>
    <n v="0"/>
  </r>
  <r>
    <n v="529"/>
    <d v="2015-01-31T00:00:00"/>
    <x v="3"/>
    <s v="finishing"/>
    <x v="1"/>
    <x v="0"/>
    <x v="5"/>
    <n v="0.7"/>
    <n v="0.97186666700000002"/>
    <n v="1"/>
    <n v="3.94"/>
    <n v="1200"/>
    <n v="20"/>
    <n v="0"/>
    <n v="0"/>
    <n v="0"/>
    <n v="0"/>
    <n v="0"/>
    <n v="10"/>
    <n v="0"/>
  </r>
  <r>
    <n v="530"/>
    <d v="2015-01-31T00:00:00"/>
    <x v="3"/>
    <s v="finishing"/>
    <x v="1"/>
    <x v="0"/>
    <x v="0"/>
    <n v="0.65"/>
    <n v="0.97186666700000002"/>
    <n v="1"/>
    <n v="3.94"/>
    <n v="960"/>
    <n v="16"/>
    <n v="0"/>
    <n v="0"/>
    <n v="0"/>
    <n v="0"/>
    <n v="0"/>
    <n v="8"/>
    <n v="0"/>
  </r>
  <r>
    <n v="531"/>
    <d v="2015-01-31T00:00:00"/>
    <x v="3"/>
    <s v="finishing"/>
    <x v="1"/>
    <x v="0"/>
    <x v="2"/>
    <n v="0.65"/>
    <n v="0.97186666700000002"/>
    <n v="1"/>
    <n v="3.94"/>
    <n v="600"/>
    <n v="10"/>
    <n v="0"/>
    <n v="0"/>
    <n v="0"/>
    <n v="0"/>
    <n v="0"/>
    <n v="5"/>
    <n v="0"/>
  </r>
  <r>
    <n v="532"/>
    <d v="2015-01-31T00:00:00"/>
    <x v="3"/>
    <s v="finishing"/>
    <x v="1"/>
    <x v="0"/>
    <x v="4"/>
    <n v="0.6"/>
    <n v="0.97186666700000002"/>
    <n v="1"/>
    <n v="3.94"/>
    <n v="1200"/>
    <n v="20"/>
    <n v="0"/>
    <n v="0"/>
    <n v="0"/>
    <n v="0"/>
    <n v="0"/>
    <n v="10"/>
    <n v="0"/>
  </r>
  <r>
    <n v="533"/>
    <d v="2015-01-31T00:00:00"/>
    <x v="3"/>
    <s v="sweing"/>
    <x v="1"/>
    <x v="0"/>
    <x v="9"/>
    <n v="0.8"/>
    <n v="0.92023690499999999"/>
    <n v="1"/>
    <n v="22.52"/>
    <n v="6720"/>
    <n v="112"/>
    <n v="93"/>
    <n v="0"/>
    <n v="0"/>
    <n v="0"/>
    <n v="0"/>
    <n v="56"/>
    <n v="1116"/>
  </r>
  <r>
    <n v="534"/>
    <d v="2015-01-31T00:00:00"/>
    <x v="3"/>
    <s v="sweing"/>
    <x v="1"/>
    <x v="0"/>
    <x v="11"/>
    <n v="0.8"/>
    <n v="0.90053706899999997"/>
    <n v="1"/>
    <n v="22.52"/>
    <n v="6660"/>
    <n v="111"/>
    <n v="88"/>
    <n v="0"/>
    <n v="0"/>
    <n v="0"/>
    <n v="0"/>
    <n v="57"/>
    <n v="1432"/>
  </r>
  <r>
    <n v="535"/>
    <d v="2015-01-31T00:00:00"/>
    <x v="3"/>
    <s v="sweing"/>
    <x v="1"/>
    <x v="0"/>
    <x v="8"/>
    <n v="0.75"/>
    <n v="0.85061052599999998"/>
    <n v="1"/>
    <n v="29.12"/>
    <n v="6840"/>
    <n v="114"/>
    <n v="81"/>
    <n v="0"/>
    <n v="0"/>
    <n v="0"/>
    <n v="0"/>
    <n v="57"/>
    <n v="1082"/>
  </r>
  <r>
    <n v="536"/>
    <d v="2015-01-31T00:00:00"/>
    <x v="3"/>
    <s v="sweing"/>
    <x v="1"/>
    <x v="0"/>
    <x v="1"/>
    <n v="0.75"/>
    <n v="0.850362069"/>
    <n v="1"/>
    <n v="22.94"/>
    <n v="6960"/>
    <n v="116"/>
    <n v="81"/>
    <n v="0"/>
    <n v="0"/>
    <n v="0"/>
    <n v="0"/>
    <n v="58"/>
    <n v="1502"/>
  </r>
  <r>
    <n v="537"/>
    <d v="2015-01-31T00:00:00"/>
    <x v="3"/>
    <s v="sweing"/>
    <x v="1"/>
    <x v="0"/>
    <x v="3"/>
    <n v="0.75"/>
    <n v="0.75064666700000005"/>
    <n v="1"/>
    <n v="15.26"/>
    <n v="4200"/>
    <n v="70"/>
    <n v="45"/>
    <n v="0"/>
    <n v="0"/>
    <n v="0"/>
    <n v="0"/>
    <n v="35"/>
    <n v="1209"/>
  </r>
  <r>
    <n v="538"/>
    <d v="2015-01-31T00:00:00"/>
    <x v="3"/>
    <s v="sweing"/>
    <x v="1"/>
    <x v="0"/>
    <x v="10"/>
    <n v="0.7"/>
    <n v="0.65676374299999996"/>
    <n v="0"/>
    <n v="50.89"/>
    <n v="5880"/>
    <n v="98"/>
    <n v="56"/>
    <n v="0"/>
    <n v="0"/>
    <n v="0"/>
    <n v="0"/>
    <n v="59"/>
    <n v="282"/>
  </r>
  <r>
    <n v="539"/>
    <d v="2015-01-31T00:00:00"/>
    <x v="3"/>
    <s v="sweing"/>
    <x v="1"/>
    <x v="0"/>
    <x v="2"/>
    <n v="0.65"/>
    <n v="0.65014814799999998"/>
    <n v="1"/>
    <n v="20.100000000000001"/>
    <n v="6480"/>
    <n v="108"/>
    <n v="49"/>
    <n v="0"/>
    <n v="0"/>
    <n v="0"/>
    <n v="0"/>
    <n v="54"/>
    <n v="1417"/>
  </r>
  <r>
    <n v="540"/>
    <d v="2015-01-31T00:00:00"/>
    <x v="3"/>
    <s v="sweing"/>
    <x v="1"/>
    <x v="0"/>
    <x v="4"/>
    <n v="0.6"/>
    <n v="0.60071060600000004"/>
    <n v="1"/>
    <n v="18.79"/>
    <n v="3960"/>
    <n v="66"/>
    <n v="23"/>
    <n v="0"/>
    <n v="0"/>
    <n v="0"/>
    <n v="0"/>
    <n v="33"/>
    <n v="799"/>
  </r>
  <r>
    <n v="541"/>
    <d v="2015-01-31T00:00:00"/>
    <x v="3"/>
    <s v="sweing"/>
    <x v="1"/>
    <x v="0"/>
    <x v="5"/>
    <n v="0.7"/>
    <n v="0.38883035700000002"/>
    <n v="0"/>
    <n v="23.54"/>
    <n v="6720"/>
    <n v="112"/>
    <n v="0"/>
    <n v="0"/>
    <n v="0"/>
    <n v="0"/>
    <n v="0"/>
    <n v="56"/>
    <n v="1109"/>
  </r>
  <r>
    <n v="542"/>
    <d v="2015-01-31T00:00:00"/>
    <x v="3"/>
    <s v="sweing"/>
    <x v="1"/>
    <x v="0"/>
    <x v="0"/>
    <n v="0.5"/>
    <n v="0.286984568"/>
    <n v="0"/>
    <n v="23.54"/>
    <n v="6480"/>
    <n v="108"/>
    <n v="0"/>
    <n v="0"/>
    <n v="0"/>
    <n v="0"/>
    <n v="0"/>
    <n v="54"/>
    <n v="1144"/>
  </r>
  <r>
    <n v="543"/>
    <d v="2015-02-01T00:00:00"/>
    <x v="0"/>
    <s v="finishing"/>
    <x v="2"/>
    <x v="1"/>
    <x v="0"/>
    <n v="0.65"/>
    <n v="1.0115624999999999"/>
    <n v="1"/>
    <n v="4.1500000000000004"/>
    <n v="960"/>
    <n v="16"/>
    <n v="0"/>
    <n v="0"/>
    <n v="0"/>
    <n v="0"/>
    <n v="0"/>
    <n v="8"/>
    <n v="0"/>
  </r>
  <r>
    <n v="544"/>
    <d v="2015-02-01T00:00:00"/>
    <x v="0"/>
    <s v="sweing"/>
    <x v="2"/>
    <x v="1"/>
    <x v="6"/>
    <n v="0.8"/>
    <n v="1.0006713039999999"/>
    <n v="1"/>
    <n v="22.52"/>
    <n v="6900"/>
    <n v="115"/>
    <n v="113"/>
    <n v="0"/>
    <n v="0"/>
    <n v="0"/>
    <n v="0"/>
    <n v="57"/>
    <n v="1396"/>
  </r>
  <r>
    <n v="545"/>
    <d v="2015-02-01T00:00:00"/>
    <x v="0"/>
    <s v="sweing"/>
    <x v="2"/>
    <x v="1"/>
    <x v="1"/>
    <n v="0.8"/>
    <n v="1.0004020549999999"/>
    <n v="1"/>
    <n v="22.94"/>
    <n v="3060"/>
    <n v="51"/>
    <n v="113"/>
    <n v="0"/>
    <n v="0"/>
    <n v="0"/>
    <n v="0"/>
    <n v="58"/>
    <n v="1582"/>
  </r>
  <r>
    <n v="546"/>
    <d v="2015-02-01T00:00:00"/>
    <x v="0"/>
    <s v="finishing"/>
    <x v="2"/>
    <x v="1"/>
    <x v="1"/>
    <n v="0.75"/>
    <n v="0.95043859600000002"/>
    <n v="1"/>
    <n v="3.94"/>
    <n v="2280"/>
    <n v="38"/>
    <n v="0"/>
    <n v="0"/>
    <n v="0"/>
    <n v="0"/>
    <n v="0"/>
    <n v="19"/>
    <n v="0"/>
  </r>
  <r>
    <n v="547"/>
    <d v="2015-02-01T00:00:00"/>
    <x v="0"/>
    <s v="sweing"/>
    <x v="2"/>
    <x v="1"/>
    <x v="7"/>
    <n v="0.8"/>
    <n v="0.95018596499999997"/>
    <n v="1"/>
    <n v="22.52"/>
    <n v="6840"/>
    <n v="114"/>
    <n v="100"/>
    <n v="0"/>
    <n v="0"/>
    <n v="0"/>
    <n v="0"/>
    <n v="57"/>
    <n v="1124"/>
  </r>
  <r>
    <n v="548"/>
    <d v="2015-02-01T00:00:00"/>
    <x v="0"/>
    <s v="finishing"/>
    <x v="2"/>
    <x v="1"/>
    <x v="6"/>
    <n v="0.8"/>
    <n v="0.91276666699999998"/>
    <n v="1"/>
    <n v="3.94"/>
    <n v="1200"/>
    <n v="20"/>
    <n v="0"/>
    <n v="0"/>
    <n v="0"/>
    <n v="0"/>
    <n v="0"/>
    <n v="10"/>
    <n v="0"/>
  </r>
  <r>
    <n v="549"/>
    <d v="2015-02-01T00:00:00"/>
    <x v="0"/>
    <s v="finishing"/>
    <x v="2"/>
    <x v="1"/>
    <x v="5"/>
    <n v="0.7"/>
    <n v="0.89219444400000003"/>
    <n v="1"/>
    <n v="3.94"/>
    <n v="2160"/>
    <n v="36"/>
    <n v="0"/>
    <n v="0"/>
    <n v="0"/>
    <n v="0"/>
    <n v="0"/>
    <n v="18"/>
    <n v="0"/>
  </r>
  <r>
    <n v="550"/>
    <d v="2015-02-01T00:00:00"/>
    <x v="0"/>
    <s v="finishing"/>
    <x v="2"/>
    <x v="1"/>
    <x v="9"/>
    <n v="0.8"/>
    <n v="0.88649999999999995"/>
    <n v="1"/>
    <n v="3.94"/>
    <n v="1200"/>
    <n v="20"/>
    <n v="0"/>
    <n v="0"/>
    <n v="0"/>
    <n v="0"/>
    <n v="0"/>
    <n v="10"/>
    <n v="0"/>
  </r>
  <r>
    <n v="551"/>
    <d v="2015-02-01T00:00:00"/>
    <x v="0"/>
    <s v="sweing"/>
    <x v="2"/>
    <x v="1"/>
    <x v="9"/>
    <n v="0.8"/>
    <n v="0.85053214300000002"/>
    <n v="1"/>
    <n v="22.52"/>
    <n v="6720"/>
    <n v="112"/>
    <n v="75"/>
    <n v="0"/>
    <n v="0"/>
    <n v="0"/>
    <n v="0"/>
    <n v="56"/>
    <n v="1282"/>
  </r>
  <r>
    <n v="552"/>
    <d v="2015-02-01T00:00:00"/>
    <x v="0"/>
    <s v="sweing"/>
    <x v="2"/>
    <x v="1"/>
    <x v="11"/>
    <n v="0.8"/>
    <n v="0.85011395999999995"/>
    <n v="1"/>
    <n v="22.52"/>
    <n v="7020"/>
    <n v="117"/>
    <n v="60"/>
    <n v="0"/>
    <n v="0"/>
    <n v="0"/>
    <n v="0"/>
    <n v="58"/>
    <n v="1472"/>
  </r>
  <r>
    <n v="553"/>
    <d v="2015-02-01T00:00:00"/>
    <x v="0"/>
    <s v="finishing"/>
    <x v="2"/>
    <x v="1"/>
    <x v="11"/>
    <n v="0.8"/>
    <n v="0.84506944399999995"/>
    <n v="1"/>
    <n v="4.3"/>
    <n v="1440"/>
    <n v="24"/>
    <n v="0"/>
    <n v="0"/>
    <n v="0"/>
    <n v="0"/>
    <n v="0"/>
    <n v="12"/>
    <n v="0"/>
  </r>
  <r>
    <n v="554"/>
    <d v="2015-02-01T00:00:00"/>
    <x v="0"/>
    <s v="sweing"/>
    <x v="2"/>
    <x v="1"/>
    <x v="8"/>
    <n v="0.75"/>
    <n v="0.75059310300000004"/>
    <n v="1"/>
    <n v="29.12"/>
    <n v="6960"/>
    <n v="116"/>
    <n v="45"/>
    <n v="0"/>
    <n v="0"/>
    <n v="0"/>
    <n v="0"/>
    <n v="58"/>
    <n v="1282"/>
  </r>
  <r>
    <n v="555"/>
    <d v="2015-02-01T00:00:00"/>
    <x v="0"/>
    <s v="sweing"/>
    <x v="2"/>
    <x v="1"/>
    <x v="3"/>
    <n v="0.75"/>
    <n v="0.75045065799999999"/>
    <n v="1"/>
    <n v="15.26"/>
    <n v="1440"/>
    <n v="24"/>
    <n v="45"/>
    <n v="0"/>
    <n v="0"/>
    <n v="0"/>
    <n v="0"/>
    <n v="35"/>
    <n v="1276"/>
  </r>
  <r>
    <n v="556"/>
    <d v="2015-02-01T00:00:00"/>
    <x v="0"/>
    <s v="finishing"/>
    <x v="2"/>
    <x v="1"/>
    <x v="3"/>
    <n v="0.75"/>
    <n v="0.70266666700000002"/>
    <n v="0"/>
    <n v="4.08"/>
    <n v="1080"/>
    <n v="18"/>
    <n v="0"/>
    <n v="0"/>
    <n v="0"/>
    <n v="0"/>
    <n v="0"/>
    <n v="9"/>
    <n v="0"/>
  </r>
  <r>
    <n v="557"/>
    <d v="2015-02-01T00:00:00"/>
    <x v="0"/>
    <s v="sweing"/>
    <x v="2"/>
    <x v="1"/>
    <x v="2"/>
    <n v="0.7"/>
    <n v="0.70050892899999995"/>
    <n v="1"/>
    <n v="20.100000000000001"/>
    <n v="6120"/>
    <n v="102"/>
    <n v="75"/>
    <n v="0"/>
    <n v="0"/>
    <n v="0"/>
    <n v="0"/>
    <n v="54"/>
    <n v="1192"/>
  </r>
  <r>
    <n v="558"/>
    <d v="2015-02-01T00:00:00"/>
    <x v="0"/>
    <s v="sweing"/>
    <x v="2"/>
    <x v="1"/>
    <x v="4"/>
    <n v="0.65"/>
    <n v="0.65100707099999999"/>
    <n v="1"/>
    <n v="18.79"/>
    <n v="3960"/>
    <n v="66"/>
    <n v="26"/>
    <n v="0"/>
    <n v="0"/>
    <n v="0"/>
    <n v="0"/>
    <n v="33"/>
    <n v="881"/>
  </r>
  <r>
    <n v="559"/>
    <d v="2015-02-01T00:00:00"/>
    <x v="0"/>
    <s v="sweing"/>
    <x v="2"/>
    <x v="1"/>
    <x v="0"/>
    <n v="0.6"/>
    <n v="0.46682121199999999"/>
    <n v="0"/>
    <n v="24.26"/>
    <n v="6600"/>
    <n v="110"/>
    <n v="0"/>
    <n v="0"/>
    <n v="0"/>
    <n v="0"/>
    <n v="0"/>
    <n v="55"/>
    <n v="1196"/>
  </r>
  <r>
    <n v="560"/>
    <d v="2015-02-01T00:00:00"/>
    <x v="0"/>
    <s v="sweing"/>
    <x v="2"/>
    <x v="1"/>
    <x v="5"/>
    <n v="0.7"/>
    <n v="0.41155357100000001"/>
    <n v="0"/>
    <n v="24.26"/>
    <n v="6720"/>
    <n v="112"/>
    <n v="0"/>
    <n v="0"/>
    <n v="0"/>
    <n v="0"/>
    <n v="0"/>
    <n v="56"/>
    <n v="1400"/>
  </r>
  <r>
    <n v="561"/>
    <d v="2015-02-01T00:00:00"/>
    <x v="0"/>
    <s v="finishing"/>
    <x v="2"/>
    <x v="1"/>
    <x v="4"/>
    <n v="0.6"/>
    <n v="0.31416666700000001"/>
    <n v="0"/>
    <n v="2.9"/>
    <n v="1200"/>
    <n v="20"/>
    <n v="0"/>
    <n v="0"/>
    <n v="0"/>
    <n v="0"/>
    <n v="0"/>
    <n v="10"/>
    <n v="0"/>
  </r>
  <r>
    <n v="562"/>
    <d v="2015-02-02T00:00:00"/>
    <x v="0"/>
    <s v="sweing"/>
    <x v="3"/>
    <x v="1"/>
    <x v="1"/>
    <n v="0.8"/>
    <n v="1.000602279"/>
    <n v="1"/>
    <n v="22.94"/>
    <n v="7020"/>
    <n v="117"/>
    <n v="113"/>
    <n v="0"/>
    <n v="0"/>
    <n v="0"/>
    <n v="0"/>
    <n v="58"/>
    <n v="16882"/>
  </r>
  <r>
    <n v="563"/>
    <d v="2015-02-02T00:00:00"/>
    <x v="0"/>
    <s v="finishing"/>
    <x v="3"/>
    <x v="1"/>
    <x v="8"/>
    <n v="0.75"/>
    <n v="0.99427083299999997"/>
    <n v="1"/>
    <n v="3.94"/>
    <n v="960"/>
    <n v="16"/>
    <n v="0"/>
    <n v="0"/>
    <n v="0"/>
    <n v="0"/>
    <n v="0"/>
    <n v="8"/>
    <n v="0"/>
  </r>
  <r>
    <n v="564"/>
    <d v="2015-02-02T00:00:00"/>
    <x v="0"/>
    <s v="sweing"/>
    <x v="3"/>
    <x v="1"/>
    <x v="6"/>
    <n v="0.8"/>
    <n v="0.90015840499999999"/>
    <n v="1"/>
    <n v="22.52"/>
    <n v="7020"/>
    <n v="117"/>
    <n v="88"/>
    <n v="0"/>
    <n v="0"/>
    <n v="0"/>
    <n v="0"/>
    <n v="58"/>
    <n v="21385"/>
  </r>
  <r>
    <n v="565"/>
    <d v="2015-02-02T00:00:00"/>
    <x v="0"/>
    <s v="sweing"/>
    <x v="3"/>
    <x v="1"/>
    <x v="7"/>
    <n v="0.8"/>
    <n v="0.90014152000000003"/>
    <n v="1"/>
    <n v="22.52"/>
    <n v="6840"/>
    <n v="114"/>
    <n v="70"/>
    <n v="0"/>
    <n v="0"/>
    <n v="0"/>
    <n v="0"/>
    <n v="57"/>
    <n v="21266"/>
  </r>
  <r>
    <n v="566"/>
    <d v="2015-02-02T00:00:00"/>
    <x v="0"/>
    <s v="sweing"/>
    <x v="3"/>
    <x v="1"/>
    <x v="9"/>
    <n v="0.8"/>
    <n v="0.90012976200000006"/>
    <n v="1"/>
    <n v="22.52"/>
    <n v="6720"/>
    <n v="112"/>
    <n v="88"/>
    <n v="0"/>
    <n v="0"/>
    <n v="0"/>
    <n v="0"/>
    <n v="56"/>
    <n v="21540"/>
  </r>
  <r>
    <n v="567"/>
    <d v="2015-02-02T00:00:00"/>
    <x v="0"/>
    <s v="finishing"/>
    <x v="3"/>
    <x v="1"/>
    <x v="9"/>
    <n v="0.8"/>
    <n v="0.85694999999999999"/>
    <n v="1"/>
    <n v="3.94"/>
    <n v="1200"/>
    <n v="20"/>
    <n v="0"/>
    <n v="0"/>
    <n v="0"/>
    <n v="0"/>
    <n v="0"/>
    <n v="10"/>
    <n v="0"/>
  </r>
  <r>
    <n v="568"/>
    <d v="2015-02-02T00:00:00"/>
    <x v="0"/>
    <s v="finishing"/>
    <x v="3"/>
    <x v="1"/>
    <x v="11"/>
    <n v="0.8"/>
    <n v="0.80923611100000004"/>
    <n v="1"/>
    <n v="4.3"/>
    <n v="1440"/>
    <n v="24"/>
    <n v="0"/>
    <n v="0"/>
    <n v="0"/>
    <n v="0"/>
    <n v="0"/>
    <n v="12"/>
    <n v="0"/>
  </r>
  <r>
    <n v="569"/>
    <d v="2015-02-02T00:00:00"/>
    <x v="0"/>
    <s v="sweing"/>
    <x v="3"/>
    <x v="1"/>
    <x v="3"/>
    <n v="0.8"/>
    <n v="0.80040196100000005"/>
    <n v="1"/>
    <n v="15.26"/>
    <n v="3600"/>
    <n v="60"/>
    <n v="63"/>
    <n v="0"/>
    <n v="0"/>
    <n v="0"/>
    <n v="0"/>
    <n v="35"/>
    <n v="12261"/>
  </r>
  <r>
    <n v="570"/>
    <d v="2015-02-02T00:00:00"/>
    <x v="0"/>
    <s v="sweing"/>
    <x v="3"/>
    <x v="1"/>
    <x v="11"/>
    <n v="0.8"/>
    <n v="0.80039322400000001"/>
    <n v="1"/>
    <n v="22.52"/>
    <n v="5940"/>
    <n v="99"/>
    <n v="50"/>
    <n v="0"/>
    <n v="0"/>
    <n v="0"/>
    <n v="0"/>
    <n v="56"/>
    <n v="23122"/>
  </r>
  <r>
    <n v="571"/>
    <d v="2015-02-02T00:00:00"/>
    <x v="0"/>
    <s v="sweing"/>
    <x v="3"/>
    <x v="1"/>
    <x v="8"/>
    <n v="0.75"/>
    <n v="0.79996321800000003"/>
    <n v="1"/>
    <n v="29.12"/>
    <n v="6960"/>
    <n v="116"/>
    <n v="55"/>
    <n v="0"/>
    <n v="0"/>
    <n v="0"/>
    <n v="0"/>
    <n v="58"/>
    <n v="8992"/>
  </r>
  <r>
    <n v="572"/>
    <d v="2015-02-02T00:00:00"/>
    <x v="0"/>
    <s v="finishing"/>
    <x v="3"/>
    <x v="1"/>
    <x v="3"/>
    <n v="0.75"/>
    <n v="0.74044444399999998"/>
    <n v="0"/>
    <n v="4.08"/>
    <n v="1080"/>
    <n v="18"/>
    <n v="0"/>
    <n v="0"/>
    <n v="0"/>
    <n v="0"/>
    <n v="0"/>
    <n v="9"/>
    <n v="0"/>
  </r>
  <r>
    <n v="573"/>
    <d v="2015-02-02T00:00:00"/>
    <x v="0"/>
    <s v="sweing"/>
    <x v="3"/>
    <x v="1"/>
    <x v="2"/>
    <n v="0.7"/>
    <n v="0.700398148"/>
    <n v="1"/>
    <n v="20.55"/>
    <n v="6480"/>
    <n v="108"/>
    <n v="60"/>
    <n v="0"/>
    <n v="0"/>
    <n v="0"/>
    <n v="0"/>
    <n v="54"/>
    <n v="9792"/>
  </r>
  <r>
    <n v="574"/>
    <d v="2015-02-02T00:00:00"/>
    <x v="0"/>
    <s v="sweing"/>
    <x v="3"/>
    <x v="1"/>
    <x v="4"/>
    <n v="0.7"/>
    <n v="0.70035454500000005"/>
    <n v="1"/>
    <n v="18.79"/>
    <n v="3960"/>
    <n v="66"/>
    <n v="30"/>
    <n v="0"/>
    <n v="0"/>
    <n v="0"/>
    <n v="0"/>
    <n v="33"/>
    <n v="2984"/>
  </r>
  <r>
    <n v="575"/>
    <d v="2015-02-02T00:00:00"/>
    <x v="0"/>
    <s v="finishing"/>
    <x v="3"/>
    <x v="1"/>
    <x v="0"/>
    <n v="0.65"/>
    <n v="0.56197916699999995"/>
    <n v="0"/>
    <n v="4.1500000000000004"/>
    <n v="960"/>
    <n v="16"/>
    <n v="0"/>
    <n v="0"/>
    <n v="0"/>
    <n v="0"/>
    <n v="0"/>
    <n v="8"/>
    <n v="0"/>
  </r>
  <r>
    <n v="576"/>
    <d v="2015-02-02T00:00:00"/>
    <x v="0"/>
    <s v="finishing"/>
    <x v="3"/>
    <x v="1"/>
    <x v="1"/>
    <n v="0.75"/>
    <n v="0.50459649100000004"/>
    <n v="0"/>
    <n v="3.94"/>
    <n v="2280"/>
    <n v="38"/>
    <n v="0"/>
    <n v="0"/>
    <n v="0"/>
    <n v="0"/>
    <n v="0"/>
    <n v="19"/>
    <n v="0"/>
  </r>
  <r>
    <n v="577"/>
    <d v="2015-02-02T00:00:00"/>
    <x v="0"/>
    <s v="sweing"/>
    <x v="3"/>
    <x v="1"/>
    <x v="10"/>
    <n v="0.5"/>
    <n v="0.500801724"/>
    <n v="1"/>
    <n v="30.1"/>
    <n v="6960"/>
    <n v="116"/>
    <n v="0"/>
    <n v="0"/>
    <n v="0"/>
    <n v="0"/>
    <n v="0"/>
    <n v="58"/>
    <n v="839"/>
  </r>
  <r>
    <n v="578"/>
    <d v="2015-02-02T00:00:00"/>
    <x v="0"/>
    <s v="sweing"/>
    <x v="3"/>
    <x v="1"/>
    <x v="5"/>
    <n v="0.7"/>
    <n v="0.29530773799999999"/>
    <n v="0"/>
    <n v="24.26"/>
    <n v="6720"/>
    <n v="112"/>
    <n v="0"/>
    <n v="0"/>
    <n v="0"/>
    <n v="0"/>
    <n v="0"/>
    <n v="56"/>
    <n v="2698"/>
  </r>
  <r>
    <n v="579"/>
    <d v="2015-02-02T00:00:00"/>
    <x v="0"/>
    <s v="finishing"/>
    <x v="3"/>
    <x v="1"/>
    <x v="4"/>
    <n v="0.6"/>
    <n v="0.28033333300000002"/>
    <n v="0"/>
    <n v="2.9"/>
    <n v="1200"/>
    <n v="20"/>
    <n v="0"/>
    <n v="0"/>
    <n v="0"/>
    <n v="0"/>
    <n v="0"/>
    <n v="10"/>
    <n v="0"/>
  </r>
  <r>
    <n v="580"/>
    <d v="2015-02-02T00:00:00"/>
    <x v="0"/>
    <s v="sweing"/>
    <x v="3"/>
    <x v="1"/>
    <x v="0"/>
    <n v="0.65"/>
    <n v="0.26097878800000002"/>
    <n v="0"/>
    <n v="24.26"/>
    <n v="6600"/>
    <n v="110"/>
    <n v="0"/>
    <n v="0"/>
    <n v="0"/>
    <n v="0"/>
    <n v="0"/>
    <n v="55"/>
    <n v="1435"/>
  </r>
  <r>
    <n v="581"/>
    <d v="2015-02-03T00:00:00"/>
    <x v="0"/>
    <s v="finishing"/>
    <x v="4"/>
    <x v="1"/>
    <x v="6"/>
    <n v="0.8"/>
    <n v="1.001416667"/>
    <n v="1"/>
    <n v="3.94"/>
    <n v="2400"/>
    <n v="40"/>
    <n v="0"/>
    <n v="0"/>
    <n v="0"/>
    <n v="0"/>
    <n v="0"/>
    <n v="20"/>
    <n v="0"/>
  </r>
  <r>
    <n v="582"/>
    <d v="2015-02-03T00:00:00"/>
    <x v="0"/>
    <s v="sweing"/>
    <x v="4"/>
    <x v="1"/>
    <x v="1"/>
    <n v="0.8"/>
    <n v="1.0000185509999999"/>
    <n v="1"/>
    <n v="22.52"/>
    <n v="6900"/>
    <n v="115"/>
    <n v="113"/>
    <n v="0"/>
    <n v="0"/>
    <n v="0"/>
    <n v="0"/>
    <n v="57"/>
    <n v="1500"/>
  </r>
  <r>
    <n v="583"/>
    <d v="2015-02-03T00:00:00"/>
    <x v="0"/>
    <s v="sweing"/>
    <x v="4"/>
    <x v="1"/>
    <x v="9"/>
    <n v="0.8"/>
    <n v="0.99999523800000001"/>
    <n v="1"/>
    <n v="22.52"/>
    <n v="6720"/>
    <n v="112"/>
    <n v="90"/>
    <n v="0"/>
    <n v="0"/>
    <n v="0"/>
    <n v="0"/>
    <n v="56"/>
    <n v="1188"/>
  </r>
  <r>
    <n v="584"/>
    <d v="2015-02-03T00:00:00"/>
    <x v="0"/>
    <s v="finishing"/>
    <x v="4"/>
    <x v="1"/>
    <x v="1"/>
    <n v="0.8"/>
    <n v="0.99485000000000001"/>
    <n v="1"/>
    <n v="3.94"/>
    <n v="1200"/>
    <n v="20"/>
    <n v="0"/>
    <n v="0"/>
    <n v="0"/>
    <n v="0"/>
    <n v="0"/>
    <n v="10"/>
    <n v="0"/>
  </r>
  <r>
    <n v="585"/>
    <d v="2015-02-03T00:00:00"/>
    <x v="0"/>
    <s v="finishing"/>
    <x v="4"/>
    <x v="1"/>
    <x v="0"/>
    <n v="0.7"/>
    <n v="0.97697916699999998"/>
    <n v="1"/>
    <n v="4.1500000000000004"/>
    <n v="960"/>
    <n v="16"/>
    <n v="0"/>
    <n v="0"/>
    <n v="0"/>
    <n v="0"/>
    <n v="0"/>
    <n v="8"/>
    <n v="0"/>
  </r>
  <r>
    <n v="586"/>
    <d v="2015-02-03T00:00:00"/>
    <x v="0"/>
    <s v="sweing"/>
    <x v="4"/>
    <x v="1"/>
    <x v="7"/>
    <n v="0.8"/>
    <n v="0.95018596499999997"/>
    <n v="1"/>
    <n v="22.52"/>
    <n v="6840"/>
    <n v="114"/>
    <n v="100"/>
    <n v="0"/>
    <n v="0"/>
    <n v="0"/>
    <n v="0"/>
    <n v="57"/>
    <n v="1112"/>
  </r>
  <r>
    <n v="587"/>
    <d v="2015-02-03T00:00:00"/>
    <x v="0"/>
    <s v="sweing"/>
    <x v="4"/>
    <x v="1"/>
    <x v="6"/>
    <n v="0.8"/>
    <n v="0.94998160899999995"/>
    <n v="1"/>
    <n v="22.52"/>
    <n v="6960"/>
    <n v="116"/>
    <n v="100"/>
    <n v="0"/>
    <n v="0"/>
    <n v="0"/>
    <n v="0"/>
    <n v="58"/>
    <n v="1452"/>
  </r>
  <r>
    <n v="588"/>
    <d v="2015-02-03T00:00:00"/>
    <x v="0"/>
    <s v="finishing"/>
    <x v="4"/>
    <x v="1"/>
    <x v="8"/>
    <n v="0.75"/>
    <n v="0.91995454499999996"/>
    <n v="1"/>
    <n v="3.94"/>
    <n v="1320"/>
    <n v="22"/>
    <n v="0"/>
    <n v="0"/>
    <n v="0"/>
    <n v="0"/>
    <n v="0"/>
    <n v="11"/>
    <n v="0"/>
  </r>
  <r>
    <n v="589"/>
    <d v="2015-02-03T00:00:00"/>
    <x v="0"/>
    <s v="sweing"/>
    <x v="4"/>
    <x v="1"/>
    <x v="11"/>
    <n v="0.8"/>
    <n v="0.80043462200000004"/>
    <n v="1"/>
    <n v="22.52"/>
    <n v="5460"/>
    <n v="91"/>
    <n v="63"/>
    <n v="0"/>
    <n v="0"/>
    <n v="0"/>
    <n v="0"/>
    <n v="56"/>
    <n v="340"/>
  </r>
  <r>
    <n v="590"/>
    <d v="2015-02-03T00:00:00"/>
    <x v="0"/>
    <s v="sweing"/>
    <x v="4"/>
    <x v="1"/>
    <x v="3"/>
    <n v="0.8"/>
    <n v="0.80025902299999996"/>
    <n v="1"/>
    <n v="15.26"/>
    <n v="2040"/>
    <n v="34"/>
    <n v="50"/>
    <n v="0"/>
    <n v="0"/>
    <n v="0"/>
    <n v="0"/>
    <n v="35"/>
    <n v="1029"/>
  </r>
  <r>
    <n v="591"/>
    <d v="2015-02-03T00:00:00"/>
    <x v="0"/>
    <s v="finishing"/>
    <x v="4"/>
    <x v="1"/>
    <x v="3"/>
    <n v="0.8"/>
    <n v="0.77822222200000002"/>
    <n v="0"/>
    <n v="4.08"/>
    <n v="1080"/>
    <n v="18"/>
    <n v="0"/>
    <n v="0"/>
    <n v="0"/>
    <n v="0"/>
    <n v="0"/>
    <n v="9"/>
    <n v="0"/>
  </r>
  <r>
    <n v="592"/>
    <d v="2015-02-03T00:00:00"/>
    <x v="0"/>
    <s v="sweing"/>
    <x v="4"/>
    <x v="1"/>
    <x v="8"/>
    <n v="0.75"/>
    <n v="0.75059310300000004"/>
    <n v="1"/>
    <n v="29.12"/>
    <n v="6960"/>
    <n v="116"/>
    <n v="34"/>
    <n v="0"/>
    <n v="0"/>
    <n v="0"/>
    <n v="0"/>
    <n v="58"/>
    <n v="1070"/>
  </r>
  <r>
    <n v="593"/>
    <d v="2015-02-03T00:00:00"/>
    <x v="0"/>
    <s v="sweing"/>
    <x v="4"/>
    <x v="1"/>
    <x v="2"/>
    <n v="0.7"/>
    <n v="0.70051356600000003"/>
    <n v="1"/>
    <n v="25.31"/>
    <n v="5760"/>
    <n v="96"/>
    <n v="60"/>
    <n v="0"/>
    <n v="0"/>
    <n v="0"/>
    <n v="0"/>
    <n v="54"/>
    <n v="946"/>
  </r>
  <r>
    <n v="594"/>
    <d v="2015-02-03T00:00:00"/>
    <x v="0"/>
    <s v="sweing"/>
    <x v="4"/>
    <x v="1"/>
    <x v="4"/>
    <n v="0.7"/>
    <n v="0.70018457700000003"/>
    <n v="1"/>
    <n v="18.79"/>
    <n v="4020"/>
    <n v="67"/>
    <n v="30"/>
    <n v="0"/>
    <n v="0"/>
    <n v="0"/>
    <n v="0"/>
    <n v="33"/>
    <n v="913"/>
  </r>
  <r>
    <n v="595"/>
    <d v="2015-02-03T00:00:00"/>
    <x v="0"/>
    <s v="sweing"/>
    <x v="4"/>
    <x v="1"/>
    <x v="0"/>
    <n v="0.7"/>
    <n v="0.58646546499999996"/>
    <n v="0"/>
    <n v="24.26"/>
    <n v="6660"/>
    <n v="111"/>
    <n v="0"/>
    <n v="0"/>
    <n v="0"/>
    <n v="0"/>
    <n v="0"/>
    <n v="55"/>
    <n v="1363"/>
  </r>
  <r>
    <n v="596"/>
    <d v="2015-02-03T00:00:00"/>
    <x v="0"/>
    <s v="sweing"/>
    <x v="4"/>
    <x v="1"/>
    <x v="5"/>
    <n v="0.7"/>
    <n v="0.54151785699999999"/>
    <n v="0"/>
    <n v="24.26"/>
    <n v="6720"/>
    <n v="112"/>
    <n v="0"/>
    <n v="0"/>
    <n v="0"/>
    <n v="0"/>
    <n v="0"/>
    <n v="56"/>
    <n v="1639"/>
  </r>
  <r>
    <n v="597"/>
    <d v="2015-02-03T00:00:00"/>
    <x v="0"/>
    <s v="finishing"/>
    <x v="4"/>
    <x v="1"/>
    <x v="11"/>
    <n v="0.8"/>
    <n v="0.53749999999999998"/>
    <n v="0"/>
    <n v="4.3"/>
    <n v="1440"/>
    <n v="24"/>
    <n v="0"/>
    <n v="0"/>
    <n v="0"/>
    <n v="0"/>
    <n v="0"/>
    <n v="12"/>
    <n v="0"/>
  </r>
  <r>
    <n v="598"/>
    <d v="2015-02-03T00:00:00"/>
    <x v="0"/>
    <s v="finishing"/>
    <x v="4"/>
    <x v="1"/>
    <x v="4"/>
    <n v="0.7"/>
    <n v="0.49541666699999998"/>
    <n v="0"/>
    <n v="2.9"/>
    <n v="960"/>
    <n v="16"/>
    <n v="0"/>
    <n v="0"/>
    <n v="0"/>
    <n v="0"/>
    <n v="0"/>
    <n v="8"/>
    <n v="0"/>
  </r>
  <r>
    <n v="599"/>
    <d v="2015-02-03T00:00:00"/>
    <x v="0"/>
    <s v="sweing"/>
    <x v="4"/>
    <x v="1"/>
    <x v="10"/>
    <n v="0.6"/>
    <n v="0.41517241399999999"/>
    <n v="0"/>
    <n v="30.1"/>
    <n v="6960"/>
    <n v="116"/>
    <n v="0"/>
    <n v="0"/>
    <n v="0"/>
    <n v="0"/>
    <n v="0"/>
    <n v="58"/>
    <n v="415"/>
  </r>
  <r>
    <n v="600"/>
    <d v="2015-02-04T00:00:00"/>
    <x v="0"/>
    <s v="sweing"/>
    <x v="5"/>
    <x v="1"/>
    <x v="6"/>
    <n v="0.8"/>
    <n v="1.0502805799999999"/>
    <n v="1"/>
    <n v="22.52"/>
    <n v="6900"/>
    <n v="115"/>
    <n v="100"/>
    <n v="0"/>
    <n v="0"/>
    <n v="0"/>
    <n v="0"/>
    <n v="57"/>
    <n v="1263"/>
  </r>
  <r>
    <n v="601"/>
    <d v="2015-02-04T00:00:00"/>
    <x v="0"/>
    <s v="sweing"/>
    <x v="5"/>
    <x v="1"/>
    <x v="7"/>
    <n v="0.8"/>
    <n v="1.000230409"/>
    <n v="1"/>
    <n v="22.52"/>
    <n v="6840"/>
    <n v="114"/>
    <n v="113"/>
    <n v="0"/>
    <n v="0"/>
    <n v="0"/>
    <n v="0"/>
    <n v="57"/>
    <n v="968"/>
  </r>
  <r>
    <n v="602"/>
    <d v="2015-02-04T00:00:00"/>
    <x v="0"/>
    <s v="sweing"/>
    <x v="5"/>
    <x v="1"/>
    <x v="9"/>
    <n v="0.8"/>
    <n v="0.99999523800000001"/>
    <n v="1"/>
    <n v="22.52"/>
    <n v="6720"/>
    <n v="112"/>
    <n v="113"/>
    <n v="0"/>
    <n v="0"/>
    <n v="0"/>
    <n v="0"/>
    <n v="56"/>
    <n v="1108"/>
  </r>
  <r>
    <n v="603"/>
    <d v="2015-02-04T00:00:00"/>
    <x v="0"/>
    <s v="finishing"/>
    <x v="5"/>
    <x v="1"/>
    <x v="6"/>
    <n v="0.8"/>
    <n v="0.96675925900000004"/>
    <n v="1"/>
    <n v="3.94"/>
    <n v="2160"/>
    <n v="36"/>
    <n v="0"/>
    <n v="0"/>
    <n v="0"/>
    <n v="0"/>
    <n v="0"/>
    <n v="18"/>
    <n v="0"/>
  </r>
  <r>
    <n v="604"/>
    <d v="2015-02-04T00:00:00"/>
    <x v="0"/>
    <s v="finishing"/>
    <x v="5"/>
    <x v="1"/>
    <x v="1"/>
    <n v="0.8"/>
    <n v="0.929183333"/>
    <n v="1"/>
    <n v="3.94"/>
    <n v="1200"/>
    <n v="20"/>
    <n v="0"/>
    <n v="0"/>
    <n v="0"/>
    <n v="0"/>
    <n v="0"/>
    <n v="10"/>
    <n v="0"/>
  </r>
  <r>
    <n v="605"/>
    <d v="2015-02-04T00:00:00"/>
    <x v="0"/>
    <s v="finishing"/>
    <x v="5"/>
    <x v="1"/>
    <x v="0"/>
    <n v="0.7"/>
    <n v="0.91576666699999998"/>
    <n v="1"/>
    <n v="4.1500000000000004"/>
    <n v="3000"/>
    <n v="50"/>
    <n v="0"/>
    <n v="0"/>
    <n v="0"/>
    <n v="0"/>
    <n v="0"/>
    <n v="25"/>
    <n v="0"/>
  </r>
  <r>
    <n v="606"/>
    <d v="2015-02-04T00:00:00"/>
    <x v="0"/>
    <s v="sweing"/>
    <x v="5"/>
    <x v="1"/>
    <x v="1"/>
    <n v="0.8"/>
    <n v="0.90014724599999996"/>
    <n v="1"/>
    <n v="22.52"/>
    <n v="6900"/>
    <n v="115"/>
    <n v="88"/>
    <n v="0"/>
    <n v="0"/>
    <n v="0"/>
    <n v="0"/>
    <n v="57"/>
    <n v="1532"/>
  </r>
  <r>
    <n v="607"/>
    <d v="2015-02-04T00:00:00"/>
    <x v="0"/>
    <s v="sweing"/>
    <x v="5"/>
    <x v="1"/>
    <x v="3"/>
    <n v="0.8"/>
    <n v="0.80040196100000005"/>
    <n v="1"/>
    <n v="15.26"/>
    <n v="4080"/>
    <n v="68"/>
    <n v="38"/>
    <n v="0"/>
    <n v="0"/>
    <n v="0"/>
    <n v="0"/>
    <n v="34"/>
    <n v="1094"/>
  </r>
  <r>
    <n v="608"/>
    <d v="2015-02-04T00:00:00"/>
    <x v="0"/>
    <s v="sweing"/>
    <x v="5"/>
    <x v="1"/>
    <x v="8"/>
    <n v="0.8"/>
    <n v="0.79996321800000003"/>
    <n v="0"/>
    <n v="22.52"/>
    <n v="6960"/>
    <n v="116"/>
    <n v="50"/>
    <n v="0"/>
    <n v="0"/>
    <n v="0"/>
    <n v="0"/>
    <n v="58"/>
    <n v="1086"/>
  </r>
  <r>
    <n v="609"/>
    <d v="2015-02-04T00:00:00"/>
    <x v="0"/>
    <s v="finishing"/>
    <x v="5"/>
    <x v="1"/>
    <x v="5"/>
    <n v="0.7"/>
    <n v="0.77979166700000002"/>
    <n v="1"/>
    <n v="3.94"/>
    <n v="960"/>
    <n v="16"/>
    <n v="0"/>
    <n v="0"/>
    <n v="0"/>
    <n v="0"/>
    <n v="0"/>
    <n v="8"/>
    <n v="0"/>
  </r>
  <r>
    <n v="610"/>
    <d v="2015-02-04T00:00:00"/>
    <x v="0"/>
    <s v="finishing"/>
    <x v="5"/>
    <x v="1"/>
    <x v="8"/>
    <n v="0.75"/>
    <n v="0.75516666700000001"/>
    <n v="1"/>
    <n v="3.94"/>
    <n v="960"/>
    <n v="16"/>
    <n v="0"/>
    <n v="0"/>
    <n v="0"/>
    <n v="0"/>
    <n v="0"/>
    <n v="8"/>
    <n v="0"/>
  </r>
  <r>
    <n v="611"/>
    <d v="2015-02-04T00:00:00"/>
    <x v="0"/>
    <s v="sweing"/>
    <x v="5"/>
    <x v="1"/>
    <x v="4"/>
    <n v="0.7"/>
    <n v="0.70071041700000003"/>
    <n v="1"/>
    <n v="18.79"/>
    <n v="3360"/>
    <n v="56"/>
    <n v="30"/>
    <n v="0"/>
    <n v="0"/>
    <n v="0"/>
    <n v="0"/>
    <n v="33"/>
    <n v="941"/>
  </r>
  <r>
    <n v="612"/>
    <d v="2015-02-04T00:00:00"/>
    <x v="0"/>
    <s v="sweing"/>
    <x v="5"/>
    <x v="1"/>
    <x v="5"/>
    <n v="0.7"/>
    <n v="0.70061206899999995"/>
    <n v="1"/>
    <n v="24.26"/>
    <n v="6960"/>
    <n v="116"/>
    <n v="0"/>
    <n v="0"/>
    <n v="0"/>
    <n v="0"/>
    <n v="0"/>
    <n v="58"/>
    <n v="1471"/>
  </r>
  <r>
    <n v="613"/>
    <d v="2015-02-04T00:00:00"/>
    <x v="0"/>
    <s v="sweing"/>
    <x v="5"/>
    <x v="1"/>
    <x v="2"/>
    <n v="0.7"/>
    <n v="0.70027884600000001"/>
    <n v="1"/>
    <n v="10.050000000000001"/>
    <n v="6120"/>
    <n v="102"/>
    <n v="60"/>
    <n v="0"/>
    <n v="0"/>
    <n v="0"/>
    <n v="0"/>
    <n v="53"/>
    <n v="1042"/>
  </r>
  <r>
    <n v="614"/>
    <d v="2015-02-04T00:00:00"/>
    <x v="0"/>
    <s v="sweing"/>
    <x v="5"/>
    <x v="1"/>
    <x v="0"/>
    <n v="0.7"/>
    <n v="0.70013508800000002"/>
    <n v="1"/>
    <n v="29.12"/>
    <n v="6840"/>
    <n v="114"/>
    <n v="0"/>
    <n v="0"/>
    <n v="0"/>
    <n v="0"/>
    <n v="0"/>
    <n v="57"/>
    <n v="1248"/>
  </r>
  <r>
    <n v="615"/>
    <d v="2015-02-04T00:00:00"/>
    <x v="0"/>
    <s v="finishing"/>
    <x v="5"/>
    <x v="1"/>
    <x v="3"/>
    <n v="0.8"/>
    <n v="0.68755555599999996"/>
    <n v="0"/>
    <n v="4.08"/>
    <n v="1080"/>
    <n v="18"/>
    <n v="0"/>
    <n v="0"/>
    <n v="0"/>
    <n v="0"/>
    <n v="0"/>
    <n v="9"/>
    <n v="0"/>
  </r>
  <r>
    <n v="616"/>
    <d v="2015-02-04T00:00:00"/>
    <x v="0"/>
    <s v="sweing"/>
    <x v="5"/>
    <x v="1"/>
    <x v="10"/>
    <n v="0.65"/>
    <n v="0.65083480800000004"/>
    <n v="1"/>
    <n v="30.1"/>
    <n v="5820"/>
    <n v="97"/>
    <n v="0"/>
    <n v="90"/>
    <n v="1.5"/>
    <n v="10"/>
    <n v="0"/>
    <n v="58"/>
    <n v="326"/>
  </r>
  <r>
    <n v="617"/>
    <d v="2015-02-04T00:00:00"/>
    <x v="0"/>
    <s v="finishing"/>
    <x v="5"/>
    <x v="1"/>
    <x v="4"/>
    <n v="0.7"/>
    <n v="0.53166666699999998"/>
    <n v="0"/>
    <n v="2.9"/>
    <n v="960"/>
    <n v="16"/>
    <n v="0"/>
    <n v="0"/>
    <n v="0"/>
    <n v="0"/>
    <n v="0"/>
    <n v="8"/>
    <n v="0"/>
  </r>
  <r>
    <n v="618"/>
    <d v="2015-02-04T00:00:00"/>
    <x v="0"/>
    <s v="sweing"/>
    <x v="5"/>
    <x v="1"/>
    <x v="11"/>
    <n v="0.35"/>
    <n v="0.35070642200000002"/>
    <n v="1"/>
    <n v="30.1"/>
    <n v="6060"/>
    <n v="101"/>
    <n v="23"/>
    <n v="150"/>
    <n v="2.5"/>
    <n v="15"/>
    <n v="0"/>
    <n v="55"/>
    <n v="287"/>
  </r>
  <r>
    <n v="619"/>
    <d v="2015-02-05T00:00:00"/>
    <x v="0"/>
    <s v="sweing"/>
    <x v="0"/>
    <x v="1"/>
    <x v="6"/>
    <n v="0.8"/>
    <n v="1.0004460180000001"/>
    <n v="1"/>
    <n v="22.52"/>
    <n v="6780"/>
    <n v="113"/>
    <n v="113"/>
    <n v="0"/>
    <n v="0"/>
    <n v="0"/>
    <n v="0"/>
    <n v="56"/>
    <n v="1300"/>
  </r>
  <r>
    <n v="620"/>
    <d v="2015-02-05T00:00:00"/>
    <x v="0"/>
    <s v="sweing"/>
    <x v="0"/>
    <x v="1"/>
    <x v="1"/>
    <n v="0.8"/>
    <n v="1.0000185509999999"/>
    <n v="1"/>
    <n v="22.52"/>
    <n v="6900"/>
    <n v="115"/>
    <n v="113"/>
    <n v="0"/>
    <n v="0"/>
    <n v="0"/>
    <n v="0"/>
    <n v="57"/>
    <n v="1485"/>
  </r>
  <r>
    <n v="621"/>
    <d v="2015-02-05T00:00:00"/>
    <x v="0"/>
    <s v="sweing"/>
    <x v="0"/>
    <x v="1"/>
    <x v="9"/>
    <n v="0.8"/>
    <n v="0.99999523800000001"/>
    <n v="1"/>
    <n v="22.52"/>
    <n v="6720"/>
    <n v="112"/>
    <n v="113"/>
    <n v="0"/>
    <n v="0"/>
    <n v="0"/>
    <n v="0"/>
    <n v="56"/>
    <n v="1039"/>
  </r>
  <r>
    <n v="622"/>
    <d v="2015-02-05T00:00:00"/>
    <x v="0"/>
    <s v="finishing"/>
    <x v="0"/>
    <x v="1"/>
    <x v="6"/>
    <n v="0.8"/>
    <n v="0.99992424199999996"/>
    <n v="1"/>
    <n v="3.94"/>
    <n v="2640"/>
    <n v="44"/>
    <n v="0"/>
    <n v="0"/>
    <n v="0"/>
    <n v="0"/>
    <n v="0"/>
    <n v="22"/>
    <n v="0"/>
  </r>
  <r>
    <n v="623"/>
    <d v="2015-02-05T00:00:00"/>
    <x v="0"/>
    <s v="sweing"/>
    <x v="0"/>
    <x v="1"/>
    <x v="7"/>
    <n v="0.8"/>
    <n v="0.95018596499999997"/>
    <n v="1"/>
    <n v="22.52"/>
    <n v="6840"/>
    <n v="114"/>
    <n v="100"/>
    <n v="0"/>
    <n v="0"/>
    <n v="0"/>
    <n v="0"/>
    <n v="57"/>
    <n v="1063"/>
  </r>
  <r>
    <n v="624"/>
    <d v="2015-02-05T00:00:00"/>
    <x v="0"/>
    <s v="finishing"/>
    <x v="0"/>
    <x v="1"/>
    <x v="4"/>
    <n v="0.7"/>
    <n v="0.9425"/>
    <n v="1"/>
    <n v="2.9"/>
    <n v="960"/>
    <n v="16"/>
    <n v="0"/>
    <n v="0"/>
    <n v="0"/>
    <n v="0"/>
    <n v="0"/>
    <n v="8"/>
    <n v="0"/>
  </r>
  <r>
    <n v="625"/>
    <d v="2015-02-05T00:00:00"/>
    <x v="0"/>
    <s v="finishing"/>
    <x v="0"/>
    <x v="1"/>
    <x v="3"/>
    <n v="0.8"/>
    <n v="0.90666666699999998"/>
    <n v="1"/>
    <n v="4.08"/>
    <n v="1080"/>
    <n v="18"/>
    <n v="0"/>
    <n v="0"/>
    <n v="0"/>
    <n v="0"/>
    <n v="0"/>
    <n v="9"/>
    <n v="0"/>
  </r>
  <r>
    <n v="626"/>
    <d v="2015-02-05T00:00:00"/>
    <x v="0"/>
    <s v="finishing"/>
    <x v="0"/>
    <x v="1"/>
    <x v="5"/>
    <n v="0.7"/>
    <n v="0.84709999999999996"/>
    <n v="1"/>
    <n v="3.94"/>
    <n v="1200"/>
    <n v="20"/>
    <n v="0"/>
    <n v="0"/>
    <n v="0"/>
    <n v="0"/>
    <n v="0"/>
    <n v="10"/>
    <n v="0"/>
  </r>
  <r>
    <n v="627"/>
    <d v="2015-02-05T00:00:00"/>
    <x v="0"/>
    <s v="finishing"/>
    <x v="0"/>
    <x v="1"/>
    <x v="1"/>
    <n v="0.8"/>
    <n v="0.84545833299999995"/>
    <n v="1"/>
    <n v="3.94"/>
    <n v="1440"/>
    <n v="24"/>
    <n v="0"/>
    <n v="0"/>
    <n v="0"/>
    <n v="0"/>
    <n v="0"/>
    <n v="12"/>
    <n v="0"/>
  </r>
  <r>
    <n v="628"/>
    <d v="2015-02-05T00:00:00"/>
    <x v="0"/>
    <s v="sweing"/>
    <x v="0"/>
    <x v="1"/>
    <x v="3"/>
    <n v="0.8"/>
    <n v="0.80061267599999997"/>
    <n v="1"/>
    <n v="15.26"/>
    <n v="720"/>
    <n v="12"/>
    <n v="38"/>
    <n v="0"/>
    <n v="0"/>
    <n v="0"/>
    <n v="0"/>
    <n v="34"/>
    <n v="1083"/>
  </r>
  <r>
    <n v="629"/>
    <d v="2015-02-05T00:00:00"/>
    <x v="0"/>
    <s v="sweing"/>
    <x v="0"/>
    <x v="1"/>
    <x v="8"/>
    <n v="0.8"/>
    <n v="0.79996321800000003"/>
    <n v="0"/>
    <n v="29.12"/>
    <n v="6960"/>
    <n v="116"/>
    <n v="50"/>
    <n v="0"/>
    <n v="0"/>
    <n v="0"/>
    <n v="0"/>
    <n v="58"/>
    <n v="1069"/>
  </r>
  <r>
    <n v="630"/>
    <d v="2015-02-05T00:00:00"/>
    <x v="0"/>
    <s v="finishing"/>
    <x v="0"/>
    <x v="1"/>
    <x v="9"/>
    <n v="0.8"/>
    <n v="0.77158333300000004"/>
    <n v="0"/>
    <n v="3.94"/>
    <n v="960"/>
    <n v="16"/>
    <n v="0"/>
    <n v="0"/>
    <n v="0"/>
    <n v="0"/>
    <n v="0"/>
    <n v="8"/>
    <n v="0"/>
  </r>
  <r>
    <n v="631"/>
    <d v="2015-02-05T00:00:00"/>
    <x v="0"/>
    <s v="sweing"/>
    <x v="0"/>
    <x v="1"/>
    <x v="2"/>
    <n v="0.75"/>
    <n v="0.75039999999999996"/>
    <n v="1"/>
    <n v="10.050000000000001"/>
    <n v="2520"/>
    <n v="42"/>
    <n v="34"/>
    <n v="0"/>
    <n v="0"/>
    <n v="0"/>
    <n v="0"/>
    <n v="26"/>
    <n v="668"/>
  </r>
  <r>
    <n v="632"/>
    <d v="2015-02-05T00:00:00"/>
    <x v="0"/>
    <s v="sweing"/>
    <x v="0"/>
    <x v="1"/>
    <x v="4"/>
    <n v="0.7"/>
    <n v="0.70007903199999999"/>
    <n v="1"/>
    <n v="18.79"/>
    <n v="2760"/>
    <n v="46"/>
    <n v="30"/>
    <n v="0"/>
    <n v="0"/>
    <n v="0"/>
    <n v="0"/>
    <n v="33"/>
    <n v="766"/>
  </r>
  <r>
    <n v="633"/>
    <d v="2015-02-05T00:00:00"/>
    <x v="0"/>
    <s v="sweing"/>
    <x v="0"/>
    <x v="1"/>
    <x v="10"/>
    <n v="0.7"/>
    <n v="0.56221264400000004"/>
    <n v="0"/>
    <n v="30.1"/>
    <n v="6960"/>
    <n v="116"/>
    <n v="0"/>
    <n v="0"/>
    <n v="0"/>
    <n v="0"/>
    <n v="0"/>
    <n v="58"/>
    <n v="557"/>
  </r>
  <r>
    <n v="634"/>
    <d v="2015-02-05T00:00:00"/>
    <x v="0"/>
    <s v="sweing"/>
    <x v="0"/>
    <x v="1"/>
    <x v="5"/>
    <n v="7.0000000000000007E-2"/>
    <n v="0.52284482799999998"/>
    <n v="1"/>
    <n v="24.26"/>
    <n v="6960"/>
    <n v="116"/>
    <n v="0"/>
    <n v="0"/>
    <n v="0"/>
    <n v="0"/>
    <n v="0"/>
    <n v="58"/>
    <n v="1608"/>
  </r>
  <r>
    <n v="635"/>
    <d v="2015-02-05T00:00:00"/>
    <x v="0"/>
    <s v="sweing"/>
    <x v="0"/>
    <x v="1"/>
    <x v="11"/>
    <n v="0.5"/>
    <n v="0.50072012600000004"/>
    <n v="1"/>
    <n v="30.1"/>
    <n v="6360"/>
    <n v="106"/>
    <n v="23"/>
    <n v="0"/>
    <n v="0"/>
    <n v="0"/>
    <n v="1"/>
    <n v="53"/>
    <n v="417"/>
  </r>
  <r>
    <n v="636"/>
    <d v="2015-02-05T00:00:00"/>
    <x v="0"/>
    <s v="sweing"/>
    <x v="0"/>
    <x v="1"/>
    <x v="0"/>
    <n v="0.7"/>
    <n v="0.49654970799999998"/>
    <n v="0"/>
    <n v="24.26"/>
    <n v="6840"/>
    <n v="114"/>
    <n v="0"/>
    <n v="0"/>
    <n v="0"/>
    <n v="0"/>
    <n v="0"/>
    <n v="57"/>
    <n v="1167"/>
  </r>
  <r>
    <n v="637"/>
    <d v="2015-02-07T00:00:00"/>
    <x v="0"/>
    <s v="finishing"/>
    <x v="1"/>
    <x v="1"/>
    <x v="6"/>
    <n v="0.8"/>
    <n v="1.050666667"/>
    <n v="1"/>
    <n v="3.94"/>
    <n v="3000"/>
    <n v="50"/>
    <n v="0"/>
    <n v="0"/>
    <n v="0"/>
    <n v="0"/>
    <n v="0"/>
    <n v="25"/>
    <n v="0"/>
  </r>
  <r>
    <n v="638"/>
    <d v="2015-02-07T00:00:00"/>
    <x v="0"/>
    <s v="sweing"/>
    <x v="1"/>
    <x v="1"/>
    <x v="6"/>
    <n v="0.8"/>
    <n v="1.0000185509999999"/>
    <n v="1"/>
    <n v="22.52"/>
    <n v="6900"/>
    <n v="115"/>
    <n v="113"/>
    <n v="0"/>
    <n v="0"/>
    <n v="0"/>
    <n v="0"/>
    <n v="58"/>
    <n v="1186"/>
  </r>
  <r>
    <n v="639"/>
    <d v="2015-02-07T00:00:00"/>
    <x v="0"/>
    <s v="sweing"/>
    <x v="1"/>
    <x v="1"/>
    <x v="7"/>
    <n v="0.8"/>
    <n v="0.95018596499999997"/>
    <n v="1"/>
    <n v="22.52"/>
    <n v="6840"/>
    <n v="114"/>
    <n v="100"/>
    <n v="0"/>
    <n v="0"/>
    <n v="0"/>
    <n v="0"/>
    <n v="57"/>
    <n v="1060"/>
  </r>
  <r>
    <n v="640"/>
    <d v="2015-02-07T00:00:00"/>
    <x v="0"/>
    <s v="sweing"/>
    <x v="1"/>
    <x v="1"/>
    <x v="1"/>
    <n v="0.8"/>
    <n v="0.90013569299999996"/>
    <n v="1"/>
    <n v="22.52"/>
    <n v="6780"/>
    <n v="113"/>
    <n v="88"/>
    <n v="0"/>
    <n v="0"/>
    <n v="0"/>
    <n v="0"/>
    <n v="57"/>
    <n v="1534"/>
  </r>
  <r>
    <n v="641"/>
    <d v="2015-02-07T00:00:00"/>
    <x v="0"/>
    <s v="sweing"/>
    <x v="1"/>
    <x v="1"/>
    <x v="9"/>
    <n v="0.8"/>
    <n v="0.90012976200000006"/>
    <n v="1"/>
    <n v="22.52"/>
    <n v="6720"/>
    <n v="112"/>
    <n v="88"/>
    <n v="0"/>
    <n v="0"/>
    <n v="0"/>
    <n v="0"/>
    <n v="56"/>
    <n v="1142"/>
  </r>
  <r>
    <n v="642"/>
    <d v="2015-02-07T00:00:00"/>
    <x v="0"/>
    <s v="finishing"/>
    <x v="1"/>
    <x v="1"/>
    <x v="3"/>
    <n v="0.8"/>
    <n v="0.89911111099999996"/>
    <n v="1"/>
    <n v="4.08"/>
    <n v="1080"/>
    <n v="18"/>
    <n v="0"/>
    <n v="0"/>
    <n v="0"/>
    <n v="0"/>
    <n v="0"/>
    <n v="9"/>
    <n v="0"/>
  </r>
  <r>
    <n v="643"/>
    <d v="2015-02-07T00:00:00"/>
    <x v="0"/>
    <s v="finishing"/>
    <x v="1"/>
    <x v="1"/>
    <x v="1"/>
    <n v="0.8"/>
    <n v="0.87008333299999996"/>
    <n v="1"/>
    <n v="3.94"/>
    <n v="1200"/>
    <n v="20"/>
    <n v="0"/>
    <n v="0"/>
    <n v="0"/>
    <n v="0"/>
    <n v="0"/>
    <n v="10"/>
    <n v="0"/>
  </r>
  <r>
    <n v="644"/>
    <d v="2015-02-07T00:00:00"/>
    <x v="0"/>
    <s v="finishing"/>
    <x v="1"/>
    <x v="1"/>
    <x v="4"/>
    <n v="0.75"/>
    <n v="0.84583333299999997"/>
    <n v="1"/>
    <n v="2.9"/>
    <n v="960"/>
    <n v="16"/>
    <n v="0"/>
    <n v="0"/>
    <n v="0"/>
    <n v="0"/>
    <n v="0"/>
    <n v="8"/>
    <n v="0"/>
  </r>
  <r>
    <n v="645"/>
    <d v="2015-02-07T00:00:00"/>
    <x v="0"/>
    <s v="sweing"/>
    <x v="1"/>
    <x v="1"/>
    <x v="3"/>
    <n v="0.8"/>
    <n v="0.80040196100000005"/>
    <n v="1"/>
    <n v="15.26"/>
    <n v="4080"/>
    <n v="68"/>
    <n v="63"/>
    <n v="0"/>
    <n v="0"/>
    <n v="0"/>
    <n v="0"/>
    <n v="34"/>
    <n v="1021"/>
  </r>
  <r>
    <n v="646"/>
    <d v="2015-02-07T00:00:00"/>
    <x v="0"/>
    <s v="sweing"/>
    <x v="1"/>
    <x v="1"/>
    <x v="8"/>
    <n v="0.8"/>
    <n v="0.79996321800000003"/>
    <n v="0"/>
    <n v="29.12"/>
    <n v="6960"/>
    <n v="116"/>
    <n v="50"/>
    <n v="0"/>
    <n v="0"/>
    <n v="0"/>
    <n v="0"/>
    <n v="58"/>
    <n v="829"/>
  </r>
  <r>
    <n v="647"/>
    <d v="2015-02-07T00:00:00"/>
    <x v="0"/>
    <s v="finishing"/>
    <x v="1"/>
    <x v="1"/>
    <x v="8"/>
    <n v="0.8"/>
    <n v="0.77158333300000004"/>
    <n v="0"/>
    <n v="3.94"/>
    <n v="960"/>
    <n v="16"/>
    <n v="0"/>
    <n v="0"/>
    <n v="0"/>
    <n v="0"/>
    <n v="0"/>
    <n v="8"/>
    <n v="0"/>
  </r>
  <r>
    <n v="648"/>
    <d v="2015-02-07T00:00:00"/>
    <x v="0"/>
    <s v="sweing"/>
    <x v="1"/>
    <x v="1"/>
    <x v="4"/>
    <n v="0.75"/>
    <n v="0.75052011500000004"/>
    <n v="1"/>
    <n v="18.79"/>
    <n v="1560"/>
    <n v="26"/>
    <n v="34"/>
    <n v="0"/>
    <n v="0"/>
    <n v="0"/>
    <n v="0"/>
    <n v="33"/>
    <n v="813"/>
  </r>
  <r>
    <n v="649"/>
    <d v="2015-02-07T00:00:00"/>
    <x v="0"/>
    <s v="sweing"/>
    <x v="1"/>
    <x v="1"/>
    <x v="2"/>
    <n v="0.75"/>
    <n v="0.75002777799999998"/>
    <n v="1"/>
    <n v="10.050000000000001"/>
    <n v="3240"/>
    <n v="54"/>
    <n v="45"/>
    <n v="0"/>
    <n v="0"/>
    <n v="0"/>
    <n v="0"/>
    <n v="27"/>
    <n v="677"/>
  </r>
  <r>
    <n v="650"/>
    <d v="2015-02-07T00:00:00"/>
    <x v="0"/>
    <s v="finishing"/>
    <x v="1"/>
    <x v="1"/>
    <x v="5"/>
    <n v="0.7"/>
    <n v="0.71576666700000002"/>
    <n v="1"/>
    <n v="3.94"/>
    <n v="1200"/>
    <n v="20"/>
    <n v="0"/>
    <n v="0"/>
    <n v="0"/>
    <n v="0"/>
    <n v="0"/>
    <n v="10"/>
    <n v="0"/>
  </r>
  <r>
    <n v="651"/>
    <d v="2015-02-07T00:00:00"/>
    <x v="0"/>
    <s v="sweing"/>
    <x v="1"/>
    <x v="1"/>
    <x v="5"/>
    <n v="0.7"/>
    <n v="0.66227011499999999"/>
    <n v="0"/>
    <n v="24.26"/>
    <n v="6960"/>
    <n v="116"/>
    <n v="0"/>
    <n v="270"/>
    <n v="4.5"/>
    <n v="45"/>
    <n v="0"/>
    <n v="58"/>
    <n v="658"/>
  </r>
  <r>
    <n v="652"/>
    <d v="2015-02-07T00:00:00"/>
    <x v="0"/>
    <s v="sweing"/>
    <x v="1"/>
    <x v="1"/>
    <x v="11"/>
    <n v="0.6"/>
    <n v="0.60022418899999996"/>
    <n v="1"/>
    <n v="30.1"/>
    <n v="6780"/>
    <n v="113"/>
    <n v="30"/>
    <n v="0"/>
    <n v="0"/>
    <n v="0"/>
    <n v="1"/>
    <n v="57"/>
    <n v="486"/>
  </r>
  <r>
    <n v="653"/>
    <d v="2015-02-07T00:00:00"/>
    <x v="0"/>
    <s v="sweing"/>
    <x v="1"/>
    <x v="1"/>
    <x v="10"/>
    <n v="0.7"/>
    <n v="0.54565767300000001"/>
    <n v="0"/>
    <n v="30.1"/>
    <n v="7500"/>
    <n v="125"/>
    <n v="0"/>
    <n v="0"/>
    <n v="0"/>
    <n v="0"/>
    <n v="0"/>
    <n v="59"/>
    <n v="687"/>
  </r>
  <r>
    <n v="654"/>
    <d v="2015-02-07T00:00:00"/>
    <x v="0"/>
    <s v="finishing"/>
    <x v="1"/>
    <x v="1"/>
    <x v="11"/>
    <n v="0.8"/>
    <n v="0.44791666699999999"/>
    <n v="0"/>
    <n v="4.3"/>
    <n v="960"/>
    <n v="16"/>
    <n v="0"/>
    <n v="0"/>
    <n v="0"/>
    <n v="0"/>
    <n v="0"/>
    <n v="8"/>
    <n v="0"/>
  </r>
  <r>
    <n v="655"/>
    <d v="2015-02-07T00:00:00"/>
    <x v="0"/>
    <s v="sweing"/>
    <x v="1"/>
    <x v="1"/>
    <x v="0"/>
    <n v="0.7"/>
    <n v="0.36531871300000002"/>
    <n v="0"/>
    <n v="24.26"/>
    <n v="6840"/>
    <n v="114"/>
    <n v="0"/>
    <n v="300"/>
    <n v="5"/>
    <n v="37"/>
    <n v="0"/>
    <n v="57"/>
    <n v="652"/>
  </r>
  <r>
    <n v="656"/>
    <d v="2015-02-08T00:00:00"/>
    <x v="1"/>
    <s v="sweing"/>
    <x v="2"/>
    <x v="1"/>
    <x v="6"/>
    <n v="0.8"/>
    <n v="1.0000185509999999"/>
    <n v="1"/>
    <n v="22.52"/>
    <n v="6900"/>
    <n v="115"/>
    <n v="113"/>
    <n v="0"/>
    <n v="0"/>
    <n v="0"/>
    <n v="0"/>
    <n v="57"/>
    <n v="1233"/>
  </r>
  <r>
    <n v="657"/>
    <d v="2015-02-08T00:00:00"/>
    <x v="1"/>
    <s v="finishing"/>
    <x v="2"/>
    <x v="1"/>
    <x v="5"/>
    <n v="0.7"/>
    <n v="0.92868055599999999"/>
    <n v="1"/>
    <n v="4.1500000000000004"/>
    <n v="1440"/>
    <n v="24"/>
    <n v="0"/>
    <n v="0"/>
    <n v="0"/>
    <n v="0"/>
    <n v="0"/>
    <n v="12"/>
    <n v="0"/>
  </r>
  <r>
    <n v="658"/>
    <d v="2015-02-08T00:00:00"/>
    <x v="1"/>
    <s v="sweing"/>
    <x v="2"/>
    <x v="1"/>
    <x v="9"/>
    <n v="0.8"/>
    <n v="0.90080000000000005"/>
    <n v="1"/>
    <n v="22.52"/>
    <n v="6720"/>
    <n v="112"/>
    <n v="88"/>
    <n v="0"/>
    <n v="0"/>
    <n v="0"/>
    <n v="0"/>
    <n v="56"/>
    <n v="1388"/>
  </r>
  <r>
    <n v="659"/>
    <d v="2015-02-08T00:00:00"/>
    <x v="1"/>
    <s v="sweing"/>
    <x v="2"/>
    <x v="1"/>
    <x v="1"/>
    <n v="0.8"/>
    <n v="0.90013569299999996"/>
    <n v="1"/>
    <n v="22.52"/>
    <n v="6780"/>
    <n v="113"/>
    <n v="88"/>
    <n v="0"/>
    <n v="0"/>
    <n v="0"/>
    <n v="0"/>
    <n v="56"/>
    <n v="1615"/>
  </r>
  <r>
    <n v="660"/>
    <d v="2015-02-08T00:00:00"/>
    <x v="1"/>
    <s v="sweing"/>
    <x v="2"/>
    <x v="1"/>
    <x v="7"/>
    <n v="0.8"/>
    <n v="0.90012976200000006"/>
    <n v="1"/>
    <n v="22.52"/>
    <n v="6720"/>
    <n v="112"/>
    <n v="88"/>
    <n v="0"/>
    <n v="0"/>
    <n v="0"/>
    <n v="0"/>
    <n v="56"/>
    <n v="1283"/>
  </r>
  <r>
    <n v="661"/>
    <d v="2015-02-08T00:00:00"/>
    <x v="1"/>
    <s v="finishing"/>
    <x v="2"/>
    <x v="1"/>
    <x v="1"/>
    <n v="0.8"/>
    <n v="0.89306666700000004"/>
    <n v="1"/>
    <n v="3.94"/>
    <n v="1200"/>
    <n v="20"/>
    <n v="0"/>
    <n v="0"/>
    <n v="0"/>
    <n v="0"/>
    <n v="0"/>
    <n v="10"/>
    <n v="0"/>
  </r>
  <r>
    <n v="662"/>
    <d v="2015-02-08T00:00:00"/>
    <x v="1"/>
    <s v="finishing"/>
    <x v="2"/>
    <x v="1"/>
    <x v="3"/>
    <n v="0.8"/>
    <n v="0.89155555600000003"/>
    <n v="1"/>
    <n v="4.08"/>
    <n v="1080"/>
    <n v="18"/>
    <n v="0"/>
    <n v="0"/>
    <n v="0"/>
    <n v="0"/>
    <n v="0"/>
    <n v="9"/>
    <n v="0"/>
  </r>
  <r>
    <n v="663"/>
    <d v="2015-02-08T00:00:00"/>
    <x v="1"/>
    <s v="finishing"/>
    <x v="2"/>
    <x v="1"/>
    <x v="6"/>
    <n v="0.8"/>
    <n v="0.87555555600000001"/>
    <n v="1"/>
    <n v="3.94"/>
    <n v="2160"/>
    <n v="36"/>
    <n v="0"/>
    <n v="0"/>
    <n v="0"/>
    <n v="0"/>
    <n v="0"/>
    <n v="18"/>
    <n v="0"/>
  </r>
  <r>
    <n v="664"/>
    <d v="2015-02-08T00:00:00"/>
    <x v="1"/>
    <s v="finishing"/>
    <x v="2"/>
    <x v="1"/>
    <x v="0"/>
    <n v="0.7"/>
    <n v="0.84088888900000003"/>
    <n v="1"/>
    <n v="4.1500000000000004"/>
    <n v="1800"/>
    <n v="30"/>
    <n v="0"/>
    <n v="0"/>
    <n v="0"/>
    <n v="0"/>
    <n v="0"/>
    <n v="15"/>
    <n v="0"/>
  </r>
  <r>
    <n v="665"/>
    <d v="2015-02-08T00:00:00"/>
    <x v="1"/>
    <s v="sweing"/>
    <x v="2"/>
    <x v="1"/>
    <x v="3"/>
    <n v="0.8"/>
    <n v="0.80035520800000004"/>
    <n v="1"/>
    <n v="15.26"/>
    <n v="2880"/>
    <n v="48"/>
    <n v="63"/>
    <n v="0"/>
    <n v="0"/>
    <n v="0"/>
    <n v="0"/>
    <n v="34"/>
    <n v="1026"/>
  </r>
  <r>
    <n v="666"/>
    <d v="2015-02-08T00:00:00"/>
    <x v="1"/>
    <s v="sweing"/>
    <x v="2"/>
    <x v="1"/>
    <x v="8"/>
    <n v="0.8"/>
    <n v="0.79996321800000003"/>
    <n v="0"/>
    <n v="29.12"/>
    <n v="6960"/>
    <n v="116"/>
    <n v="50"/>
    <n v="0"/>
    <n v="0"/>
    <n v="0"/>
    <n v="0"/>
    <n v="58"/>
    <n v="909"/>
  </r>
  <r>
    <n v="667"/>
    <d v="2015-02-08T00:00:00"/>
    <x v="1"/>
    <s v="sweing"/>
    <x v="2"/>
    <x v="1"/>
    <x v="4"/>
    <n v="0.75"/>
    <n v="0.75065101000000001"/>
    <n v="1"/>
    <n v="18.79"/>
    <n v="3960"/>
    <n v="66"/>
    <n v="34"/>
    <n v="0"/>
    <n v="0"/>
    <n v="0"/>
    <n v="0"/>
    <n v="33"/>
    <n v="670"/>
  </r>
  <r>
    <n v="668"/>
    <d v="2015-02-08T00:00:00"/>
    <x v="1"/>
    <s v="sweing"/>
    <x v="2"/>
    <x v="1"/>
    <x v="2"/>
    <n v="0.75"/>
    <n v="0.75002777799999998"/>
    <n v="1"/>
    <n v="10.050000000000001"/>
    <n v="3240"/>
    <n v="54"/>
    <n v="45"/>
    <n v="0"/>
    <n v="0"/>
    <n v="0"/>
    <n v="0"/>
    <n v="27"/>
    <n v="629"/>
  </r>
  <r>
    <n v="669"/>
    <d v="2015-02-08T00:00:00"/>
    <x v="1"/>
    <s v="sweing"/>
    <x v="2"/>
    <x v="1"/>
    <x v="10"/>
    <n v="0.7"/>
    <n v="0.70061823400000001"/>
    <n v="1"/>
    <n v="30.1"/>
    <n v="7020"/>
    <n v="117"/>
    <n v="0"/>
    <n v="0"/>
    <n v="0"/>
    <n v="0"/>
    <n v="0"/>
    <n v="58"/>
    <n v="754"/>
  </r>
  <r>
    <n v="670"/>
    <d v="2015-02-08T00:00:00"/>
    <x v="1"/>
    <s v="finishing"/>
    <x v="2"/>
    <x v="1"/>
    <x v="4"/>
    <n v="0.75"/>
    <n v="0.61020833299999999"/>
    <n v="0"/>
    <n v="2.9"/>
    <n v="960"/>
    <n v="16"/>
    <n v="0"/>
    <n v="0"/>
    <n v="0"/>
    <n v="0"/>
    <n v="0"/>
    <n v="8"/>
    <n v="0"/>
  </r>
  <r>
    <n v="671"/>
    <d v="2015-02-08T00:00:00"/>
    <x v="1"/>
    <s v="finishing"/>
    <x v="2"/>
    <x v="1"/>
    <x v="8"/>
    <n v="0.8"/>
    <n v="0.60741666699999997"/>
    <n v="0"/>
    <n v="3.94"/>
    <n v="960"/>
    <n v="16"/>
    <n v="0"/>
    <n v="0"/>
    <n v="0"/>
    <n v="0"/>
    <n v="0"/>
    <n v="8"/>
    <n v="0"/>
  </r>
  <r>
    <n v="672"/>
    <d v="2015-02-08T00:00:00"/>
    <x v="1"/>
    <s v="sweing"/>
    <x v="2"/>
    <x v="1"/>
    <x v="11"/>
    <n v="0.65"/>
    <n v="0.56825958700000001"/>
    <n v="0"/>
    <n v="30.1"/>
    <n v="6780"/>
    <n v="113"/>
    <n v="44"/>
    <n v="0"/>
    <n v="0"/>
    <n v="0"/>
    <n v="1"/>
    <n v="56"/>
    <n v="712"/>
  </r>
  <r>
    <n v="673"/>
    <d v="2015-02-08T00:00:00"/>
    <x v="1"/>
    <s v="sweing"/>
    <x v="2"/>
    <x v="1"/>
    <x v="5"/>
    <n v="0.7"/>
    <n v="0.35553448300000001"/>
    <n v="0"/>
    <n v="24.26"/>
    <n v="6960"/>
    <n v="116"/>
    <n v="0"/>
    <n v="0"/>
    <n v="0"/>
    <n v="0"/>
    <n v="0"/>
    <n v="58"/>
    <n v="148"/>
  </r>
  <r>
    <n v="674"/>
    <d v="2015-02-08T00:00:00"/>
    <x v="1"/>
    <s v="sweing"/>
    <x v="2"/>
    <x v="1"/>
    <x v="0"/>
    <n v="0.7"/>
    <n v="0.35325964900000001"/>
    <n v="0"/>
    <n v="24.26"/>
    <n v="6840"/>
    <n v="114"/>
    <n v="0"/>
    <n v="0"/>
    <n v="0"/>
    <n v="0"/>
    <n v="0"/>
    <n v="57"/>
    <n v="154"/>
  </r>
  <r>
    <n v="675"/>
    <d v="2015-02-09T00:00:00"/>
    <x v="1"/>
    <s v="finishing"/>
    <x v="3"/>
    <x v="1"/>
    <x v="6"/>
    <n v="0.8"/>
    <n v="1.057962963"/>
    <n v="1"/>
    <n v="3.94"/>
    <n v="2160"/>
    <n v="36"/>
    <n v="0"/>
    <n v="0"/>
    <n v="0"/>
    <n v="0"/>
    <n v="0"/>
    <n v="18"/>
    <n v="0"/>
  </r>
  <r>
    <n v="676"/>
    <d v="2015-02-09T00:00:00"/>
    <x v="1"/>
    <s v="finishing"/>
    <x v="3"/>
    <x v="1"/>
    <x v="1"/>
    <n v="0.8"/>
    <n v="0.96201666699999999"/>
    <n v="1"/>
    <n v="3.94"/>
    <n v="1200"/>
    <n v="20"/>
    <n v="0"/>
    <n v="0"/>
    <n v="0"/>
    <n v="0"/>
    <n v="0"/>
    <n v="10"/>
    <n v="0"/>
  </r>
  <r>
    <n v="677"/>
    <d v="2015-02-09T00:00:00"/>
    <x v="1"/>
    <s v="sweing"/>
    <x v="3"/>
    <x v="1"/>
    <x v="9"/>
    <n v="0.8"/>
    <n v="0.90080000000000005"/>
    <n v="1"/>
    <n v="22.52"/>
    <n v="120"/>
    <n v="2"/>
    <n v="88"/>
    <n v="0"/>
    <n v="0"/>
    <n v="0"/>
    <n v="0"/>
    <n v="56"/>
    <n v="1127"/>
  </r>
  <r>
    <n v="678"/>
    <d v="2015-02-09T00:00:00"/>
    <x v="1"/>
    <s v="sweing"/>
    <x v="3"/>
    <x v="1"/>
    <x v="1"/>
    <n v="0.8"/>
    <n v="0.90050904399999998"/>
    <n v="1"/>
    <n v="22.52"/>
    <n v="3600"/>
    <n v="60"/>
    <n v="70"/>
    <n v="0"/>
    <n v="0"/>
    <n v="0"/>
    <n v="0"/>
    <n v="57"/>
    <n v="1506"/>
  </r>
  <r>
    <n v="679"/>
    <d v="2015-02-09T00:00:00"/>
    <x v="1"/>
    <s v="sweing"/>
    <x v="3"/>
    <x v="1"/>
    <x v="6"/>
    <n v="0.8"/>
    <n v="0.90047782499999995"/>
    <n v="1"/>
    <n v="22.52"/>
    <n v="360"/>
    <n v="6"/>
    <n v="70"/>
    <n v="0"/>
    <n v="0"/>
    <n v="0"/>
    <n v="0"/>
    <n v="57"/>
    <n v="1413"/>
  </r>
  <r>
    <n v="680"/>
    <d v="2015-02-09T00:00:00"/>
    <x v="1"/>
    <s v="finishing"/>
    <x v="3"/>
    <x v="1"/>
    <x v="4"/>
    <n v="0.75"/>
    <n v="0.88812500000000005"/>
    <n v="1"/>
    <n v="2.9"/>
    <n v="960"/>
    <n v="16"/>
    <n v="0"/>
    <n v="0"/>
    <n v="0"/>
    <n v="0"/>
    <n v="0"/>
    <n v="8"/>
    <n v="0"/>
  </r>
  <r>
    <n v="681"/>
    <d v="2015-02-09T00:00:00"/>
    <x v="1"/>
    <s v="sweing"/>
    <x v="3"/>
    <x v="1"/>
    <x v="3"/>
    <n v="0.8"/>
    <n v="0.80040196100000005"/>
    <n v="1"/>
    <n v="15.26"/>
    <n v="4080"/>
    <n v="68"/>
    <n v="63"/>
    <n v="0"/>
    <n v="0"/>
    <n v="0"/>
    <n v="0"/>
    <n v="34"/>
    <n v="970"/>
  </r>
  <r>
    <n v="682"/>
    <d v="2015-02-09T00:00:00"/>
    <x v="1"/>
    <s v="sweing"/>
    <x v="3"/>
    <x v="1"/>
    <x v="7"/>
    <n v="0.8"/>
    <n v="0.80016117200000003"/>
    <n v="1"/>
    <n v="22.52"/>
    <n v="5400"/>
    <n v="90"/>
    <n v="50"/>
    <n v="0"/>
    <n v="0"/>
    <n v="0"/>
    <n v="0"/>
    <n v="57"/>
    <n v="1271"/>
  </r>
  <r>
    <n v="683"/>
    <d v="2015-02-09T00:00:00"/>
    <x v="1"/>
    <s v="sweing"/>
    <x v="3"/>
    <x v="1"/>
    <x v="8"/>
    <n v="0.8"/>
    <n v="0.79996321800000003"/>
    <n v="0"/>
    <n v="29.12"/>
    <n v="6960"/>
    <n v="116"/>
    <n v="50"/>
    <n v="0"/>
    <n v="0"/>
    <n v="0"/>
    <n v="0"/>
    <n v="58"/>
    <n v="1073"/>
  </r>
  <r>
    <n v="684"/>
    <d v="2015-02-09T00:00:00"/>
    <x v="1"/>
    <s v="sweing"/>
    <x v="3"/>
    <x v="1"/>
    <x v="11"/>
    <n v="0.7"/>
    <n v="0.790003236"/>
    <n v="1"/>
    <n v="30.1"/>
    <n v="3300"/>
    <n v="55"/>
    <n v="50"/>
    <n v="0"/>
    <n v="0"/>
    <n v="0"/>
    <n v="1"/>
    <n v="57"/>
    <n v="767"/>
  </r>
  <r>
    <n v="685"/>
    <d v="2015-02-09T00:00:00"/>
    <x v="1"/>
    <s v="sweing"/>
    <x v="3"/>
    <x v="1"/>
    <x v="2"/>
    <n v="0.75"/>
    <n v="0.75064814800000002"/>
    <n v="1"/>
    <n v="10.050000000000001"/>
    <n v="0"/>
    <n v="0"/>
    <n v="45"/>
    <n v="0"/>
    <n v="0"/>
    <n v="0"/>
    <n v="0"/>
    <n v="54"/>
    <n v="103"/>
  </r>
  <r>
    <n v="686"/>
    <d v="2015-02-09T00:00:00"/>
    <x v="1"/>
    <s v="finishing"/>
    <x v="3"/>
    <x v="1"/>
    <x v="0"/>
    <n v="0.35"/>
    <n v="0.70711111100000001"/>
    <n v="1"/>
    <n v="4.1500000000000004"/>
    <n v="1800"/>
    <n v="30"/>
    <n v="0"/>
    <n v="0"/>
    <n v="0"/>
    <n v="0"/>
    <n v="0"/>
    <n v="15"/>
    <n v="0"/>
  </r>
  <r>
    <n v="687"/>
    <d v="2015-02-09T00:00:00"/>
    <x v="1"/>
    <s v="sweing"/>
    <x v="3"/>
    <x v="1"/>
    <x v="10"/>
    <n v="0.7"/>
    <n v="0.70061823400000001"/>
    <n v="1"/>
    <n v="30.1"/>
    <n v="7020"/>
    <n v="117"/>
    <n v="40"/>
    <n v="0"/>
    <n v="0"/>
    <n v="0"/>
    <n v="0"/>
    <n v="58"/>
    <n v="773"/>
  </r>
  <r>
    <n v="688"/>
    <d v="2015-02-09T00:00:00"/>
    <x v="1"/>
    <s v="finishing"/>
    <x v="3"/>
    <x v="1"/>
    <x v="8"/>
    <n v="0.8"/>
    <n v="0.69770833300000001"/>
    <n v="0"/>
    <n v="3.94"/>
    <n v="960"/>
    <n v="16"/>
    <n v="0"/>
    <n v="0"/>
    <n v="0"/>
    <n v="0"/>
    <n v="0"/>
    <n v="8"/>
    <n v="0"/>
  </r>
  <r>
    <n v="689"/>
    <d v="2015-02-09T00:00:00"/>
    <x v="1"/>
    <s v="sweing"/>
    <x v="3"/>
    <x v="1"/>
    <x v="4"/>
    <n v="0.75"/>
    <n v="0.61251715699999998"/>
    <n v="0"/>
    <n v="18.79"/>
    <n v="4080"/>
    <n v="68"/>
    <n v="0"/>
    <n v="0"/>
    <n v="0"/>
    <n v="0"/>
    <n v="0"/>
    <n v="34"/>
    <n v="708"/>
  </r>
  <r>
    <n v="690"/>
    <d v="2015-02-09T00:00:00"/>
    <x v="1"/>
    <s v="sweing"/>
    <x v="3"/>
    <x v="1"/>
    <x v="5"/>
    <n v="0.35"/>
    <n v="0.35030172399999998"/>
    <n v="1"/>
    <n v="30.1"/>
    <n v="6960"/>
    <n v="116"/>
    <n v="0"/>
    <n v="0"/>
    <n v="0"/>
    <n v="0"/>
    <n v="1"/>
    <n v="58"/>
    <n v="842"/>
  </r>
  <r>
    <n v="691"/>
    <d v="2015-02-09T00:00:00"/>
    <x v="1"/>
    <s v="sweing"/>
    <x v="3"/>
    <x v="1"/>
    <x v="0"/>
    <n v="0.35"/>
    <n v="0.35030172399999998"/>
    <n v="1"/>
    <n v="30.1"/>
    <n v="6960"/>
    <n v="116"/>
    <n v="0"/>
    <n v="0"/>
    <n v="0"/>
    <n v="0"/>
    <n v="1"/>
    <n v="58"/>
    <n v="901"/>
  </r>
  <r>
    <n v="692"/>
    <d v="2015-02-09T00:00:00"/>
    <x v="1"/>
    <s v="finishing"/>
    <x v="3"/>
    <x v="1"/>
    <x v="3"/>
    <n v="0.8"/>
    <n v="0.27200000000000002"/>
    <n v="0"/>
    <n v="4.08"/>
    <n v="1080"/>
    <n v="18"/>
    <n v="0"/>
    <n v="0"/>
    <n v="0"/>
    <n v="0"/>
    <n v="0"/>
    <n v="9"/>
    <n v="0"/>
  </r>
  <r>
    <n v="693"/>
    <d v="2015-02-10T00:00:00"/>
    <x v="1"/>
    <s v="finishing"/>
    <x v="4"/>
    <x v="1"/>
    <x v="3"/>
    <n v="0.8"/>
    <n v="1.0048888890000001"/>
    <n v="1"/>
    <n v="4.08"/>
    <n v="1080"/>
    <n v="18"/>
    <n v="0"/>
    <n v="0"/>
    <n v="0"/>
    <n v="0"/>
    <n v="0"/>
    <n v="9"/>
    <n v="0"/>
  </r>
  <r>
    <n v="694"/>
    <d v="2015-02-10T00:00:00"/>
    <x v="1"/>
    <s v="finishing"/>
    <x v="4"/>
    <x v="1"/>
    <x v="6"/>
    <n v="0.8"/>
    <n v="0.96675925900000004"/>
    <n v="1"/>
    <n v="3.94"/>
    <n v="2160"/>
    <n v="36"/>
    <n v="0"/>
    <n v="0"/>
    <n v="0"/>
    <n v="0"/>
    <n v="0"/>
    <n v="18"/>
    <n v="0"/>
  </r>
  <r>
    <n v="695"/>
    <d v="2015-02-10T00:00:00"/>
    <x v="1"/>
    <s v="sweing"/>
    <x v="4"/>
    <x v="1"/>
    <x v="9"/>
    <n v="0.8"/>
    <n v="0.90063243999999998"/>
    <n v="1"/>
    <n v="22.52"/>
    <n v="0"/>
    <n v="0"/>
    <n v="88"/>
    <n v="0"/>
    <n v="0"/>
    <n v="0"/>
    <n v="0"/>
    <n v="56"/>
    <n v="1268"/>
  </r>
  <r>
    <n v="696"/>
    <d v="2015-02-10T00:00:00"/>
    <x v="1"/>
    <s v="sweing"/>
    <x v="4"/>
    <x v="1"/>
    <x v="1"/>
    <n v="0.8"/>
    <n v="0.90047076000000004"/>
    <n v="1"/>
    <n v="22.52"/>
    <n v="0"/>
    <n v="0"/>
    <n v="88"/>
    <n v="0"/>
    <n v="0"/>
    <n v="0"/>
    <n v="0"/>
    <n v="57"/>
    <n v="1546"/>
  </r>
  <r>
    <n v="697"/>
    <d v="2015-02-10T00:00:00"/>
    <x v="1"/>
    <s v="sweing"/>
    <x v="4"/>
    <x v="1"/>
    <x v="7"/>
    <n v="0.8"/>
    <n v="0.90047076000000004"/>
    <n v="1"/>
    <n v="22.52"/>
    <n v="0"/>
    <n v="0"/>
    <n v="88"/>
    <n v="0"/>
    <n v="0"/>
    <n v="0"/>
    <n v="0"/>
    <n v="57"/>
    <n v="813"/>
  </r>
  <r>
    <n v="698"/>
    <d v="2015-02-10T00:00:00"/>
    <x v="1"/>
    <s v="sweing"/>
    <x v="4"/>
    <x v="1"/>
    <x v="6"/>
    <n v="0.8"/>
    <n v="0.89998405800000003"/>
    <n v="1"/>
    <n v="22.52"/>
    <n v="0"/>
    <n v="0"/>
    <n v="88"/>
    <n v="0"/>
    <n v="0"/>
    <n v="0"/>
    <n v="0"/>
    <n v="57"/>
    <n v="1512"/>
  </r>
  <r>
    <n v="699"/>
    <d v="2015-02-10T00:00:00"/>
    <x v="1"/>
    <s v="finishing"/>
    <x v="4"/>
    <x v="1"/>
    <x v="1"/>
    <n v="0.8"/>
    <n v="0.85366666700000005"/>
    <n v="1"/>
    <n v="3.94"/>
    <n v="1440"/>
    <n v="24"/>
    <n v="0"/>
    <n v="0"/>
    <n v="0"/>
    <n v="0"/>
    <n v="0"/>
    <n v="12"/>
    <n v="0"/>
  </r>
  <r>
    <n v="700"/>
    <d v="2015-02-10T00:00:00"/>
    <x v="1"/>
    <s v="sweing"/>
    <x v="4"/>
    <x v="1"/>
    <x v="8"/>
    <n v="0.8"/>
    <n v="0.80079999999999996"/>
    <n v="1"/>
    <n v="29.12"/>
    <n v="2160"/>
    <n v="36"/>
    <n v="38"/>
    <n v="0"/>
    <n v="0"/>
    <n v="0"/>
    <n v="0"/>
    <n v="58"/>
    <n v="1263"/>
  </r>
  <r>
    <n v="701"/>
    <d v="2015-02-10T00:00:00"/>
    <x v="1"/>
    <s v="sweing"/>
    <x v="4"/>
    <x v="1"/>
    <x v="3"/>
    <n v="0.8"/>
    <n v="0.80040196100000005"/>
    <n v="1"/>
    <n v="15.26"/>
    <n v="4080"/>
    <n v="68"/>
    <n v="50"/>
    <n v="0"/>
    <n v="0"/>
    <n v="0"/>
    <n v="0"/>
    <n v="34"/>
    <n v="900"/>
  </r>
  <r>
    <n v="702"/>
    <d v="2015-02-10T00:00:00"/>
    <x v="1"/>
    <s v="finishing"/>
    <x v="4"/>
    <x v="1"/>
    <x v="11"/>
    <n v="0.7"/>
    <n v="0.79675555600000003"/>
    <n v="1"/>
    <n v="4.1500000000000004"/>
    <n v="1800"/>
    <n v="30"/>
    <n v="0"/>
    <n v="0"/>
    <n v="0"/>
    <n v="0"/>
    <n v="0"/>
    <n v="15"/>
    <n v="0"/>
  </r>
  <r>
    <n v="703"/>
    <d v="2015-02-10T00:00:00"/>
    <x v="1"/>
    <s v="sweing"/>
    <x v="4"/>
    <x v="1"/>
    <x v="4"/>
    <n v="0.75"/>
    <n v="0.75079700900000002"/>
    <n v="1"/>
    <n v="18.79"/>
    <n v="2400"/>
    <n v="40"/>
    <n v="0"/>
    <n v="0"/>
    <n v="0"/>
    <n v="0"/>
    <n v="0"/>
    <n v="34"/>
    <n v="640"/>
  </r>
  <r>
    <n v="704"/>
    <d v="2015-02-10T00:00:00"/>
    <x v="1"/>
    <s v="sweing"/>
    <x v="4"/>
    <x v="1"/>
    <x v="2"/>
    <n v="0.8"/>
    <n v="0.75064814800000002"/>
    <n v="0"/>
    <n v="10.050000000000001"/>
    <n v="3240"/>
    <n v="54"/>
    <n v="34"/>
    <n v="0"/>
    <n v="0"/>
    <n v="0"/>
    <n v="0"/>
    <n v="54"/>
    <n v="13"/>
  </r>
  <r>
    <n v="705"/>
    <d v="2015-02-10T00:00:00"/>
    <x v="1"/>
    <s v="sweing"/>
    <x v="4"/>
    <x v="1"/>
    <x v="10"/>
    <n v="0.75"/>
    <n v="0.75035612500000004"/>
    <n v="1"/>
    <n v="30.1"/>
    <n v="7020"/>
    <n v="117"/>
    <n v="45"/>
    <n v="0"/>
    <n v="0"/>
    <n v="0"/>
    <n v="0"/>
    <n v="58"/>
    <n v="855"/>
  </r>
  <r>
    <n v="706"/>
    <d v="2015-02-10T00:00:00"/>
    <x v="1"/>
    <s v="finishing"/>
    <x v="4"/>
    <x v="1"/>
    <x v="0"/>
    <n v="0.35"/>
    <n v="0.70377083299999998"/>
    <n v="1"/>
    <n v="4.1500000000000004"/>
    <n v="960"/>
    <n v="16"/>
    <n v="0"/>
    <n v="0"/>
    <n v="0"/>
    <n v="0"/>
    <n v="0"/>
    <n v="8"/>
    <n v="0"/>
  </r>
  <r>
    <n v="707"/>
    <d v="2015-02-10T00:00:00"/>
    <x v="1"/>
    <s v="sweing"/>
    <x v="4"/>
    <x v="1"/>
    <x v="11"/>
    <n v="0.7"/>
    <n v="0.70061823400000001"/>
    <n v="1"/>
    <n v="30.1"/>
    <n v="7020"/>
    <n v="117"/>
    <n v="40"/>
    <n v="0"/>
    <n v="0"/>
    <n v="0"/>
    <n v="1"/>
    <n v="58"/>
    <n v="855"/>
  </r>
  <r>
    <n v="708"/>
    <d v="2015-02-10T00:00:00"/>
    <x v="1"/>
    <s v="finishing"/>
    <x v="4"/>
    <x v="1"/>
    <x v="8"/>
    <n v="0.8"/>
    <n v="0.6895"/>
    <n v="0"/>
    <n v="3.94"/>
    <n v="960"/>
    <n v="16"/>
    <n v="0"/>
    <n v="0"/>
    <n v="0"/>
    <n v="0"/>
    <n v="0"/>
    <n v="8"/>
    <n v="0"/>
  </r>
  <r>
    <n v="709"/>
    <d v="2015-02-10T00:00:00"/>
    <x v="1"/>
    <s v="finishing"/>
    <x v="4"/>
    <x v="1"/>
    <x v="4"/>
    <n v="0.75"/>
    <n v="0.62833333300000005"/>
    <n v="0"/>
    <n v="2.9"/>
    <n v="960"/>
    <n v="16"/>
    <n v="0"/>
    <n v="0"/>
    <n v="0"/>
    <n v="0"/>
    <n v="0"/>
    <n v="8"/>
    <n v="0"/>
  </r>
  <r>
    <n v="710"/>
    <d v="2015-02-10T00:00:00"/>
    <x v="1"/>
    <s v="sweing"/>
    <x v="4"/>
    <x v="1"/>
    <x v="5"/>
    <n v="0.5"/>
    <n v="0.500801724"/>
    <n v="1"/>
    <n v="30.1"/>
    <n v="6960"/>
    <n v="116"/>
    <n v="23"/>
    <n v="0"/>
    <n v="0"/>
    <n v="0"/>
    <n v="1"/>
    <n v="58"/>
    <n v="1025"/>
  </r>
  <r>
    <n v="711"/>
    <d v="2015-02-10T00:00:00"/>
    <x v="1"/>
    <s v="sweing"/>
    <x v="4"/>
    <x v="1"/>
    <x v="0"/>
    <n v="0.5"/>
    <n v="0.39354885099999998"/>
    <n v="0"/>
    <n v="30.1"/>
    <n v="6960"/>
    <n v="116"/>
    <n v="30"/>
    <n v="0"/>
    <n v="0"/>
    <n v="0"/>
    <n v="1"/>
    <n v="58"/>
    <n v="1061"/>
  </r>
  <r>
    <n v="712"/>
    <d v="2015-02-11T00:00:00"/>
    <x v="1"/>
    <s v="finishing"/>
    <x v="5"/>
    <x v="1"/>
    <x v="11"/>
    <n v="0.7"/>
    <n v="1.0331555560000001"/>
    <n v="1"/>
    <n v="4.1500000000000004"/>
    <n v="1800"/>
    <n v="30"/>
    <n v="0"/>
    <n v="0"/>
    <n v="0"/>
    <n v="0"/>
    <n v="0"/>
    <n v="15"/>
    <n v="0"/>
  </r>
  <r>
    <n v="713"/>
    <d v="2015-02-11T00:00:00"/>
    <x v="1"/>
    <s v="finishing"/>
    <x v="5"/>
    <x v="1"/>
    <x v="3"/>
    <n v="0.8"/>
    <n v="1.02"/>
    <n v="1"/>
    <n v="4.08"/>
    <n v="1080"/>
    <n v="18"/>
    <n v="0"/>
    <n v="0"/>
    <n v="0"/>
    <n v="0"/>
    <n v="0"/>
    <n v="9"/>
    <n v="0"/>
  </r>
  <r>
    <n v="714"/>
    <d v="2015-02-11T00:00:00"/>
    <x v="1"/>
    <s v="sweing"/>
    <x v="5"/>
    <x v="1"/>
    <x v="6"/>
    <n v="0.8"/>
    <n v="1.0003449280000001"/>
    <n v="1"/>
    <n v="22.52"/>
    <n v="0"/>
    <n v="0"/>
    <n v="90"/>
    <n v="0"/>
    <n v="0"/>
    <n v="0"/>
    <n v="0"/>
    <n v="57"/>
    <n v="1557"/>
  </r>
  <r>
    <n v="715"/>
    <d v="2015-02-11T00:00:00"/>
    <x v="1"/>
    <s v="sweing"/>
    <x v="5"/>
    <x v="1"/>
    <x v="1"/>
    <n v="0.8"/>
    <n v="1.000065789"/>
    <n v="1"/>
    <n v="22.52"/>
    <n v="0"/>
    <n v="0"/>
    <n v="113"/>
    <n v="0"/>
    <n v="0"/>
    <n v="0"/>
    <n v="0"/>
    <n v="57"/>
    <n v="1498"/>
  </r>
  <r>
    <n v="716"/>
    <d v="2015-02-11T00:00:00"/>
    <x v="1"/>
    <s v="finishing"/>
    <x v="5"/>
    <x v="1"/>
    <x v="0"/>
    <n v="0.35"/>
    <n v="0.99437500000000001"/>
    <n v="1"/>
    <n v="4.1500000000000004"/>
    <n v="1440"/>
    <n v="24"/>
    <n v="0"/>
    <n v="0"/>
    <n v="0"/>
    <n v="0"/>
    <n v="0"/>
    <n v="12"/>
    <n v="0"/>
  </r>
  <r>
    <n v="717"/>
    <d v="2015-02-11T00:00:00"/>
    <x v="1"/>
    <s v="finishing"/>
    <x v="5"/>
    <x v="1"/>
    <x v="6"/>
    <n v="0.8"/>
    <n v="0.91203703700000005"/>
    <n v="1"/>
    <n v="3.94"/>
    <n v="2160"/>
    <n v="36"/>
    <n v="0"/>
    <n v="0"/>
    <n v="0"/>
    <n v="0"/>
    <n v="0"/>
    <n v="18"/>
    <n v="0"/>
  </r>
  <r>
    <n v="718"/>
    <d v="2015-02-11T00:00:00"/>
    <x v="1"/>
    <s v="finishing"/>
    <x v="5"/>
    <x v="1"/>
    <x v="10"/>
    <n v="0.7"/>
    <n v="0.87"/>
    <n v="1"/>
    <n v="4.1500000000000004"/>
    <n v="240"/>
    <n v="4"/>
    <n v="0"/>
    <n v="0"/>
    <n v="0"/>
    <n v="0"/>
    <n v="0"/>
    <n v="2"/>
    <n v="0"/>
  </r>
  <r>
    <n v="719"/>
    <d v="2015-02-11T00:00:00"/>
    <x v="1"/>
    <s v="sweing"/>
    <x v="5"/>
    <x v="1"/>
    <x v="9"/>
    <n v="0.8"/>
    <n v="0.85036458299999995"/>
    <n v="1"/>
    <n v="22.52"/>
    <n v="0"/>
    <n v="0"/>
    <n v="75"/>
    <n v="0"/>
    <n v="0"/>
    <n v="0"/>
    <n v="0"/>
    <n v="56"/>
    <n v="598"/>
  </r>
  <r>
    <n v="720"/>
    <d v="2015-02-11T00:00:00"/>
    <x v="1"/>
    <s v="sweing"/>
    <x v="5"/>
    <x v="1"/>
    <x v="4"/>
    <n v="0.8"/>
    <n v="0.80094747499999996"/>
    <n v="1"/>
    <n v="18.79"/>
    <n v="3480"/>
    <n v="58"/>
    <n v="38"/>
    <n v="0"/>
    <n v="0"/>
    <n v="0"/>
    <n v="0"/>
    <n v="34"/>
    <n v="656"/>
  </r>
  <r>
    <n v="721"/>
    <d v="2015-02-11T00:00:00"/>
    <x v="1"/>
    <s v="sweing"/>
    <x v="5"/>
    <x v="1"/>
    <x v="3"/>
    <n v="0.8"/>
    <n v="0.80040196100000005"/>
    <n v="1"/>
    <n v="15.26"/>
    <n v="4080"/>
    <n v="68"/>
    <n v="50"/>
    <n v="0"/>
    <n v="0"/>
    <n v="0"/>
    <n v="0"/>
    <n v="34"/>
    <n v="854"/>
  </r>
  <r>
    <n v="722"/>
    <d v="2015-02-11T00:00:00"/>
    <x v="1"/>
    <s v="sweing"/>
    <x v="5"/>
    <x v="1"/>
    <x v="8"/>
    <n v="0.8"/>
    <n v="0.800144144"/>
    <n v="1"/>
    <n v="29.12"/>
    <n v="3240"/>
    <n v="54"/>
    <n v="50"/>
    <n v="0"/>
    <n v="0"/>
    <n v="0"/>
    <n v="0"/>
    <n v="58"/>
    <n v="609"/>
  </r>
  <r>
    <n v="723"/>
    <d v="2015-02-11T00:00:00"/>
    <x v="1"/>
    <s v="sweing"/>
    <x v="5"/>
    <x v="1"/>
    <x v="10"/>
    <n v="0.75"/>
    <n v="0.75040623299999998"/>
    <n v="1"/>
    <n v="30.1"/>
    <n v="7380"/>
    <n v="123"/>
    <n v="56"/>
    <n v="0"/>
    <n v="0"/>
    <n v="0"/>
    <n v="0"/>
    <n v="59"/>
    <n v="788"/>
  </r>
  <r>
    <n v="724"/>
    <d v="2015-02-11T00:00:00"/>
    <x v="1"/>
    <s v="sweing"/>
    <x v="5"/>
    <x v="1"/>
    <x v="0"/>
    <n v="0.6"/>
    <n v="0.71441049400000001"/>
    <n v="1"/>
    <n v="30.1"/>
    <n v="4560"/>
    <n v="76"/>
    <n v="30"/>
    <n v="0"/>
    <n v="0"/>
    <n v="0"/>
    <n v="1"/>
    <n v="58"/>
    <n v="1069"/>
  </r>
  <r>
    <n v="725"/>
    <d v="2015-02-11T00:00:00"/>
    <x v="1"/>
    <s v="sweing"/>
    <x v="5"/>
    <x v="1"/>
    <x v="11"/>
    <n v="0.7"/>
    <n v="0.70058840600000005"/>
    <n v="1"/>
    <n v="30.1"/>
    <n v="5940"/>
    <n v="99"/>
    <n v="40"/>
    <n v="0"/>
    <n v="0"/>
    <n v="0"/>
    <n v="1"/>
    <n v="59"/>
    <n v="667"/>
  </r>
  <r>
    <n v="726"/>
    <d v="2015-02-11T00:00:00"/>
    <x v="1"/>
    <s v="finishing"/>
    <x v="5"/>
    <x v="1"/>
    <x v="1"/>
    <n v="0.8"/>
    <n v="0.61836111100000002"/>
    <n v="0"/>
    <n v="3.94"/>
    <n v="1440"/>
    <n v="24"/>
    <n v="0"/>
    <n v="0"/>
    <n v="0"/>
    <n v="0"/>
    <n v="0"/>
    <n v="12"/>
    <n v="0"/>
  </r>
  <r>
    <n v="727"/>
    <d v="2015-02-11T00:00:00"/>
    <x v="1"/>
    <s v="sweing"/>
    <x v="5"/>
    <x v="1"/>
    <x v="5"/>
    <n v="0.6"/>
    <n v="0.60007051300000003"/>
    <n v="1"/>
    <n v="30.1"/>
    <n v="3360"/>
    <n v="56"/>
    <n v="23"/>
    <n v="0"/>
    <n v="0"/>
    <n v="0"/>
    <n v="1"/>
    <n v="58"/>
    <n v="829"/>
  </r>
  <r>
    <n v="728"/>
    <d v="2015-02-11T00:00:00"/>
    <x v="1"/>
    <s v="finishing"/>
    <x v="5"/>
    <x v="1"/>
    <x v="8"/>
    <n v="0.8"/>
    <n v="0.54174999999999995"/>
    <n v="0"/>
    <n v="3.94"/>
    <n v="960"/>
    <n v="16"/>
    <n v="0"/>
    <n v="0"/>
    <n v="0"/>
    <n v="0"/>
    <n v="0"/>
    <n v="8"/>
    <n v="0"/>
  </r>
  <r>
    <n v="729"/>
    <d v="2015-02-11T00:00:00"/>
    <x v="1"/>
    <s v="sweing"/>
    <x v="5"/>
    <x v="1"/>
    <x v="7"/>
    <n v="0.8"/>
    <n v="0.53690175399999995"/>
    <n v="0"/>
    <n v="22.52"/>
    <n v="6840"/>
    <n v="114"/>
    <n v="0"/>
    <n v="0"/>
    <n v="0"/>
    <n v="0"/>
    <n v="1"/>
    <n v="57"/>
    <n v="11"/>
  </r>
  <r>
    <n v="730"/>
    <d v="2015-02-11T00:00:00"/>
    <x v="1"/>
    <s v="sweing"/>
    <x v="5"/>
    <x v="1"/>
    <x v="2"/>
    <n v="0.35"/>
    <n v="0.50790322600000004"/>
    <n v="1"/>
    <n v="11.41"/>
    <n v="3240"/>
    <n v="54"/>
    <n v="0"/>
    <n v="0"/>
    <n v="0"/>
    <n v="0"/>
    <n v="1"/>
    <n v="52"/>
    <n v="434"/>
  </r>
  <r>
    <n v="731"/>
    <d v="2015-02-12T00:00:00"/>
    <x v="1"/>
    <s v="sweing"/>
    <x v="0"/>
    <x v="1"/>
    <x v="1"/>
    <n v="0.8"/>
    <n v="1.1004839179999999"/>
    <n v="1"/>
    <n v="22.52"/>
    <n v="0"/>
    <n v="0"/>
    <n v="138"/>
    <n v="0"/>
    <n v="0"/>
    <n v="0"/>
    <n v="0"/>
    <n v="57"/>
    <n v="1397"/>
  </r>
  <r>
    <n v="732"/>
    <d v="2015-02-12T00:00:00"/>
    <x v="1"/>
    <s v="finishing"/>
    <x v="0"/>
    <x v="1"/>
    <x v="11"/>
    <n v="0.7"/>
    <n v="1.096633333"/>
    <n v="1"/>
    <n v="4.1500000000000004"/>
    <n v="1800"/>
    <n v="30"/>
    <n v="0"/>
    <n v="0"/>
    <n v="0"/>
    <n v="0"/>
    <n v="0"/>
    <n v="15"/>
    <n v="0"/>
  </r>
  <r>
    <n v="733"/>
    <d v="2015-02-12T00:00:00"/>
    <x v="1"/>
    <s v="sweing"/>
    <x v="0"/>
    <x v="1"/>
    <x v="6"/>
    <n v="0.8"/>
    <n v="1.0003449280000001"/>
    <n v="1"/>
    <n v="22.52"/>
    <n v="0"/>
    <n v="0"/>
    <n v="113"/>
    <n v="0"/>
    <n v="0"/>
    <n v="0"/>
    <n v="0"/>
    <n v="57"/>
    <n v="1327"/>
  </r>
  <r>
    <n v="734"/>
    <d v="2015-02-12T00:00:00"/>
    <x v="1"/>
    <s v="finishing"/>
    <x v="0"/>
    <x v="1"/>
    <x v="3"/>
    <n v="0.8"/>
    <n v="0.83866666700000003"/>
    <n v="1"/>
    <n v="4.08"/>
    <n v="1080"/>
    <n v="18"/>
    <n v="0"/>
    <n v="0"/>
    <n v="0"/>
    <n v="0"/>
    <n v="0"/>
    <n v="9"/>
    <n v="0"/>
  </r>
  <r>
    <n v="735"/>
    <d v="2015-02-12T00:00:00"/>
    <x v="1"/>
    <s v="sweing"/>
    <x v="0"/>
    <x v="1"/>
    <x v="3"/>
    <n v="0.8"/>
    <n v="0.80040196100000005"/>
    <n v="1"/>
    <n v="15.26"/>
    <n v="4080"/>
    <n v="68"/>
    <n v="50"/>
    <n v="0"/>
    <n v="0"/>
    <n v="0"/>
    <n v="0"/>
    <n v="34"/>
    <n v="894"/>
  </r>
  <r>
    <n v="736"/>
    <d v="2015-02-12T00:00:00"/>
    <x v="1"/>
    <s v="finishing"/>
    <x v="0"/>
    <x v="1"/>
    <x v="0"/>
    <n v="0.35"/>
    <n v="0.75548611099999996"/>
    <n v="1"/>
    <n v="4.1500000000000004"/>
    <n v="1440"/>
    <n v="24"/>
    <n v="0"/>
    <n v="0"/>
    <n v="0"/>
    <n v="0"/>
    <n v="0"/>
    <n v="12"/>
    <n v="0"/>
  </r>
  <r>
    <n v="737"/>
    <d v="2015-02-12T00:00:00"/>
    <x v="1"/>
    <s v="sweing"/>
    <x v="0"/>
    <x v="1"/>
    <x v="10"/>
    <n v="0.75"/>
    <n v="0.75079943500000001"/>
    <n v="1"/>
    <n v="30.1"/>
    <n v="7080"/>
    <n v="118"/>
    <n v="56"/>
    <n v="0"/>
    <n v="0"/>
    <n v="0"/>
    <n v="0"/>
    <n v="59"/>
    <n v="610"/>
  </r>
  <r>
    <n v="738"/>
    <d v="2015-02-12T00:00:00"/>
    <x v="1"/>
    <s v="sweing"/>
    <x v="0"/>
    <x v="1"/>
    <x v="4"/>
    <n v="0.8"/>
    <n v="0.68801767700000005"/>
    <n v="0"/>
    <n v="18.79"/>
    <n v="3960"/>
    <n v="66"/>
    <n v="0"/>
    <n v="0"/>
    <n v="0"/>
    <n v="0"/>
    <n v="0"/>
    <n v="33"/>
    <n v="779"/>
  </r>
  <r>
    <n v="739"/>
    <d v="2015-02-12T00:00:00"/>
    <x v="1"/>
    <s v="finishing"/>
    <x v="0"/>
    <x v="1"/>
    <x v="1"/>
    <n v="0.8"/>
    <n v="0.66487499999999999"/>
    <n v="0"/>
    <n v="3.94"/>
    <n v="1440"/>
    <n v="24"/>
    <n v="0"/>
    <n v="0"/>
    <n v="0"/>
    <n v="0"/>
    <n v="0"/>
    <n v="12"/>
    <n v="0"/>
  </r>
  <r>
    <n v="740"/>
    <d v="2015-02-12T00:00:00"/>
    <x v="1"/>
    <s v="finishing"/>
    <x v="0"/>
    <x v="1"/>
    <x v="8"/>
    <n v="0.8"/>
    <n v="0.65666666699999998"/>
    <n v="0"/>
    <n v="3.94"/>
    <n v="960"/>
    <n v="16"/>
    <n v="0"/>
    <n v="0"/>
    <n v="0"/>
    <n v="0"/>
    <n v="0"/>
    <n v="8"/>
    <n v="0"/>
  </r>
  <r>
    <n v="741"/>
    <d v="2015-02-12T00:00:00"/>
    <x v="1"/>
    <s v="sweing"/>
    <x v="0"/>
    <x v="1"/>
    <x v="11"/>
    <n v="0.7"/>
    <n v="0.63771186400000002"/>
    <n v="0"/>
    <n v="30.1"/>
    <n v="7080"/>
    <n v="118"/>
    <n v="0"/>
    <n v="0"/>
    <n v="0"/>
    <n v="0"/>
    <n v="1"/>
    <n v="59"/>
    <n v="419"/>
  </r>
  <r>
    <n v="742"/>
    <d v="2015-02-12T00:00:00"/>
    <x v="1"/>
    <s v="finishing"/>
    <x v="0"/>
    <x v="1"/>
    <x v="6"/>
    <n v="0.8"/>
    <n v="0.60194444400000002"/>
    <n v="0"/>
    <n v="3.94"/>
    <n v="2160"/>
    <n v="36"/>
    <n v="0"/>
    <n v="0"/>
    <n v="0"/>
    <n v="0"/>
    <n v="0"/>
    <n v="18"/>
    <n v="0"/>
  </r>
  <r>
    <n v="743"/>
    <d v="2015-02-12T00:00:00"/>
    <x v="1"/>
    <s v="finishing"/>
    <x v="0"/>
    <x v="1"/>
    <x v="10"/>
    <n v="0.7"/>
    <n v="0.57999999999999996"/>
    <n v="0"/>
    <n v="4.1500000000000004"/>
    <n v="240"/>
    <n v="4"/>
    <n v="0"/>
    <n v="0"/>
    <n v="0"/>
    <n v="0"/>
    <n v="0"/>
    <n v="2"/>
    <n v="0"/>
  </r>
  <r>
    <n v="744"/>
    <d v="2015-02-12T00:00:00"/>
    <x v="1"/>
    <s v="sweing"/>
    <x v="0"/>
    <x v="1"/>
    <x v="5"/>
    <n v="0.65"/>
    <n v="0.53567796599999995"/>
    <n v="0"/>
    <n v="30.1"/>
    <n v="7080"/>
    <n v="118"/>
    <n v="0"/>
    <n v="0"/>
    <n v="0"/>
    <n v="0"/>
    <n v="1"/>
    <n v="59"/>
    <n v="909"/>
  </r>
  <r>
    <n v="745"/>
    <d v="2015-02-12T00:00:00"/>
    <x v="1"/>
    <s v="sweing"/>
    <x v="0"/>
    <x v="1"/>
    <x v="2"/>
    <n v="0.5"/>
    <n v="0.50012336000000002"/>
    <n v="1"/>
    <n v="11.41"/>
    <n v="2280"/>
    <n v="38"/>
    <n v="0"/>
    <n v="0"/>
    <n v="0"/>
    <n v="0"/>
    <n v="2"/>
    <n v="55"/>
    <n v="1039"/>
  </r>
  <r>
    <n v="746"/>
    <d v="2015-02-12T00:00:00"/>
    <x v="1"/>
    <s v="sweing"/>
    <x v="0"/>
    <x v="1"/>
    <x v="8"/>
    <n v="0.8"/>
    <n v="0.49788505700000002"/>
    <n v="0"/>
    <n v="29.12"/>
    <n v="6960"/>
    <n v="116"/>
    <n v="0"/>
    <n v="0"/>
    <n v="0"/>
    <n v="0"/>
    <n v="0"/>
    <n v="58"/>
    <n v="14"/>
  </r>
  <r>
    <n v="747"/>
    <d v="2015-02-12T00:00:00"/>
    <x v="1"/>
    <s v="sweing"/>
    <x v="0"/>
    <x v="1"/>
    <x v="0"/>
    <n v="0.65"/>
    <n v="0.46340395499999998"/>
    <n v="0"/>
    <n v="30.1"/>
    <n v="7080"/>
    <n v="118"/>
    <n v="0"/>
    <n v="0"/>
    <n v="0"/>
    <n v="0"/>
    <n v="1"/>
    <n v="59"/>
    <n v="1193"/>
  </r>
  <r>
    <n v="748"/>
    <d v="2015-02-12T00:00:00"/>
    <x v="1"/>
    <s v="sweing"/>
    <x v="0"/>
    <x v="1"/>
    <x v="9"/>
    <n v="0.8"/>
    <n v="0.44139200000000001"/>
    <n v="0"/>
    <n v="22.52"/>
    <n v="6000"/>
    <n v="100"/>
    <n v="0"/>
    <n v="0"/>
    <n v="0"/>
    <n v="0"/>
    <n v="0"/>
    <n v="50"/>
    <n v="10"/>
  </r>
  <r>
    <n v="749"/>
    <d v="2015-02-12T00:00:00"/>
    <x v="1"/>
    <s v="sweing"/>
    <x v="0"/>
    <x v="1"/>
    <x v="7"/>
    <n v="0.35"/>
    <n v="0.35030172399999998"/>
    <n v="1"/>
    <n v="30.1"/>
    <n v="6960"/>
    <n v="116"/>
    <n v="0"/>
    <n v="0"/>
    <n v="0"/>
    <n v="0"/>
    <n v="1"/>
    <n v="58"/>
    <n v="770"/>
  </r>
  <r>
    <n v="750"/>
    <d v="2015-02-14T00:00:00"/>
    <x v="1"/>
    <s v="sweing"/>
    <x v="1"/>
    <x v="1"/>
    <x v="1"/>
    <n v="0.8"/>
    <n v="1.000230409"/>
    <n v="1"/>
    <n v="22.52"/>
    <n v="6840"/>
    <n v="114"/>
    <n v="113"/>
    <n v="0"/>
    <n v="0"/>
    <n v="0"/>
    <n v="0"/>
    <n v="57"/>
    <n v="1416"/>
  </r>
  <r>
    <n v="751"/>
    <d v="2015-02-14T00:00:00"/>
    <x v="1"/>
    <s v="finishing"/>
    <x v="1"/>
    <x v="1"/>
    <x v="5"/>
    <n v="0.7"/>
    <n v="0.929277778"/>
    <n v="1"/>
    <n v="4.1500000000000004"/>
    <n v="1800"/>
    <n v="30"/>
    <n v="0"/>
    <n v="0"/>
    <n v="0"/>
    <n v="0"/>
    <n v="0"/>
    <n v="15"/>
    <n v="0"/>
  </r>
  <r>
    <n v="752"/>
    <d v="2015-02-14T00:00:00"/>
    <x v="1"/>
    <s v="finishing"/>
    <x v="1"/>
    <x v="1"/>
    <x v="11"/>
    <n v="0.75"/>
    <n v="0.90291666699999995"/>
    <n v="1"/>
    <n v="4.1500000000000004"/>
    <n v="2400"/>
    <n v="40"/>
    <n v="0"/>
    <n v="0"/>
    <n v="0"/>
    <n v="0"/>
    <n v="0"/>
    <n v="20"/>
    <n v="0"/>
  </r>
  <r>
    <n v="753"/>
    <d v="2015-02-14T00:00:00"/>
    <x v="1"/>
    <s v="finishing"/>
    <x v="1"/>
    <x v="1"/>
    <x v="3"/>
    <n v="0.8"/>
    <n v="0.80088888899999999"/>
    <n v="1"/>
    <n v="4.08"/>
    <n v="1080"/>
    <n v="18"/>
    <n v="0"/>
    <n v="0"/>
    <n v="0"/>
    <n v="0"/>
    <n v="0"/>
    <n v="9"/>
    <n v="0"/>
  </r>
  <r>
    <n v="754"/>
    <d v="2015-02-14T00:00:00"/>
    <x v="1"/>
    <s v="sweing"/>
    <x v="1"/>
    <x v="1"/>
    <x v="3"/>
    <n v="0.8"/>
    <n v="0.80040196100000005"/>
    <n v="1"/>
    <n v="15.26"/>
    <n v="4080"/>
    <n v="68"/>
    <n v="63"/>
    <n v="0"/>
    <n v="0"/>
    <n v="0"/>
    <n v="0"/>
    <n v="34"/>
    <n v="942"/>
  </r>
  <r>
    <n v="755"/>
    <d v="2015-02-14T00:00:00"/>
    <x v="1"/>
    <s v="sweing"/>
    <x v="1"/>
    <x v="1"/>
    <x v="6"/>
    <n v="0.8"/>
    <n v="0.80037491999999999"/>
    <n v="1"/>
    <n v="22.52"/>
    <n v="3660"/>
    <n v="61"/>
    <n v="63"/>
    <n v="0"/>
    <n v="0"/>
    <n v="0"/>
    <n v="0"/>
    <n v="57"/>
    <n v="674"/>
  </r>
  <r>
    <n v="756"/>
    <d v="2015-02-14T00:00:00"/>
    <x v="1"/>
    <s v="finishing"/>
    <x v="1"/>
    <x v="1"/>
    <x v="1"/>
    <n v="0.8"/>
    <n v="0.79620833300000005"/>
    <n v="0"/>
    <n v="3.94"/>
    <n v="1440"/>
    <n v="24"/>
    <n v="0"/>
    <n v="0"/>
    <n v="0"/>
    <n v="0"/>
    <n v="0"/>
    <n v="12"/>
    <n v="0"/>
  </r>
  <r>
    <n v="757"/>
    <d v="2015-02-14T00:00:00"/>
    <x v="1"/>
    <s v="sweing"/>
    <x v="1"/>
    <x v="1"/>
    <x v="11"/>
    <n v="0.75"/>
    <n v="0.75039215699999995"/>
    <n v="1"/>
    <n v="30.1"/>
    <n v="7140"/>
    <n v="119"/>
    <n v="0"/>
    <n v="0"/>
    <n v="0"/>
    <n v="0"/>
    <n v="1"/>
    <n v="59"/>
    <n v="481"/>
  </r>
  <r>
    <n v="758"/>
    <d v="2015-02-14T00:00:00"/>
    <x v="1"/>
    <s v="sweing"/>
    <x v="1"/>
    <x v="1"/>
    <x v="10"/>
    <n v="0.75"/>
    <n v="0.75039215699999995"/>
    <n v="1"/>
    <n v="30.1"/>
    <n v="7140"/>
    <n v="119"/>
    <n v="56"/>
    <n v="0"/>
    <n v="0"/>
    <n v="0"/>
    <n v="0"/>
    <n v="59"/>
    <n v="664"/>
  </r>
  <r>
    <n v="759"/>
    <d v="2015-02-14T00:00:00"/>
    <x v="1"/>
    <s v="finishing"/>
    <x v="1"/>
    <x v="1"/>
    <x v="0"/>
    <n v="0.7"/>
    <n v="0.72562499999999996"/>
    <n v="1"/>
    <n v="4.1500000000000004"/>
    <n v="960"/>
    <n v="16"/>
    <n v="0"/>
    <n v="0"/>
    <n v="0"/>
    <n v="0"/>
    <n v="0"/>
    <n v="8"/>
    <n v="0"/>
  </r>
  <r>
    <n v="760"/>
    <d v="2015-02-14T00:00:00"/>
    <x v="1"/>
    <s v="sweing"/>
    <x v="1"/>
    <x v="1"/>
    <x v="0"/>
    <n v="0.7"/>
    <n v="0.70020612500000001"/>
    <n v="1"/>
    <n v="30.1"/>
    <n v="5160"/>
    <n v="86"/>
    <n v="0"/>
    <n v="0"/>
    <n v="0"/>
    <n v="0"/>
    <n v="1"/>
    <n v="60"/>
    <n v="824"/>
  </r>
  <r>
    <n v="761"/>
    <d v="2015-02-14T00:00:00"/>
    <x v="1"/>
    <s v="sweing"/>
    <x v="1"/>
    <x v="1"/>
    <x v="5"/>
    <n v="0.7"/>
    <n v="0.60199999999999998"/>
    <n v="0"/>
    <n v="30.1"/>
    <n v="7200"/>
    <n v="120"/>
    <n v="0"/>
    <n v="0"/>
    <n v="0"/>
    <n v="0"/>
    <n v="1"/>
    <n v="60"/>
    <n v="957"/>
  </r>
  <r>
    <n v="762"/>
    <d v="2015-02-14T00:00:00"/>
    <x v="1"/>
    <s v="sweing"/>
    <x v="1"/>
    <x v="1"/>
    <x v="2"/>
    <n v="0.6"/>
    <n v="0.60044750700000005"/>
    <n v="1"/>
    <n v="11.41"/>
    <n v="2280"/>
    <n v="38"/>
    <n v="23"/>
    <n v="0"/>
    <n v="0"/>
    <n v="0"/>
    <n v="2"/>
    <n v="55"/>
    <n v="1039"/>
  </r>
  <r>
    <n v="763"/>
    <d v="2015-02-14T00:00:00"/>
    <x v="1"/>
    <s v="sweing"/>
    <x v="1"/>
    <x v="1"/>
    <x v="4"/>
    <n v="0.8"/>
    <n v="0.55725245099999998"/>
    <n v="0"/>
    <n v="18.79"/>
    <n v="4080"/>
    <n v="68"/>
    <n v="0"/>
    <n v="0"/>
    <n v="0"/>
    <n v="0"/>
    <n v="0"/>
    <n v="34"/>
    <n v="822"/>
  </r>
  <r>
    <n v="764"/>
    <d v="2015-02-14T00:00:00"/>
    <x v="1"/>
    <s v="sweing"/>
    <x v="1"/>
    <x v="1"/>
    <x v="7"/>
    <n v="0.5"/>
    <n v="0.500801724"/>
    <n v="1"/>
    <n v="30.1"/>
    <n v="6960"/>
    <n v="116"/>
    <n v="30"/>
    <n v="0"/>
    <n v="0"/>
    <n v="0"/>
    <n v="1"/>
    <n v="58"/>
    <n v="1261"/>
  </r>
  <r>
    <n v="765"/>
    <d v="2015-02-14T00:00:00"/>
    <x v="1"/>
    <s v="finishing"/>
    <x v="1"/>
    <x v="1"/>
    <x v="4"/>
    <n v="0.8"/>
    <n v="0.48333333299999998"/>
    <n v="0"/>
    <n v="2.9"/>
    <n v="960"/>
    <n v="16"/>
    <n v="0"/>
    <n v="0"/>
    <n v="0"/>
    <n v="0"/>
    <n v="0"/>
    <n v="8"/>
    <n v="0"/>
  </r>
  <r>
    <n v="766"/>
    <d v="2015-02-14T00:00:00"/>
    <x v="1"/>
    <s v="finishing"/>
    <x v="1"/>
    <x v="1"/>
    <x v="8"/>
    <n v="0.8"/>
    <n v="0.23804166700000001"/>
    <n v="0"/>
    <n v="3.94"/>
    <n v="960"/>
    <n v="16"/>
    <n v="0"/>
    <n v="0"/>
    <n v="0"/>
    <n v="0"/>
    <n v="0"/>
    <n v="8"/>
    <n v="0"/>
  </r>
  <r>
    <n v="767"/>
    <d v="2015-02-15T00:00:00"/>
    <x v="2"/>
    <s v="finishing"/>
    <x v="2"/>
    <x v="1"/>
    <x v="1"/>
    <n v="0.8"/>
    <n v="1.1204375"/>
    <n v="1"/>
    <n v="3.94"/>
    <n v="960"/>
    <n v="16"/>
    <n v="0"/>
    <n v="0"/>
    <n v="0"/>
    <n v="0"/>
    <n v="0"/>
    <n v="8"/>
    <n v="0"/>
  </r>
  <r>
    <n v="768"/>
    <d v="2015-02-15T00:00:00"/>
    <x v="2"/>
    <s v="finishing"/>
    <x v="2"/>
    <x v="1"/>
    <x v="6"/>
    <n v="0.8"/>
    <n v="1.108125"/>
    <n v="1"/>
    <n v="3.94"/>
    <n v="960"/>
    <n v="16"/>
    <n v="0"/>
    <n v="0"/>
    <n v="0"/>
    <n v="0"/>
    <n v="0"/>
    <n v="8"/>
    <n v="0"/>
  </r>
  <r>
    <n v="769"/>
    <d v="2015-02-15T00:00:00"/>
    <x v="2"/>
    <s v="sweing"/>
    <x v="2"/>
    <x v="1"/>
    <x v="1"/>
    <n v="0.8"/>
    <n v="1.000230409"/>
    <n v="1"/>
    <n v="22.52"/>
    <n v="6840"/>
    <n v="114"/>
    <n v="113"/>
    <n v="0"/>
    <n v="0"/>
    <n v="0"/>
    <n v="0"/>
    <n v="57"/>
    <n v="1420"/>
  </r>
  <r>
    <n v="770"/>
    <d v="2015-02-15T00:00:00"/>
    <x v="2"/>
    <s v="finishing"/>
    <x v="2"/>
    <x v="1"/>
    <x v="3"/>
    <n v="0.8"/>
    <n v="0.87644444399999999"/>
    <n v="1"/>
    <n v="4.08"/>
    <n v="1080"/>
    <n v="18"/>
    <n v="0"/>
    <n v="0"/>
    <n v="0"/>
    <n v="0"/>
    <n v="0"/>
    <n v="9"/>
    <n v="0"/>
  </r>
  <r>
    <n v="771"/>
    <d v="2015-02-15T00:00:00"/>
    <x v="2"/>
    <s v="sweing"/>
    <x v="2"/>
    <x v="1"/>
    <x v="3"/>
    <n v="0.8"/>
    <n v="0.80080630600000002"/>
    <n v="1"/>
    <n v="15.26"/>
    <n v="1440"/>
    <n v="24"/>
    <n v="50"/>
    <n v="0"/>
    <n v="0"/>
    <n v="0"/>
    <n v="0"/>
    <n v="34"/>
    <n v="1120"/>
  </r>
  <r>
    <n v="772"/>
    <d v="2015-02-15T00:00:00"/>
    <x v="2"/>
    <s v="finishing"/>
    <x v="2"/>
    <x v="1"/>
    <x v="10"/>
    <n v="0.75"/>
    <n v="0.760833333"/>
    <n v="1"/>
    <n v="4.1500000000000004"/>
    <n v="240"/>
    <n v="4"/>
    <n v="0"/>
    <n v="0"/>
    <n v="0"/>
    <n v="0"/>
    <n v="0"/>
    <n v="2"/>
    <n v="0"/>
  </r>
  <r>
    <n v="773"/>
    <d v="2015-02-15T00:00:00"/>
    <x v="2"/>
    <s v="sweing"/>
    <x v="2"/>
    <x v="1"/>
    <x v="10"/>
    <n v="0.8"/>
    <n v="0.72256862700000002"/>
    <n v="0"/>
    <n v="30.1"/>
    <n v="7140"/>
    <n v="119"/>
    <n v="0"/>
    <n v="0"/>
    <n v="0"/>
    <n v="0"/>
    <n v="0"/>
    <n v="59"/>
    <n v="679"/>
  </r>
  <r>
    <n v="774"/>
    <d v="2015-02-15T00:00:00"/>
    <x v="2"/>
    <s v="finishing"/>
    <x v="2"/>
    <x v="1"/>
    <x v="2"/>
    <n v="0.6"/>
    <n v="0.71533333300000002"/>
    <n v="1"/>
    <n v="2.9"/>
    <n v="1200"/>
    <n v="20"/>
    <n v="0"/>
    <n v="0"/>
    <n v="0"/>
    <n v="0"/>
    <n v="0"/>
    <n v="10"/>
    <n v="0"/>
  </r>
  <r>
    <n v="775"/>
    <d v="2015-02-15T00:00:00"/>
    <x v="2"/>
    <s v="sweing"/>
    <x v="2"/>
    <x v="1"/>
    <x v="5"/>
    <n v="0.7"/>
    <n v="0.70063276799999996"/>
    <n v="1"/>
    <n v="30.1"/>
    <n v="7080"/>
    <n v="118"/>
    <n v="0"/>
    <n v="0"/>
    <n v="0"/>
    <n v="0"/>
    <n v="1"/>
    <n v="59"/>
    <n v="881"/>
  </r>
  <r>
    <n v="776"/>
    <d v="2015-02-15T00:00:00"/>
    <x v="2"/>
    <s v="sweing"/>
    <x v="2"/>
    <x v="1"/>
    <x v="0"/>
    <n v="0.7"/>
    <n v="0.70057309899999998"/>
    <n v="1"/>
    <n v="30.1"/>
    <n v="5880"/>
    <n v="98"/>
    <n v="40"/>
    <n v="2"/>
    <n v="3.3333333333333333E-2"/>
    <n v="10"/>
    <n v="1"/>
    <n v="59"/>
    <n v="507"/>
  </r>
  <r>
    <n v="777"/>
    <d v="2015-02-15T00:00:00"/>
    <x v="2"/>
    <s v="sweing"/>
    <x v="2"/>
    <x v="1"/>
    <x v="4"/>
    <n v="0.75"/>
    <n v="0.68159803900000004"/>
    <n v="0"/>
    <n v="18.79"/>
    <n v="4080"/>
    <n v="68"/>
    <n v="0"/>
    <n v="0"/>
    <n v="0"/>
    <n v="0"/>
    <n v="0"/>
    <n v="34"/>
    <n v="814"/>
  </r>
  <r>
    <n v="778"/>
    <d v="2015-02-15T00:00:00"/>
    <x v="2"/>
    <s v="sweing"/>
    <x v="2"/>
    <x v="1"/>
    <x v="2"/>
    <n v="0.65"/>
    <n v="0.65022371800000001"/>
    <n v="1"/>
    <n v="11.41"/>
    <n v="2640"/>
    <n v="44"/>
    <n v="23"/>
    <n v="0"/>
    <n v="0"/>
    <n v="0"/>
    <n v="2"/>
    <n v="53"/>
    <n v="700"/>
  </r>
  <r>
    <n v="779"/>
    <d v="2015-02-15T00:00:00"/>
    <x v="2"/>
    <s v="finishing"/>
    <x v="2"/>
    <x v="1"/>
    <x v="0"/>
    <n v="0.7"/>
    <n v="0.60520833299999999"/>
    <n v="0"/>
    <n v="4.1500000000000004"/>
    <n v="960"/>
    <n v="16"/>
    <n v="0"/>
    <n v="0"/>
    <n v="0"/>
    <n v="0"/>
    <n v="0"/>
    <n v="8"/>
    <n v="0"/>
  </r>
  <r>
    <n v="780"/>
    <d v="2015-02-15T00:00:00"/>
    <x v="2"/>
    <s v="finishing"/>
    <x v="2"/>
    <x v="1"/>
    <x v="4"/>
    <n v="0.8"/>
    <n v="0.60416666699999999"/>
    <n v="0"/>
    <n v="2.9"/>
    <n v="960"/>
    <n v="16"/>
    <n v="0"/>
    <n v="0"/>
    <n v="0"/>
    <n v="0"/>
    <n v="0"/>
    <n v="8"/>
    <n v="0"/>
  </r>
  <r>
    <n v="781"/>
    <d v="2015-02-15T00:00:00"/>
    <x v="2"/>
    <s v="sweing"/>
    <x v="2"/>
    <x v="1"/>
    <x v="11"/>
    <n v="0.75"/>
    <n v="0.59862745100000003"/>
    <n v="0"/>
    <n v="30.1"/>
    <n v="7140"/>
    <n v="119"/>
    <n v="0"/>
    <n v="0"/>
    <n v="0"/>
    <n v="0"/>
    <n v="1"/>
    <n v="59"/>
    <n v="919"/>
  </r>
  <r>
    <n v="782"/>
    <d v="2015-02-15T00:00:00"/>
    <x v="2"/>
    <s v="sweing"/>
    <x v="2"/>
    <x v="1"/>
    <x v="7"/>
    <n v="0.6"/>
    <n v="0.47571839100000002"/>
    <n v="0"/>
    <n v="30.1"/>
    <n v="6960"/>
    <n v="116"/>
    <n v="30"/>
    <n v="0"/>
    <n v="0"/>
    <n v="0"/>
    <n v="1"/>
    <n v="58"/>
    <n v="1361"/>
  </r>
  <r>
    <n v="783"/>
    <d v="2015-02-15T00:00:00"/>
    <x v="2"/>
    <s v="sweing"/>
    <x v="2"/>
    <x v="1"/>
    <x v="6"/>
    <n v="0.8"/>
    <n v="0.432122899"/>
    <n v="0"/>
    <n v="22.52"/>
    <n v="6900"/>
    <n v="115"/>
    <n v="0"/>
    <n v="0"/>
    <n v="0"/>
    <n v="0"/>
    <n v="0"/>
    <n v="57"/>
    <n v="12"/>
  </r>
  <r>
    <n v="784"/>
    <d v="2015-02-15T00:00:00"/>
    <x v="2"/>
    <s v="finishing"/>
    <x v="2"/>
    <x v="1"/>
    <x v="11"/>
    <n v="0.75"/>
    <n v="0.287041667"/>
    <n v="0"/>
    <n v="4.1500000000000004"/>
    <n v="2400"/>
    <n v="40"/>
    <n v="0"/>
    <n v="0"/>
    <n v="0"/>
    <n v="0"/>
    <n v="0"/>
    <n v="20"/>
    <n v="0"/>
  </r>
  <r>
    <n v="785"/>
    <d v="2015-02-15T00:00:00"/>
    <x v="2"/>
    <s v="sweing"/>
    <x v="2"/>
    <x v="1"/>
    <x v="8"/>
    <n v="0.5"/>
    <n v="0.28305448700000002"/>
    <n v="0"/>
    <n v="18.79"/>
    <n v="5280"/>
    <n v="88"/>
    <n v="0"/>
    <n v="0"/>
    <n v="0"/>
    <n v="0"/>
    <n v="1"/>
    <n v="54"/>
    <n v="1688"/>
  </r>
  <r>
    <n v="786"/>
    <d v="2015-02-16T00:00:00"/>
    <x v="2"/>
    <s v="sweing"/>
    <x v="3"/>
    <x v="1"/>
    <x v="1"/>
    <n v="0.8"/>
    <n v="1.000230409"/>
    <n v="1"/>
    <n v="22.52"/>
    <n v="6840"/>
    <n v="114"/>
    <n v="113"/>
    <n v="0"/>
    <n v="0"/>
    <n v="0"/>
    <n v="0"/>
    <n v="57"/>
    <n v="1422"/>
  </r>
  <r>
    <n v="787"/>
    <d v="2015-02-16T00:00:00"/>
    <x v="2"/>
    <s v="finishing"/>
    <x v="3"/>
    <x v="1"/>
    <x v="8"/>
    <n v="0.8"/>
    <n v="0.960433333"/>
    <n v="1"/>
    <n v="3.94"/>
    <n v="1200"/>
    <n v="20"/>
    <n v="0"/>
    <n v="0"/>
    <n v="0"/>
    <n v="0"/>
    <n v="0"/>
    <n v="10"/>
    <n v="0"/>
  </r>
  <r>
    <n v="788"/>
    <d v="2015-02-16T00:00:00"/>
    <x v="2"/>
    <s v="finishing"/>
    <x v="3"/>
    <x v="1"/>
    <x v="3"/>
    <n v="0.8"/>
    <n v="0.89155555600000003"/>
    <n v="1"/>
    <n v="4.08"/>
    <n v="1080"/>
    <n v="18"/>
    <n v="0"/>
    <n v="0"/>
    <n v="0"/>
    <n v="0"/>
    <n v="0"/>
    <n v="9"/>
    <n v="0"/>
  </r>
  <r>
    <n v="789"/>
    <d v="2015-02-16T00:00:00"/>
    <x v="2"/>
    <s v="finishing"/>
    <x v="3"/>
    <x v="1"/>
    <x v="7"/>
    <n v="0.5"/>
    <n v="0.86458333300000001"/>
    <n v="1"/>
    <n v="4.1500000000000004"/>
    <n v="960"/>
    <n v="16"/>
    <n v="0"/>
    <n v="0"/>
    <n v="0"/>
    <n v="0"/>
    <n v="0"/>
    <n v="8"/>
    <n v="0"/>
  </r>
  <r>
    <n v="790"/>
    <d v="2015-02-16T00:00:00"/>
    <x v="2"/>
    <s v="sweing"/>
    <x v="3"/>
    <x v="1"/>
    <x v="7"/>
    <n v="0.65"/>
    <n v="0.80224331900000001"/>
    <n v="1"/>
    <n v="30.1"/>
    <n v="600"/>
    <n v="10"/>
    <n v="63"/>
    <n v="0"/>
    <n v="0"/>
    <n v="0"/>
    <n v="1"/>
    <n v="58"/>
    <n v="1263"/>
  </r>
  <r>
    <n v="791"/>
    <d v="2015-02-16T00:00:00"/>
    <x v="2"/>
    <s v="sweing"/>
    <x v="3"/>
    <x v="1"/>
    <x v="10"/>
    <n v="0.8"/>
    <n v="0.80098039200000004"/>
    <n v="1"/>
    <n v="30.1"/>
    <n v="0"/>
    <n v="0"/>
    <n v="0"/>
    <n v="0"/>
    <n v="0"/>
    <n v="0"/>
    <n v="0"/>
    <n v="59"/>
    <n v="461"/>
  </r>
  <r>
    <n v="792"/>
    <d v="2015-02-16T00:00:00"/>
    <x v="2"/>
    <s v="sweing"/>
    <x v="3"/>
    <x v="1"/>
    <x v="3"/>
    <n v="0.8"/>
    <n v="0.80031237499999996"/>
    <n v="1"/>
    <n v="15.26"/>
    <n v="3720"/>
    <n v="62"/>
    <n v="38"/>
    <n v="0"/>
    <n v="0"/>
    <n v="0"/>
    <n v="0"/>
    <n v="34"/>
    <n v="1079"/>
  </r>
  <r>
    <n v="793"/>
    <d v="2015-02-16T00:00:00"/>
    <x v="2"/>
    <s v="finishing"/>
    <x v="3"/>
    <x v="1"/>
    <x v="4"/>
    <n v="0.8"/>
    <n v="0.77333333299999996"/>
    <n v="0"/>
    <n v="2.9"/>
    <n v="960"/>
    <n v="16"/>
    <n v="0"/>
    <n v="0"/>
    <n v="0"/>
    <n v="0"/>
    <n v="0"/>
    <n v="8"/>
    <n v="0"/>
  </r>
  <r>
    <n v="794"/>
    <d v="2015-02-16T00:00:00"/>
    <x v="2"/>
    <s v="sweing"/>
    <x v="3"/>
    <x v="1"/>
    <x v="4"/>
    <n v="0.75"/>
    <n v="0.75065101000000001"/>
    <n v="1"/>
    <n v="18.79"/>
    <n v="3960"/>
    <n v="66"/>
    <n v="0"/>
    <n v="0"/>
    <n v="0"/>
    <n v="0"/>
    <n v="0"/>
    <n v="33"/>
    <n v="895"/>
  </r>
  <r>
    <n v="795"/>
    <d v="2015-02-16T00:00:00"/>
    <x v="2"/>
    <s v="sweing"/>
    <x v="3"/>
    <x v="1"/>
    <x v="11"/>
    <n v="0.75"/>
    <n v="0.75035612500000004"/>
    <n v="1"/>
    <n v="30.1"/>
    <n v="7020"/>
    <n v="117"/>
    <n v="0"/>
    <n v="0"/>
    <n v="0"/>
    <n v="0"/>
    <n v="1"/>
    <n v="58"/>
    <n v="912"/>
  </r>
  <r>
    <n v="796"/>
    <d v="2015-02-16T00:00:00"/>
    <x v="2"/>
    <s v="finishing"/>
    <x v="3"/>
    <x v="1"/>
    <x v="11"/>
    <n v="0.75"/>
    <n v="0.72233333300000002"/>
    <n v="0"/>
    <n v="4.1500000000000004"/>
    <n v="1800"/>
    <n v="30"/>
    <n v="0"/>
    <n v="0"/>
    <n v="0"/>
    <n v="0"/>
    <n v="0"/>
    <n v="15"/>
    <n v="0"/>
  </r>
  <r>
    <n v="797"/>
    <d v="2015-02-16T00:00:00"/>
    <x v="2"/>
    <s v="sweing"/>
    <x v="3"/>
    <x v="1"/>
    <x v="5"/>
    <n v="0.7"/>
    <n v="0.700459889"/>
    <n v="1"/>
    <n v="30.1"/>
    <n v="600"/>
    <n v="10"/>
    <n v="30"/>
    <n v="0"/>
    <n v="0"/>
    <n v="0"/>
    <n v="1"/>
    <n v="59"/>
    <n v="784"/>
  </r>
  <r>
    <n v="798"/>
    <d v="2015-02-16T00:00:00"/>
    <x v="2"/>
    <s v="finishing"/>
    <x v="3"/>
    <x v="1"/>
    <x v="10"/>
    <n v="0.75"/>
    <n v="0.62941666699999999"/>
    <n v="0"/>
    <n v="4.1500000000000004"/>
    <n v="1200"/>
    <n v="20"/>
    <n v="0"/>
    <n v="0"/>
    <n v="0"/>
    <n v="0"/>
    <n v="0"/>
    <n v="10"/>
    <n v="0"/>
  </r>
  <r>
    <n v="799"/>
    <d v="2015-02-16T00:00:00"/>
    <x v="2"/>
    <s v="sweing"/>
    <x v="3"/>
    <x v="1"/>
    <x v="0"/>
    <n v="0.7"/>
    <n v="0.62197175100000002"/>
    <n v="0"/>
    <n v="30.1"/>
    <n v="7080"/>
    <n v="118"/>
    <n v="27"/>
    <n v="2"/>
    <n v="3.3333333333333333E-2"/>
    <n v="10"/>
    <n v="2"/>
    <n v="59"/>
    <n v="7"/>
  </r>
  <r>
    <n v="800"/>
    <d v="2015-02-16T00:00:00"/>
    <x v="2"/>
    <s v="sweing"/>
    <x v="3"/>
    <x v="1"/>
    <x v="2"/>
    <n v="0.7"/>
    <n v="0.56597222199999997"/>
    <n v="0"/>
    <n v="11.41"/>
    <n v="2160"/>
    <n v="36"/>
    <n v="30"/>
    <n v="0"/>
    <n v="0"/>
    <n v="0"/>
    <n v="2"/>
    <n v="54"/>
    <n v="680"/>
  </r>
  <r>
    <n v="801"/>
    <d v="2015-02-16T00:00:00"/>
    <x v="2"/>
    <s v="sweing"/>
    <x v="3"/>
    <x v="1"/>
    <x v="9"/>
    <n v="0.6"/>
    <n v="0.35542803000000001"/>
    <n v="0"/>
    <n v="18.22"/>
    <n v="5280"/>
    <n v="88"/>
    <n v="0"/>
    <n v="0"/>
    <n v="0"/>
    <n v="0"/>
    <n v="1"/>
    <n v="44"/>
    <n v="1131"/>
  </r>
  <r>
    <n v="802"/>
    <d v="2015-02-16T00:00:00"/>
    <x v="2"/>
    <s v="sweing"/>
    <x v="3"/>
    <x v="1"/>
    <x v="8"/>
    <n v="0.6"/>
    <n v="0.32996487899999999"/>
    <n v="0"/>
    <n v="18.79"/>
    <n v="5400"/>
    <n v="90"/>
    <n v="0"/>
    <n v="0"/>
    <n v="0"/>
    <n v="0"/>
    <n v="1"/>
    <n v="54"/>
    <n v="2103"/>
  </r>
  <r>
    <n v="803"/>
    <d v="2015-02-16T00:00:00"/>
    <x v="2"/>
    <s v="finishing"/>
    <x v="3"/>
    <x v="1"/>
    <x v="5"/>
    <n v="0.7"/>
    <n v="0.25800000000000001"/>
    <n v="0"/>
    <n v="4.1500000000000004"/>
    <n v="1800"/>
    <n v="30"/>
    <n v="0"/>
    <n v="0"/>
    <n v="0"/>
    <n v="0"/>
    <n v="0"/>
    <n v="15"/>
    <n v="0"/>
  </r>
  <r>
    <n v="804"/>
    <d v="2015-02-17T00:00:00"/>
    <x v="2"/>
    <s v="sweing"/>
    <x v="4"/>
    <x v="1"/>
    <x v="1"/>
    <n v="0.8"/>
    <n v="1.000230409"/>
    <n v="1"/>
    <n v="22.52"/>
    <n v="6840"/>
    <n v="114"/>
    <n v="113"/>
    <n v="0"/>
    <n v="0"/>
    <n v="0"/>
    <n v="0"/>
    <n v="57"/>
    <n v="1445"/>
  </r>
  <r>
    <n v="805"/>
    <d v="2015-02-17T00:00:00"/>
    <x v="2"/>
    <s v="finishing"/>
    <x v="4"/>
    <x v="1"/>
    <x v="9"/>
    <n v="0.8"/>
    <n v="0.92754166699999996"/>
    <n v="1"/>
    <n v="3.94"/>
    <n v="960"/>
    <n v="16"/>
    <n v="0"/>
    <n v="0"/>
    <n v="0"/>
    <n v="0"/>
    <n v="0"/>
    <n v="8"/>
    <n v="0"/>
  </r>
  <r>
    <n v="806"/>
    <d v="2015-02-17T00:00:00"/>
    <x v="2"/>
    <s v="finishing"/>
    <x v="4"/>
    <x v="1"/>
    <x v="5"/>
    <n v="0.7"/>
    <n v="0.91374999999999995"/>
    <n v="1"/>
    <n v="5.13"/>
    <n v="1200"/>
    <n v="20"/>
    <n v="0"/>
    <n v="0"/>
    <n v="0"/>
    <n v="0"/>
    <n v="0"/>
    <n v="10"/>
    <n v="0"/>
  </r>
  <r>
    <n v="807"/>
    <d v="2015-02-17T00:00:00"/>
    <x v="2"/>
    <s v="finishing"/>
    <x v="4"/>
    <x v="1"/>
    <x v="3"/>
    <n v="0.8"/>
    <n v="0.90249999999999997"/>
    <n v="1"/>
    <n v="5.13"/>
    <n v="1080"/>
    <n v="18"/>
    <n v="0"/>
    <n v="0"/>
    <n v="0"/>
    <n v="0"/>
    <n v="0"/>
    <n v="9"/>
    <n v="0"/>
  </r>
  <r>
    <n v="808"/>
    <d v="2015-02-17T00:00:00"/>
    <x v="2"/>
    <s v="sweing"/>
    <x v="4"/>
    <x v="1"/>
    <x v="3"/>
    <n v="0.8"/>
    <n v="0.80040196100000005"/>
    <n v="1"/>
    <n v="15.26"/>
    <n v="4080"/>
    <n v="68"/>
    <n v="38"/>
    <n v="0"/>
    <n v="0"/>
    <n v="0"/>
    <n v="0"/>
    <n v="34"/>
    <n v="1133"/>
  </r>
  <r>
    <n v="809"/>
    <d v="2015-02-17T00:00:00"/>
    <x v="2"/>
    <s v="finishing"/>
    <x v="4"/>
    <x v="1"/>
    <x v="7"/>
    <n v="0.5"/>
    <n v="0.78659999999999997"/>
    <n v="1"/>
    <n v="5.13"/>
    <n v="1800"/>
    <n v="30"/>
    <n v="0"/>
    <n v="0"/>
    <n v="0"/>
    <n v="0"/>
    <n v="0"/>
    <n v="15"/>
    <n v="0"/>
  </r>
  <r>
    <n v="810"/>
    <d v="2015-02-17T00:00:00"/>
    <x v="2"/>
    <s v="sweing"/>
    <x v="4"/>
    <x v="1"/>
    <x v="4"/>
    <n v="0.75"/>
    <n v="0.75062135399999996"/>
    <n v="1"/>
    <n v="18.79"/>
    <n v="3360"/>
    <n v="56"/>
    <n v="0"/>
    <n v="0"/>
    <n v="0"/>
    <n v="0"/>
    <n v="0"/>
    <n v="33"/>
    <n v="726"/>
  </r>
  <r>
    <n v="811"/>
    <d v="2015-02-17T00:00:00"/>
    <x v="2"/>
    <s v="sweing"/>
    <x v="4"/>
    <x v="1"/>
    <x v="11"/>
    <n v="0.75"/>
    <n v="0.75035612500000004"/>
    <n v="1"/>
    <n v="30.1"/>
    <n v="7020"/>
    <n v="117"/>
    <n v="45"/>
    <n v="0"/>
    <n v="0"/>
    <n v="0"/>
    <n v="1"/>
    <n v="58"/>
    <n v="849"/>
  </r>
  <r>
    <n v="812"/>
    <d v="2015-02-17T00:00:00"/>
    <x v="2"/>
    <s v="finishing"/>
    <x v="4"/>
    <x v="1"/>
    <x v="4"/>
    <n v="0.8"/>
    <n v="0.74916666700000001"/>
    <n v="0"/>
    <n v="2.9"/>
    <n v="960"/>
    <n v="16"/>
    <n v="0"/>
    <n v="0"/>
    <n v="0"/>
    <n v="0"/>
    <n v="0"/>
    <n v="8"/>
    <n v="0"/>
  </r>
  <r>
    <n v="813"/>
    <d v="2015-02-17T00:00:00"/>
    <x v="2"/>
    <s v="sweing"/>
    <x v="4"/>
    <x v="1"/>
    <x v="5"/>
    <n v="0.7"/>
    <n v="0.70088820299999999"/>
    <n v="1"/>
    <n v="30.1"/>
    <n v="840"/>
    <n v="14"/>
    <n v="30"/>
    <n v="0"/>
    <n v="0"/>
    <n v="0"/>
    <n v="1"/>
    <n v="59"/>
    <n v="562"/>
  </r>
  <r>
    <n v="814"/>
    <d v="2015-02-17T00:00:00"/>
    <x v="2"/>
    <s v="sweing"/>
    <x v="4"/>
    <x v="1"/>
    <x v="2"/>
    <n v="0.7"/>
    <n v="0.70061403499999997"/>
    <n v="1"/>
    <n v="11.41"/>
    <n v="3420"/>
    <n v="57"/>
    <n v="30"/>
    <n v="0"/>
    <n v="0"/>
    <n v="0"/>
    <n v="2"/>
    <n v="56"/>
    <n v="1054"/>
  </r>
  <r>
    <n v="815"/>
    <d v="2015-02-17T00:00:00"/>
    <x v="2"/>
    <s v="sweing"/>
    <x v="4"/>
    <x v="1"/>
    <x v="7"/>
    <n v="0.7"/>
    <n v="0.70060344799999996"/>
    <n v="1"/>
    <n v="30.1"/>
    <n v="6960"/>
    <n v="116"/>
    <n v="50"/>
    <n v="0"/>
    <n v="0"/>
    <n v="0"/>
    <n v="1"/>
    <n v="58"/>
    <n v="1422"/>
  </r>
  <r>
    <n v="816"/>
    <d v="2015-02-17T00:00:00"/>
    <x v="2"/>
    <s v="finishing"/>
    <x v="4"/>
    <x v="1"/>
    <x v="11"/>
    <n v="0.75"/>
    <n v="0.65666666699999998"/>
    <n v="0"/>
    <n v="5.13"/>
    <n v="960"/>
    <n v="16"/>
    <n v="0"/>
    <n v="0"/>
    <n v="0"/>
    <n v="0"/>
    <n v="0"/>
    <n v="8"/>
    <n v="0"/>
  </r>
  <r>
    <n v="817"/>
    <d v="2015-02-17T00:00:00"/>
    <x v="2"/>
    <s v="sweing"/>
    <x v="4"/>
    <x v="1"/>
    <x v="10"/>
    <n v="0.8"/>
    <n v="0.65343137299999998"/>
    <n v="0"/>
    <n v="30.1"/>
    <n v="7140"/>
    <n v="119"/>
    <n v="0"/>
    <n v="0"/>
    <n v="0"/>
    <n v="0"/>
    <n v="0"/>
    <n v="59"/>
    <n v="680"/>
  </r>
  <r>
    <n v="818"/>
    <d v="2015-02-17T00:00:00"/>
    <x v="2"/>
    <s v="sweing"/>
    <x v="4"/>
    <x v="1"/>
    <x v="8"/>
    <n v="0.65"/>
    <n v="0.65013399999999999"/>
    <n v="1"/>
    <n v="18.79"/>
    <n v="5520"/>
    <n v="92"/>
    <n v="0"/>
    <n v="0"/>
    <n v="0"/>
    <n v="0"/>
    <n v="1"/>
    <n v="51"/>
    <n v="2120"/>
  </r>
  <r>
    <n v="819"/>
    <d v="2015-02-17T00:00:00"/>
    <x v="2"/>
    <s v="sweing"/>
    <x v="4"/>
    <x v="1"/>
    <x v="0"/>
    <n v="0.6"/>
    <n v="0.60098290600000004"/>
    <n v="1"/>
    <n v="29.4"/>
    <n v="0"/>
    <n v="0"/>
    <n v="23"/>
    <n v="5"/>
    <n v="8.3333333333333329E-2"/>
    <n v="30"/>
    <n v="2"/>
    <n v="58"/>
    <n v="179"/>
  </r>
  <r>
    <n v="820"/>
    <d v="2015-02-17T00:00:00"/>
    <x v="2"/>
    <s v="finishing"/>
    <x v="4"/>
    <x v="1"/>
    <x v="8"/>
    <n v="0.8"/>
    <n v="0.58604166700000004"/>
    <n v="0"/>
    <n v="3.94"/>
    <n v="960"/>
    <n v="16"/>
    <n v="0"/>
    <n v="0"/>
    <n v="0"/>
    <n v="0"/>
    <n v="0"/>
    <n v="8"/>
    <n v="0"/>
  </r>
  <r>
    <n v="821"/>
    <d v="2015-02-17T00:00:00"/>
    <x v="2"/>
    <s v="finishing"/>
    <x v="4"/>
    <x v="1"/>
    <x v="6"/>
    <n v="0.8"/>
    <n v="0.58140000000000003"/>
    <n v="0"/>
    <n v="5.13"/>
    <n v="1800"/>
    <n v="30"/>
    <n v="0"/>
    <n v="0"/>
    <n v="0"/>
    <n v="0"/>
    <n v="0"/>
    <n v="15"/>
    <n v="0"/>
  </r>
  <r>
    <n v="822"/>
    <d v="2015-02-17T00:00:00"/>
    <x v="2"/>
    <s v="sweing"/>
    <x v="4"/>
    <x v="1"/>
    <x v="6"/>
    <n v="0.5"/>
    <n v="0.361071429"/>
    <n v="0"/>
    <n v="30.33"/>
    <n v="6720"/>
    <n v="112"/>
    <n v="0"/>
    <n v="0"/>
    <n v="0"/>
    <n v="0"/>
    <n v="1"/>
    <n v="56"/>
    <n v="838"/>
  </r>
  <r>
    <n v="823"/>
    <d v="2015-02-17T00:00:00"/>
    <x v="2"/>
    <s v="sweing"/>
    <x v="4"/>
    <x v="1"/>
    <x v="9"/>
    <n v="0.65"/>
    <n v="0.30211734699999998"/>
    <n v="0"/>
    <n v="18.22"/>
    <n v="0"/>
    <n v="0"/>
    <n v="0"/>
    <n v="8"/>
    <n v="0.13333333333333333"/>
    <n v="35"/>
    <n v="1"/>
    <n v="49"/>
    <n v="741"/>
  </r>
  <r>
    <n v="824"/>
    <d v="2015-02-18T00:00:00"/>
    <x v="2"/>
    <s v="finishing"/>
    <x v="5"/>
    <x v="1"/>
    <x v="3"/>
    <n v="0.8"/>
    <n v="0.99180000000000001"/>
    <n v="1"/>
    <n v="5.13"/>
    <n v="1200"/>
    <n v="20"/>
    <n v="0"/>
    <n v="0"/>
    <n v="0"/>
    <n v="0"/>
    <n v="0"/>
    <n v="10"/>
    <n v="0"/>
  </r>
  <r>
    <n v="825"/>
    <d v="2015-02-18T00:00:00"/>
    <x v="2"/>
    <s v="finishing"/>
    <x v="5"/>
    <x v="1"/>
    <x v="4"/>
    <n v="0.8"/>
    <n v="0.93686111100000002"/>
    <n v="1"/>
    <n v="2.9"/>
    <n v="1440"/>
    <n v="24"/>
    <n v="0"/>
    <n v="0"/>
    <n v="0"/>
    <n v="0"/>
    <n v="0"/>
    <n v="12"/>
    <n v="0"/>
  </r>
  <r>
    <n v="826"/>
    <d v="2015-02-18T00:00:00"/>
    <x v="2"/>
    <s v="finishing"/>
    <x v="5"/>
    <x v="1"/>
    <x v="6"/>
    <n v="0.8"/>
    <n v="0.91912499999999997"/>
    <n v="1"/>
    <n v="5.13"/>
    <n v="1440"/>
    <n v="24"/>
    <n v="0"/>
    <n v="0"/>
    <n v="0"/>
    <n v="0"/>
    <n v="0"/>
    <n v="12"/>
    <n v="0"/>
  </r>
  <r>
    <n v="827"/>
    <d v="2015-02-18T00:00:00"/>
    <x v="2"/>
    <s v="sweing"/>
    <x v="5"/>
    <x v="1"/>
    <x v="2"/>
    <n v="0.7"/>
    <n v="0.82111250000000002"/>
    <n v="1"/>
    <n v="11.41"/>
    <n v="3360"/>
    <n v="56"/>
    <n v="30"/>
    <n v="0"/>
    <n v="0"/>
    <n v="0"/>
    <n v="2"/>
    <n v="56"/>
    <n v="685"/>
  </r>
  <r>
    <n v="828"/>
    <d v="2015-02-18T00:00:00"/>
    <x v="2"/>
    <s v="sweing"/>
    <x v="5"/>
    <x v="1"/>
    <x v="11"/>
    <n v="0.8"/>
    <n v="0.80098039200000004"/>
    <n v="1"/>
    <n v="30.1"/>
    <n v="480"/>
    <n v="8"/>
    <n v="50"/>
    <n v="0"/>
    <n v="0"/>
    <n v="0"/>
    <n v="1"/>
    <n v="58"/>
    <n v="864"/>
  </r>
  <r>
    <n v="829"/>
    <d v="2015-02-18T00:00:00"/>
    <x v="2"/>
    <s v="sweing"/>
    <x v="5"/>
    <x v="1"/>
    <x v="10"/>
    <n v="0.8"/>
    <n v="0.80098039200000004"/>
    <n v="1"/>
    <n v="30.1"/>
    <n v="0"/>
    <n v="0"/>
    <n v="0"/>
    <n v="0"/>
    <n v="0"/>
    <n v="0"/>
    <n v="0"/>
    <n v="59"/>
    <n v="511"/>
  </r>
  <r>
    <n v="830"/>
    <d v="2015-02-18T00:00:00"/>
    <x v="2"/>
    <s v="sweing"/>
    <x v="5"/>
    <x v="1"/>
    <x v="3"/>
    <n v="0.8"/>
    <n v="0.80040196100000005"/>
    <n v="1"/>
    <n v="15.26"/>
    <n v="4080"/>
    <n v="68"/>
    <n v="63"/>
    <n v="0"/>
    <n v="0"/>
    <n v="0"/>
    <n v="0"/>
    <n v="34"/>
    <n v="1095"/>
  </r>
  <r>
    <n v="831"/>
    <d v="2015-02-18T00:00:00"/>
    <x v="2"/>
    <s v="sweing"/>
    <x v="5"/>
    <x v="1"/>
    <x v="1"/>
    <n v="0.8"/>
    <n v="0.80027969300000001"/>
    <n v="1"/>
    <n v="22.52"/>
    <n v="3960"/>
    <n v="66"/>
    <n v="63"/>
    <n v="0"/>
    <n v="0"/>
    <n v="0"/>
    <n v="0"/>
    <n v="57"/>
    <n v="1374"/>
  </r>
  <r>
    <n v="832"/>
    <d v="2015-02-18T00:00:00"/>
    <x v="2"/>
    <s v="sweing"/>
    <x v="5"/>
    <x v="1"/>
    <x v="4"/>
    <n v="0.75"/>
    <n v="0.75065101000000001"/>
    <n v="1"/>
    <n v="18.79"/>
    <n v="3960"/>
    <n v="66"/>
    <n v="34"/>
    <n v="0"/>
    <n v="0"/>
    <n v="0"/>
    <n v="0"/>
    <n v="33"/>
    <n v="759"/>
  </r>
  <r>
    <n v="833"/>
    <d v="2015-02-18T00:00:00"/>
    <x v="2"/>
    <s v="sweing"/>
    <x v="5"/>
    <x v="1"/>
    <x v="5"/>
    <n v="0.75"/>
    <n v="0.75053267999999995"/>
    <n v="1"/>
    <n v="30.1"/>
    <n v="2280"/>
    <n v="38"/>
    <n v="45"/>
    <n v="0"/>
    <n v="0"/>
    <n v="0"/>
    <n v="1"/>
    <n v="59"/>
    <n v="553"/>
  </r>
  <r>
    <n v="834"/>
    <d v="2015-02-18T00:00:00"/>
    <x v="2"/>
    <s v="finishing"/>
    <x v="5"/>
    <x v="1"/>
    <x v="11"/>
    <n v="0.75"/>
    <n v="0.73464583299999997"/>
    <n v="0"/>
    <n v="5.13"/>
    <n v="960"/>
    <n v="16"/>
    <n v="0"/>
    <n v="0"/>
    <n v="0"/>
    <n v="0"/>
    <n v="0"/>
    <n v="8"/>
    <n v="0"/>
  </r>
  <r>
    <n v="835"/>
    <d v="2015-02-18T00:00:00"/>
    <x v="2"/>
    <s v="sweing"/>
    <x v="5"/>
    <x v="1"/>
    <x v="7"/>
    <n v="0.7"/>
    <n v="0.70060344799999996"/>
    <n v="1"/>
    <n v="30.1"/>
    <n v="0"/>
    <n v="0"/>
    <n v="40"/>
    <n v="0"/>
    <n v="0"/>
    <n v="0"/>
    <n v="1"/>
    <n v="58"/>
    <n v="1057"/>
  </r>
  <r>
    <n v="836"/>
    <d v="2015-02-18T00:00:00"/>
    <x v="2"/>
    <s v="sweing"/>
    <x v="5"/>
    <x v="1"/>
    <x v="8"/>
    <n v="0.7"/>
    <n v="0.70009573000000003"/>
    <n v="1"/>
    <n v="18.79"/>
    <n v="4560"/>
    <n v="76"/>
    <n v="30"/>
    <n v="0"/>
    <n v="0"/>
    <n v="0"/>
    <n v="1"/>
    <n v="51"/>
    <n v="1587"/>
  </r>
  <r>
    <n v="837"/>
    <d v="2015-02-18T00:00:00"/>
    <x v="2"/>
    <s v="finishing"/>
    <x v="5"/>
    <x v="1"/>
    <x v="5"/>
    <n v="0.7"/>
    <n v="0.671875"/>
    <n v="0"/>
    <n v="5.13"/>
    <n v="960"/>
    <n v="16"/>
    <n v="0"/>
    <n v="0"/>
    <n v="0"/>
    <n v="0"/>
    <n v="0"/>
    <n v="8"/>
    <n v="0"/>
  </r>
  <r>
    <n v="838"/>
    <d v="2015-02-18T00:00:00"/>
    <x v="2"/>
    <s v="finishing"/>
    <x v="5"/>
    <x v="1"/>
    <x v="9"/>
    <n v="0.8"/>
    <n v="0.64024999999999999"/>
    <n v="0"/>
    <n v="3.94"/>
    <n v="960"/>
    <n v="16"/>
    <n v="0"/>
    <n v="0"/>
    <n v="0"/>
    <n v="0"/>
    <n v="0"/>
    <n v="8"/>
    <n v="0"/>
  </r>
  <r>
    <n v="839"/>
    <d v="2015-02-18T00:00:00"/>
    <x v="2"/>
    <s v="finishing"/>
    <x v="5"/>
    <x v="1"/>
    <x v="0"/>
    <n v="0.7"/>
    <n v="0.57999999999999996"/>
    <n v="0"/>
    <n v="5.13"/>
    <n v="960"/>
    <n v="16"/>
    <n v="0"/>
    <n v="0"/>
    <n v="0"/>
    <n v="0"/>
    <n v="0"/>
    <n v="8"/>
    <n v="0"/>
  </r>
  <r>
    <n v="840"/>
    <d v="2015-02-18T00:00:00"/>
    <x v="2"/>
    <s v="finishing"/>
    <x v="5"/>
    <x v="1"/>
    <x v="8"/>
    <n v="0.8"/>
    <n v="0.54979166700000004"/>
    <n v="0"/>
    <n v="3.94"/>
    <n v="960"/>
    <n v="16"/>
    <n v="0"/>
    <n v="0"/>
    <n v="0"/>
    <n v="0"/>
    <n v="0"/>
    <n v="8"/>
    <n v="0"/>
  </r>
  <r>
    <n v="841"/>
    <d v="2015-02-18T00:00:00"/>
    <x v="2"/>
    <s v="sweing"/>
    <x v="5"/>
    <x v="1"/>
    <x v="6"/>
    <n v="0.6"/>
    <n v="0.32813157900000001"/>
    <n v="0"/>
    <n v="30.33"/>
    <n v="6840"/>
    <n v="114"/>
    <n v="0"/>
    <n v="0"/>
    <n v="0"/>
    <n v="0"/>
    <n v="1"/>
    <n v="57"/>
    <n v="868"/>
  </r>
  <r>
    <n v="842"/>
    <d v="2015-02-18T00:00:00"/>
    <x v="2"/>
    <s v="sweing"/>
    <x v="5"/>
    <x v="1"/>
    <x v="9"/>
    <n v="0.7"/>
    <n v="0.30357446799999999"/>
    <n v="0"/>
    <n v="19.68"/>
    <n v="5640"/>
    <n v="94"/>
    <n v="0"/>
    <n v="8"/>
    <n v="0.13333333333333333"/>
    <n v="35"/>
    <n v="1"/>
    <n v="47"/>
    <n v="1119"/>
  </r>
  <r>
    <n v="843"/>
    <d v="2015-02-18T00:00:00"/>
    <x v="2"/>
    <s v="finishing"/>
    <x v="5"/>
    <x v="1"/>
    <x v="7"/>
    <n v="0.5"/>
    <n v="0.25650000000000001"/>
    <n v="0"/>
    <n v="5.13"/>
    <n v="960"/>
    <n v="16"/>
    <n v="0"/>
    <n v="0"/>
    <n v="0"/>
    <n v="0"/>
    <n v="0"/>
    <n v="8"/>
    <n v="0"/>
  </r>
  <r>
    <n v="844"/>
    <d v="2015-02-18T00:00:00"/>
    <x v="2"/>
    <s v="sweing"/>
    <x v="5"/>
    <x v="1"/>
    <x v="0"/>
    <n v="0.65"/>
    <n v="0.25139925400000002"/>
    <n v="0"/>
    <n v="29.4"/>
    <n v="4560"/>
    <n v="76"/>
    <n v="0"/>
    <n v="4.5"/>
    <n v="7.4999999999999997E-2"/>
    <n v="30"/>
    <n v="2"/>
    <n v="57"/>
    <n v="962"/>
  </r>
  <r>
    <n v="845"/>
    <d v="2015-02-19T00:00:00"/>
    <x v="2"/>
    <s v="finishing"/>
    <x v="0"/>
    <x v="1"/>
    <x v="7"/>
    <n v="0.5"/>
    <n v="0.81640625"/>
    <n v="1"/>
    <n v="5.13"/>
    <n v="2880"/>
    <n v="48"/>
    <n v="0"/>
    <n v="0"/>
    <n v="0"/>
    <n v="0"/>
    <n v="0"/>
    <n v="12"/>
    <n v="0"/>
  </r>
  <r>
    <n v="846"/>
    <d v="2015-02-19T00:00:00"/>
    <x v="2"/>
    <s v="sweing"/>
    <x v="0"/>
    <x v="1"/>
    <x v="3"/>
    <n v="0.8"/>
    <n v="0.80071149399999997"/>
    <n v="1"/>
    <n v="15.26"/>
    <n v="1080"/>
    <n v="18"/>
    <n v="38"/>
    <n v="0"/>
    <n v="0"/>
    <n v="0"/>
    <n v="0"/>
    <n v="34"/>
    <n v="1126"/>
  </r>
  <r>
    <n v="847"/>
    <d v="2015-02-19T00:00:00"/>
    <x v="2"/>
    <s v="sweing"/>
    <x v="0"/>
    <x v="1"/>
    <x v="1"/>
    <n v="0.8"/>
    <n v="0.80047051300000005"/>
    <n v="1"/>
    <n v="22.52"/>
    <n v="3840"/>
    <n v="64"/>
    <n v="63"/>
    <n v="0"/>
    <n v="0"/>
    <n v="0"/>
    <n v="0"/>
    <n v="57"/>
    <n v="265"/>
  </r>
  <r>
    <n v="848"/>
    <d v="2015-02-19T00:00:00"/>
    <x v="2"/>
    <s v="sweing"/>
    <x v="0"/>
    <x v="1"/>
    <x v="11"/>
    <n v="0.8"/>
    <n v="0.80009401700000005"/>
    <n v="1"/>
    <n v="30.1"/>
    <n v="7020"/>
    <n v="117"/>
    <n v="63"/>
    <n v="0"/>
    <n v="0"/>
    <n v="0"/>
    <n v="1"/>
    <n v="58"/>
    <n v="859"/>
  </r>
  <r>
    <n v="849"/>
    <d v="2015-02-19T00:00:00"/>
    <x v="2"/>
    <s v="sweing"/>
    <x v="0"/>
    <x v="1"/>
    <x v="10"/>
    <n v="0.8"/>
    <n v="0.79998285300000005"/>
    <n v="0"/>
    <n v="30.1"/>
    <n v="600"/>
    <n v="10"/>
    <n v="63"/>
    <n v="3.5"/>
    <n v="5.8333333333333334E-2"/>
    <n v="15"/>
    <n v="0"/>
    <n v="59"/>
    <n v="276"/>
  </r>
  <r>
    <n v="850"/>
    <d v="2015-02-19T00:00:00"/>
    <x v="2"/>
    <s v="finishing"/>
    <x v="0"/>
    <x v="1"/>
    <x v="4"/>
    <n v="0.8"/>
    <n v="0.78586419799999996"/>
    <n v="0"/>
    <n v="2.9"/>
    <n v="4320"/>
    <n v="72"/>
    <n v="0"/>
    <n v="0"/>
    <n v="0"/>
    <n v="0"/>
    <n v="0"/>
    <n v="18"/>
    <n v="0"/>
  </r>
  <r>
    <n v="851"/>
    <d v="2015-02-19T00:00:00"/>
    <x v="2"/>
    <s v="sweing"/>
    <x v="0"/>
    <x v="1"/>
    <x v="4"/>
    <n v="0.75"/>
    <n v="0.75065101000000001"/>
    <n v="1"/>
    <n v="18.79"/>
    <n v="3960"/>
    <n v="66"/>
    <n v="56"/>
    <n v="0"/>
    <n v="0"/>
    <n v="0"/>
    <n v="0"/>
    <n v="33"/>
    <n v="899"/>
  </r>
  <r>
    <n v="852"/>
    <d v="2015-02-19T00:00:00"/>
    <x v="2"/>
    <s v="finishing"/>
    <x v="0"/>
    <x v="1"/>
    <x v="9"/>
    <n v="0.8"/>
    <n v="0.73327777800000005"/>
    <n v="0"/>
    <n v="3.94"/>
    <n v="2400"/>
    <n v="40"/>
    <n v="0"/>
    <n v="0"/>
    <n v="0"/>
    <n v="0"/>
    <n v="0"/>
    <n v="10"/>
    <n v="0"/>
  </r>
  <r>
    <n v="853"/>
    <d v="2015-02-19T00:00:00"/>
    <x v="2"/>
    <s v="finishing"/>
    <x v="0"/>
    <x v="1"/>
    <x v="6"/>
    <n v="0.8"/>
    <n v="0.71012500000000001"/>
    <n v="0"/>
    <n v="5.13"/>
    <n v="3600"/>
    <n v="60"/>
    <n v="0"/>
    <n v="0"/>
    <n v="0"/>
    <n v="0"/>
    <n v="0"/>
    <n v="15"/>
    <n v="0"/>
  </r>
  <r>
    <n v="854"/>
    <d v="2015-02-19T00:00:00"/>
    <x v="2"/>
    <s v="sweing"/>
    <x v="0"/>
    <x v="1"/>
    <x v="7"/>
    <n v="0.7"/>
    <n v="0.70060344799999996"/>
    <n v="1"/>
    <n v="30.1"/>
    <n v="6960"/>
    <n v="116"/>
    <n v="50"/>
    <n v="0"/>
    <n v="0"/>
    <n v="0"/>
    <n v="1"/>
    <n v="58"/>
    <n v="247"/>
  </r>
  <r>
    <n v="855"/>
    <d v="2015-02-19T00:00:00"/>
    <x v="2"/>
    <s v="sweing"/>
    <x v="0"/>
    <x v="1"/>
    <x v="2"/>
    <n v="0.7"/>
    <n v="0.70054044100000001"/>
    <n v="1"/>
    <n v="11.41"/>
    <n v="3480"/>
    <n v="58"/>
    <n v="30"/>
    <n v="0"/>
    <n v="0"/>
    <n v="0"/>
    <n v="2"/>
    <n v="58"/>
    <n v="653"/>
  </r>
  <r>
    <n v="856"/>
    <d v="2015-02-19T00:00:00"/>
    <x v="2"/>
    <s v="sweing"/>
    <x v="0"/>
    <x v="1"/>
    <x v="0"/>
    <n v="0.7"/>
    <n v="0.7"/>
    <n v="1"/>
    <n v="29.4"/>
    <n v="6240"/>
    <n v="104"/>
    <n v="0"/>
    <n v="0"/>
    <n v="0"/>
    <n v="0"/>
    <n v="2"/>
    <n v="57"/>
    <n v="1116"/>
  </r>
  <r>
    <n v="857"/>
    <d v="2015-02-19T00:00:00"/>
    <x v="2"/>
    <s v="finishing"/>
    <x v="0"/>
    <x v="1"/>
    <x v="11"/>
    <n v="0.75"/>
    <n v="0.68402777800000003"/>
    <n v="0"/>
    <n v="5.13"/>
    <n v="1920"/>
    <n v="32"/>
    <n v="0"/>
    <n v="0"/>
    <n v="0"/>
    <n v="0"/>
    <n v="0"/>
    <n v="8"/>
    <n v="0"/>
  </r>
  <r>
    <n v="858"/>
    <d v="2015-02-19T00:00:00"/>
    <x v="2"/>
    <s v="finishing"/>
    <x v="0"/>
    <x v="1"/>
    <x v="0"/>
    <n v="0.7"/>
    <n v="0.67213541700000001"/>
    <n v="0"/>
    <n v="5.13"/>
    <n v="1920"/>
    <n v="32"/>
    <n v="0"/>
    <n v="0"/>
    <n v="0"/>
    <n v="0"/>
    <n v="0"/>
    <n v="8"/>
    <n v="0"/>
  </r>
  <r>
    <n v="859"/>
    <d v="2015-02-19T00:00:00"/>
    <x v="2"/>
    <s v="sweing"/>
    <x v="0"/>
    <x v="1"/>
    <x v="8"/>
    <n v="0.7"/>
    <n v="0.63861437899999995"/>
    <n v="0"/>
    <n v="18.79"/>
    <n v="6120"/>
    <n v="102"/>
    <n v="30"/>
    <n v="0"/>
    <n v="0"/>
    <n v="0"/>
    <n v="1"/>
    <n v="51"/>
    <n v="1603"/>
  </r>
  <r>
    <n v="860"/>
    <d v="2015-02-19T00:00:00"/>
    <x v="2"/>
    <s v="finishing"/>
    <x v="0"/>
    <x v="1"/>
    <x v="10"/>
    <n v="0.75"/>
    <n v="0.63135416700000002"/>
    <n v="0"/>
    <n v="5.13"/>
    <n v="1920"/>
    <n v="32"/>
    <n v="0"/>
    <n v="0"/>
    <n v="0"/>
    <n v="0"/>
    <n v="0"/>
    <n v="8"/>
    <n v="0"/>
  </r>
  <r>
    <n v="861"/>
    <d v="2015-02-19T00:00:00"/>
    <x v="2"/>
    <s v="sweing"/>
    <x v="0"/>
    <x v="1"/>
    <x v="5"/>
    <n v="0.75"/>
    <n v="0.61114053700000004"/>
    <n v="0"/>
    <n v="30.1"/>
    <n v="0"/>
    <n v="0"/>
    <n v="0"/>
    <n v="5"/>
    <n v="8.3333333333333329E-2"/>
    <n v="20"/>
    <n v="1"/>
    <n v="59"/>
    <n v="444"/>
  </r>
  <r>
    <n v="862"/>
    <d v="2015-02-19T00:00:00"/>
    <x v="2"/>
    <s v="finishing"/>
    <x v="0"/>
    <x v="1"/>
    <x v="3"/>
    <n v="0.8"/>
    <n v="0.609583333"/>
    <n v="0"/>
    <n v="5.13"/>
    <n v="2160"/>
    <n v="36"/>
    <n v="0"/>
    <n v="0"/>
    <n v="0"/>
    <n v="0"/>
    <n v="0"/>
    <n v="9"/>
    <n v="0"/>
  </r>
  <r>
    <n v="863"/>
    <d v="2015-02-19T00:00:00"/>
    <x v="2"/>
    <s v="sweing"/>
    <x v="0"/>
    <x v="1"/>
    <x v="6"/>
    <n v="0.65"/>
    <n v="0.58531578900000003"/>
    <n v="0"/>
    <n v="30.33"/>
    <n v="6840"/>
    <n v="114"/>
    <n v="0"/>
    <n v="0"/>
    <n v="0"/>
    <n v="0"/>
    <n v="1"/>
    <n v="57"/>
    <n v="841"/>
  </r>
  <r>
    <n v="864"/>
    <d v="2015-02-19T00:00:00"/>
    <x v="2"/>
    <s v="sweing"/>
    <x v="0"/>
    <x v="1"/>
    <x v="9"/>
    <n v="0.7"/>
    <n v="0.24941666700000001"/>
    <n v="0"/>
    <n v="19.68"/>
    <n v="5760"/>
    <n v="96"/>
    <n v="0"/>
    <n v="0"/>
    <n v="0"/>
    <n v="0"/>
    <n v="1"/>
    <n v="48"/>
    <n v="1410"/>
  </r>
  <r>
    <n v="865"/>
    <d v="2015-02-22T00:00:00"/>
    <x v="3"/>
    <s v="finishing"/>
    <x v="2"/>
    <x v="1"/>
    <x v="7"/>
    <n v="0.5"/>
    <n v="0.87209999999999999"/>
    <n v="1"/>
    <n v="5.13"/>
    <n v="1800"/>
    <n v="30"/>
    <n v="0"/>
    <n v="0"/>
    <n v="0"/>
    <n v="0"/>
    <n v="0"/>
    <n v="15"/>
    <n v="0"/>
  </r>
  <r>
    <n v="866"/>
    <d v="2015-02-22T00:00:00"/>
    <x v="3"/>
    <s v="finishing"/>
    <x v="2"/>
    <x v="1"/>
    <x v="4"/>
    <n v="0.8"/>
    <n v="0.8319375"/>
    <n v="1"/>
    <n v="2.9"/>
    <n v="960"/>
    <n v="16"/>
    <n v="0"/>
    <n v="0"/>
    <n v="0"/>
    <n v="0"/>
    <n v="0"/>
    <n v="8"/>
    <n v="0"/>
  </r>
  <r>
    <n v="867"/>
    <d v="2015-02-22T00:00:00"/>
    <x v="3"/>
    <s v="finishing"/>
    <x v="2"/>
    <x v="1"/>
    <x v="6"/>
    <n v="0.8"/>
    <n v="0.83006250000000004"/>
    <n v="1"/>
    <n v="5.13"/>
    <n v="4800"/>
    <n v="80"/>
    <n v="0"/>
    <n v="0"/>
    <n v="0"/>
    <n v="0"/>
    <n v="0"/>
    <n v="20"/>
    <n v="0"/>
  </r>
  <r>
    <n v="868"/>
    <d v="2015-02-22T00:00:00"/>
    <x v="3"/>
    <s v="finishing"/>
    <x v="2"/>
    <x v="1"/>
    <x v="2"/>
    <n v="0.6"/>
    <n v="0.80555555599999995"/>
    <n v="1"/>
    <n v="2.9"/>
    <n v="2880"/>
    <n v="48"/>
    <n v="0"/>
    <n v="0"/>
    <n v="0"/>
    <n v="0"/>
    <n v="0"/>
    <n v="12"/>
    <n v="0"/>
  </r>
  <r>
    <n v="869"/>
    <d v="2015-02-22T00:00:00"/>
    <x v="3"/>
    <s v="sweing"/>
    <x v="2"/>
    <x v="1"/>
    <x v="3"/>
    <n v="0.8"/>
    <n v="0.80040196100000005"/>
    <n v="1"/>
    <n v="15.26"/>
    <n v="4080"/>
    <n v="68"/>
    <n v="63"/>
    <n v="0"/>
    <n v="0"/>
    <n v="0"/>
    <n v="0"/>
    <n v="34"/>
    <n v="1103"/>
  </r>
  <r>
    <n v="870"/>
    <d v="2015-02-22T00:00:00"/>
    <x v="3"/>
    <s v="sweing"/>
    <x v="2"/>
    <x v="1"/>
    <x v="11"/>
    <n v="0.8"/>
    <n v="0.80000294999999999"/>
    <n v="1"/>
    <n v="30.1"/>
    <n v="5820"/>
    <n v="97"/>
    <n v="63"/>
    <n v="0"/>
    <n v="0"/>
    <n v="0"/>
    <n v="1"/>
    <n v="59"/>
    <n v="922"/>
  </r>
  <r>
    <n v="871"/>
    <d v="2015-02-22T00:00:00"/>
    <x v="3"/>
    <s v="finishing"/>
    <x v="2"/>
    <x v="1"/>
    <x v="3"/>
    <n v="0.8"/>
    <n v="0.78374999999999995"/>
    <n v="0"/>
    <n v="5.13"/>
    <n v="2400"/>
    <n v="40"/>
    <n v="0"/>
    <n v="0"/>
    <n v="0"/>
    <n v="0"/>
    <n v="0"/>
    <n v="10"/>
    <n v="0"/>
  </r>
  <r>
    <n v="872"/>
    <d v="2015-02-22T00:00:00"/>
    <x v="3"/>
    <s v="finishing"/>
    <x v="2"/>
    <x v="1"/>
    <x v="8"/>
    <n v="0.8"/>
    <n v="0.753525"/>
    <n v="0"/>
    <n v="3.94"/>
    <n v="2400"/>
    <n v="40"/>
    <n v="0"/>
    <n v="0"/>
    <n v="0"/>
    <n v="0"/>
    <n v="0"/>
    <n v="10"/>
    <n v="0"/>
  </r>
  <r>
    <n v="873"/>
    <d v="2015-02-22T00:00:00"/>
    <x v="3"/>
    <s v="sweing"/>
    <x v="2"/>
    <x v="1"/>
    <x v="4"/>
    <n v="0.75"/>
    <n v="0.75065101000000001"/>
    <n v="1"/>
    <n v="18.79"/>
    <n v="3960"/>
    <n v="66"/>
    <n v="45"/>
    <n v="0"/>
    <n v="0"/>
    <n v="0"/>
    <n v="0"/>
    <n v="33"/>
    <n v="1055"/>
  </r>
  <r>
    <n v="874"/>
    <d v="2015-02-22T00:00:00"/>
    <x v="3"/>
    <s v="finishing"/>
    <x v="2"/>
    <x v="1"/>
    <x v="1"/>
    <n v="0.8"/>
    <n v="0.72734953700000005"/>
    <n v="0"/>
    <n v="3.94"/>
    <n v="2880"/>
    <n v="48"/>
    <n v="0"/>
    <n v="0"/>
    <n v="0"/>
    <n v="0"/>
    <n v="0"/>
    <n v="12"/>
    <n v="0"/>
  </r>
  <r>
    <n v="875"/>
    <d v="2015-02-22T00:00:00"/>
    <x v="3"/>
    <s v="sweing"/>
    <x v="2"/>
    <x v="1"/>
    <x v="0"/>
    <n v="0.7"/>
    <n v="0.70061403499999997"/>
    <n v="1"/>
    <n v="29.4"/>
    <n v="6840"/>
    <n v="114"/>
    <n v="40"/>
    <n v="0"/>
    <n v="0"/>
    <n v="0"/>
    <n v="2"/>
    <n v="57"/>
    <n v="1146"/>
  </r>
  <r>
    <n v="876"/>
    <d v="2015-02-22T00:00:00"/>
    <x v="3"/>
    <s v="sweing"/>
    <x v="2"/>
    <x v="1"/>
    <x v="6"/>
    <n v="0.7"/>
    <n v="0.70060526300000003"/>
    <n v="1"/>
    <n v="30.33"/>
    <n v="6840"/>
    <n v="114"/>
    <n v="0"/>
    <n v="0"/>
    <n v="0"/>
    <n v="0"/>
    <n v="1"/>
    <n v="57"/>
    <n v="746"/>
  </r>
  <r>
    <n v="877"/>
    <d v="2015-02-22T00:00:00"/>
    <x v="3"/>
    <s v="sweing"/>
    <x v="2"/>
    <x v="1"/>
    <x v="2"/>
    <n v="0.75"/>
    <n v="0.67214080499999995"/>
    <n v="0"/>
    <n v="11.41"/>
    <n v="3480"/>
    <n v="58"/>
    <n v="0"/>
    <n v="0"/>
    <n v="0"/>
    <n v="0"/>
    <n v="2"/>
    <n v="58"/>
    <n v="834"/>
  </r>
  <r>
    <n v="878"/>
    <d v="2015-02-22T00:00:00"/>
    <x v="3"/>
    <s v="sweing"/>
    <x v="2"/>
    <x v="1"/>
    <x v="8"/>
    <n v="0.7"/>
    <n v="0.62701118300000003"/>
    <n v="0"/>
    <n v="18.79"/>
    <n v="3240"/>
    <n v="54"/>
    <n v="30"/>
    <n v="0"/>
    <n v="0"/>
    <n v="0"/>
    <n v="1"/>
    <n v="57"/>
    <n v="1717"/>
  </r>
  <r>
    <n v="879"/>
    <d v="2015-02-22T00:00:00"/>
    <x v="3"/>
    <s v="sweing"/>
    <x v="2"/>
    <x v="1"/>
    <x v="7"/>
    <n v="0.7"/>
    <n v="0.62657777800000003"/>
    <n v="0"/>
    <n v="30.1"/>
    <n v="8160"/>
    <n v="136"/>
    <n v="33"/>
    <n v="0"/>
    <n v="0"/>
    <n v="0"/>
    <n v="2"/>
    <n v="58"/>
    <n v="1041"/>
  </r>
  <r>
    <n v="880"/>
    <d v="2015-02-22T00:00:00"/>
    <x v="3"/>
    <s v="sweing"/>
    <x v="2"/>
    <x v="1"/>
    <x v="9"/>
    <n v="0.7"/>
    <n v="0.45687499999999998"/>
    <n v="0"/>
    <n v="21.25"/>
    <n v="6000"/>
    <n v="100"/>
    <n v="0"/>
    <n v="0"/>
    <n v="0"/>
    <n v="0"/>
    <n v="1"/>
    <n v="50"/>
    <n v="1531"/>
  </r>
  <r>
    <n v="881"/>
    <d v="2015-02-22T00:00:00"/>
    <x v="3"/>
    <s v="sweing"/>
    <x v="2"/>
    <x v="1"/>
    <x v="5"/>
    <n v="0.75"/>
    <n v="0.39354885099999998"/>
    <n v="0"/>
    <n v="30.1"/>
    <n v="6960"/>
    <n v="116"/>
    <n v="0"/>
    <n v="3.5"/>
    <n v="5.8333333333333334E-2"/>
    <n v="20"/>
    <n v="1"/>
    <n v="58"/>
    <n v="627"/>
  </r>
  <r>
    <n v="882"/>
    <d v="2015-02-22T00:00:00"/>
    <x v="3"/>
    <s v="finishing"/>
    <x v="2"/>
    <x v="1"/>
    <x v="9"/>
    <n v="0.8"/>
    <n v="0.385791667"/>
    <n v="0"/>
    <n v="3.94"/>
    <n v="960"/>
    <n v="16"/>
    <n v="0"/>
    <n v="0"/>
    <n v="0"/>
    <n v="0"/>
    <n v="0"/>
    <n v="8"/>
    <n v="0"/>
  </r>
  <r>
    <n v="883"/>
    <d v="2015-02-22T00:00:00"/>
    <x v="3"/>
    <s v="sweing"/>
    <x v="2"/>
    <x v="1"/>
    <x v="10"/>
    <n v="0.8"/>
    <n v="0.30750145899999998"/>
    <n v="0"/>
    <n v="30.1"/>
    <n v="5700"/>
    <n v="95"/>
    <n v="0"/>
    <n v="4.5"/>
    <n v="7.4999999999999997E-2"/>
    <n v="25"/>
    <n v="0"/>
    <n v="60"/>
    <n v="450"/>
  </r>
  <r>
    <n v="884"/>
    <d v="2015-02-22T00:00:00"/>
    <x v="3"/>
    <s v="finishing"/>
    <x v="2"/>
    <x v="1"/>
    <x v="5"/>
    <n v="0.7"/>
    <n v="0.28395833300000001"/>
    <n v="0"/>
    <n v="5.13"/>
    <n v="960"/>
    <n v="16"/>
    <n v="0"/>
    <n v="0"/>
    <n v="0"/>
    <n v="0"/>
    <n v="0"/>
    <n v="8"/>
    <n v="0"/>
  </r>
  <r>
    <n v="885"/>
    <d v="2015-02-23T00:00:00"/>
    <x v="3"/>
    <s v="finishing"/>
    <x v="3"/>
    <x v="1"/>
    <x v="9"/>
    <n v="0.8"/>
    <n v="0.95579166699999996"/>
    <n v="1"/>
    <n v="3.94"/>
    <n v="2400"/>
    <n v="40"/>
    <n v="0"/>
    <n v="0"/>
    <n v="0"/>
    <n v="0"/>
    <n v="0"/>
    <n v="20"/>
    <n v="0"/>
  </r>
  <r>
    <n v="886"/>
    <d v="2015-02-23T00:00:00"/>
    <x v="3"/>
    <s v="finishing"/>
    <x v="3"/>
    <x v="1"/>
    <x v="0"/>
    <n v="0.7"/>
    <n v="0.93041666700000003"/>
    <n v="1"/>
    <n v="5.13"/>
    <n v="960"/>
    <n v="16"/>
    <n v="0"/>
    <n v="0"/>
    <n v="0"/>
    <n v="0"/>
    <n v="0"/>
    <n v="8"/>
    <n v="0"/>
  </r>
  <r>
    <n v="887"/>
    <d v="2015-02-23T00:00:00"/>
    <x v="3"/>
    <s v="finishing"/>
    <x v="3"/>
    <x v="1"/>
    <x v="3"/>
    <n v="0.8"/>
    <n v="0.90249999999999997"/>
    <n v="1"/>
    <n v="5.13"/>
    <n v="1080"/>
    <n v="18"/>
    <n v="0"/>
    <n v="0"/>
    <n v="0"/>
    <n v="0"/>
    <n v="0"/>
    <n v="9"/>
    <n v="0"/>
  </r>
  <r>
    <n v="888"/>
    <d v="2015-02-23T00:00:00"/>
    <x v="3"/>
    <s v="finishing"/>
    <x v="3"/>
    <x v="1"/>
    <x v="7"/>
    <n v="0.8"/>
    <n v="0.87114999999999998"/>
    <n v="1"/>
    <n v="5.13"/>
    <n v="2160"/>
    <n v="36"/>
    <n v="0"/>
    <n v="0"/>
    <n v="0"/>
    <n v="0"/>
    <n v="0"/>
    <n v="18"/>
    <n v="0"/>
  </r>
  <r>
    <n v="889"/>
    <d v="2015-02-23T00:00:00"/>
    <x v="3"/>
    <s v="sweing"/>
    <x v="3"/>
    <x v="1"/>
    <x v="3"/>
    <n v="0.8"/>
    <n v="0.80040196100000005"/>
    <n v="1"/>
    <n v="15.26"/>
    <n v="4080"/>
    <n v="68"/>
    <n v="63"/>
    <n v="0"/>
    <n v="0"/>
    <n v="0"/>
    <n v="0"/>
    <n v="34"/>
    <n v="1060"/>
  </r>
  <r>
    <n v="890"/>
    <d v="2015-02-23T00:00:00"/>
    <x v="3"/>
    <s v="sweing"/>
    <x v="3"/>
    <x v="1"/>
    <x v="11"/>
    <n v="0.8"/>
    <n v="0.80013725499999999"/>
    <n v="1"/>
    <n v="30.1"/>
    <n v="7140"/>
    <n v="119"/>
    <n v="38"/>
    <n v="0"/>
    <n v="0"/>
    <n v="0"/>
    <n v="1"/>
    <n v="59"/>
    <n v="891"/>
  </r>
  <r>
    <n v="891"/>
    <d v="2015-02-23T00:00:00"/>
    <x v="3"/>
    <s v="sweing"/>
    <x v="3"/>
    <x v="1"/>
    <x v="10"/>
    <n v="0.8"/>
    <n v="0.80013725499999999"/>
    <n v="1"/>
    <n v="30.1"/>
    <n v="7140"/>
    <n v="119"/>
    <n v="38"/>
    <n v="0"/>
    <n v="0"/>
    <n v="0"/>
    <n v="0"/>
    <n v="59"/>
    <n v="541"/>
  </r>
  <r>
    <n v="892"/>
    <d v="2015-02-23T00:00:00"/>
    <x v="3"/>
    <s v="sweing"/>
    <x v="3"/>
    <x v="1"/>
    <x v="5"/>
    <n v="0.75"/>
    <n v="0.75077011500000002"/>
    <n v="1"/>
    <n v="30.1"/>
    <n v="6960"/>
    <n v="116"/>
    <n v="45"/>
    <n v="0"/>
    <n v="0"/>
    <n v="0"/>
    <n v="1"/>
    <n v="58"/>
    <n v="709"/>
  </r>
  <r>
    <n v="893"/>
    <d v="2015-02-23T00:00:00"/>
    <x v="3"/>
    <s v="sweing"/>
    <x v="3"/>
    <x v="1"/>
    <x v="4"/>
    <n v="0.75"/>
    <n v="0.75065101000000001"/>
    <n v="1"/>
    <n v="18.79"/>
    <n v="3960"/>
    <n v="66"/>
    <n v="45"/>
    <n v="0"/>
    <n v="0"/>
    <n v="0"/>
    <n v="0"/>
    <n v="33"/>
    <n v="1100"/>
  </r>
  <r>
    <n v="894"/>
    <d v="2015-02-23T00:00:00"/>
    <x v="3"/>
    <s v="sweing"/>
    <x v="3"/>
    <x v="1"/>
    <x v="2"/>
    <n v="0.75"/>
    <n v="0.75029393899999997"/>
    <n v="1"/>
    <n v="11.41"/>
    <n v="2820"/>
    <n v="47"/>
    <n v="0"/>
    <n v="0"/>
    <n v="0"/>
    <n v="0"/>
    <n v="2"/>
    <n v="58"/>
    <n v="826"/>
  </r>
  <r>
    <n v="895"/>
    <d v="2015-02-23T00:00:00"/>
    <x v="3"/>
    <s v="sweing"/>
    <x v="3"/>
    <x v="1"/>
    <x v="6"/>
    <n v="0.7"/>
    <n v="0.700623"/>
    <n v="1"/>
    <n v="30.33"/>
    <n v="2160"/>
    <n v="36"/>
    <n v="30"/>
    <n v="0"/>
    <n v="0"/>
    <n v="0"/>
    <n v="1"/>
    <n v="58"/>
    <n v="577"/>
  </r>
  <r>
    <n v="896"/>
    <d v="2015-02-23T00:00:00"/>
    <x v="3"/>
    <s v="sweing"/>
    <x v="3"/>
    <x v="1"/>
    <x v="0"/>
    <n v="0.7"/>
    <n v="0.70061403499999997"/>
    <n v="1"/>
    <n v="29.4"/>
    <n v="6840"/>
    <n v="114"/>
    <n v="40"/>
    <n v="0"/>
    <n v="0"/>
    <n v="0"/>
    <n v="2"/>
    <n v="57"/>
    <n v="1094"/>
  </r>
  <r>
    <n v="897"/>
    <d v="2015-02-23T00:00:00"/>
    <x v="3"/>
    <s v="sweing"/>
    <x v="3"/>
    <x v="1"/>
    <x v="7"/>
    <n v="0.7"/>
    <n v="0.70036206899999998"/>
    <n v="1"/>
    <n v="29.4"/>
    <n v="6960"/>
    <n v="116"/>
    <n v="30"/>
    <n v="0"/>
    <n v="0"/>
    <n v="0"/>
    <n v="2"/>
    <n v="58"/>
    <n v="1228"/>
  </r>
  <r>
    <n v="898"/>
    <d v="2015-02-23T00:00:00"/>
    <x v="3"/>
    <s v="sweing"/>
    <x v="3"/>
    <x v="1"/>
    <x v="8"/>
    <n v="0.7"/>
    <n v="0.60128000000000004"/>
    <n v="0"/>
    <n v="18.79"/>
    <n v="6000"/>
    <n v="100"/>
    <n v="40"/>
    <n v="0"/>
    <n v="0"/>
    <n v="0"/>
    <n v="1"/>
    <n v="50"/>
    <n v="1641"/>
  </r>
  <r>
    <n v="899"/>
    <d v="2015-02-23T00:00:00"/>
    <x v="3"/>
    <s v="sweing"/>
    <x v="3"/>
    <x v="1"/>
    <x v="9"/>
    <n v="0.7"/>
    <n v="0.41791666700000002"/>
    <n v="0"/>
    <n v="21.25"/>
    <n v="6000"/>
    <n v="100"/>
    <n v="0"/>
    <n v="0"/>
    <n v="0"/>
    <n v="0"/>
    <n v="1"/>
    <n v="50"/>
    <n v="1583"/>
  </r>
  <r>
    <n v="900"/>
    <d v="2015-02-23T00:00:00"/>
    <x v="3"/>
    <s v="finishing"/>
    <x v="3"/>
    <x v="1"/>
    <x v="4"/>
    <n v="0.8"/>
    <n v="0.37156250000000002"/>
    <n v="0"/>
    <n v="2.9"/>
    <n v="960"/>
    <n v="16"/>
    <n v="0"/>
    <n v="0"/>
    <n v="0"/>
    <n v="0"/>
    <n v="0"/>
    <n v="8"/>
    <n v="0"/>
  </r>
  <r>
    <n v="901"/>
    <d v="2015-02-23T00:00:00"/>
    <x v="3"/>
    <s v="finishing"/>
    <x v="3"/>
    <x v="1"/>
    <x v="8"/>
    <n v="0.8"/>
    <n v="0.37156250000000002"/>
    <n v="0"/>
    <n v="2.9"/>
    <n v="960"/>
    <n v="16"/>
    <n v="0"/>
    <n v="0"/>
    <n v="0"/>
    <n v="0"/>
    <n v="0"/>
    <n v="8"/>
    <n v="0"/>
  </r>
  <r>
    <n v="902"/>
    <d v="2015-02-23T00:00:00"/>
    <x v="3"/>
    <s v="finishing"/>
    <x v="3"/>
    <x v="1"/>
    <x v="6"/>
    <n v="0.8"/>
    <n v="0.36871874999999998"/>
    <n v="0"/>
    <n v="5.13"/>
    <n v="960"/>
    <n v="16"/>
    <n v="0"/>
    <n v="0"/>
    <n v="0"/>
    <n v="0"/>
    <n v="0"/>
    <n v="8"/>
    <n v="0"/>
  </r>
  <r>
    <n v="903"/>
    <d v="2015-02-23T00:00:00"/>
    <x v="3"/>
    <s v="finishing"/>
    <x v="3"/>
    <x v="1"/>
    <x v="5"/>
    <n v="0.7"/>
    <n v="0.35645833300000002"/>
    <n v="0"/>
    <n v="5.13"/>
    <n v="960"/>
    <n v="16"/>
    <n v="0"/>
    <n v="0"/>
    <n v="0"/>
    <n v="0"/>
    <n v="0"/>
    <n v="8"/>
    <n v="0"/>
  </r>
  <r>
    <n v="904"/>
    <d v="2015-02-24T00:00:00"/>
    <x v="3"/>
    <s v="finishing"/>
    <x v="4"/>
    <x v="1"/>
    <x v="9"/>
    <n v="0.7"/>
    <n v="0.90222222200000002"/>
    <n v="1"/>
    <n v="2.9"/>
    <n v="1800"/>
    <n v="30"/>
    <n v="0"/>
    <n v="0"/>
    <n v="0"/>
    <n v="0"/>
    <n v="0"/>
    <n v="15"/>
    <n v="0"/>
  </r>
  <r>
    <n v="905"/>
    <d v="2015-02-24T00:00:00"/>
    <x v="3"/>
    <s v="finishing"/>
    <x v="4"/>
    <x v="1"/>
    <x v="7"/>
    <n v="0.8"/>
    <n v="0.81138888899999995"/>
    <n v="1"/>
    <n v="4.5999999999999996"/>
    <n v="1440"/>
    <n v="24"/>
    <n v="0"/>
    <n v="0"/>
    <n v="0"/>
    <n v="0"/>
    <n v="0"/>
    <n v="12"/>
    <n v="0"/>
  </r>
  <r>
    <n v="906"/>
    <d v="2015-02-24T00:00:00"/>
    <x v="3"/>
    <s v="sweing"/>
    <x v="4"/>
    <x v="1"/>
    <x v="3"/>
    <n v="0.8"/>
    <n v="0.80040196100000005"/>
    <n v="1"/>
    <n v="15.26"/>
    <n v="4080"/>
    <n v="68"/>
    <n v="50"/>
    <n v="0"/>
    <n v="0"/>
    <n v="0"/>
    <n v="0"/>
    <n v="34"/>
    <n v="1062"/>
  </r>
  <r>
    <n v="907"/>
    <d v="2015-02-24T00:00:00"/>
    <x v="3"/>
    <s v="sweing"/>
    <x v="4"/>
    <x v="1"/>
    <x v="10"/>
    <n v="0.8"/>
    <n v="0.80013725499999999"/>
    <n v="1"/>
    <n v="30.1"/>
    <n v="7140"/>
    <n v="119"/>
    <n v="50"/>
    <n v="0"/>
    <n v="0"/>
    <n v="0"/>
    <n v="0"/>
    <n v="60"/>
    <n v="450"/>
  </r>
  <r>
    <n v="908"/>
    <d v="2015-02-24T00:00:00"/>
    <x v="3"/>
    <s v="sweing"/>
    <x v="4"/>
    <x v="1"/>
    <x v="11"/>
    <n v="0.8"/>
    <n v="0.80007183900000001"/>
    <n v="1"/>
    <n v="30.1"/>
    <n v="6480"/>
    <n v="108"/>
    <n v="50"/>
    <n v="0"/>
    <n v="0"/>
    <n v="0"/>
    <n v="1"/>
    <n v="59"/>
    <n v="901"/>
  </r>
  <r>
    <n v="909"/>
    <d v="2015-02-24T00:00:00"/>
    <x v="3"/>
    <s v="finishing"/>
    <x v="4"/>
    <x v="1"/>
    <x v="0"/>
    <n v="0.7"/>
    <n v="0.79145833300000001"/>
    <n v="1"/>
    <n v="4.5999999999999996"/>
    <n v="960"/>
    <n v="16"/>
    <n v="0"/>
    <n v="0"/>
    <n v="0"/>
    <n v="0"/>
    <n v="0"/>
    <n v="8"/>
    <n v="0"/>
  </r>
  <r>
    <n v="910"/>
    <d v="2015-02-24T00:00:00"/>
    <x v="3"/>
    <s v="sweing"/>
    <x v="4"/>
    <x v="1"/>
    <x v="5"/>
    <n v="0.75"/>
    <n v="0.75072732600000003"/>
    <n v="1"/>
    <n v="30.1"/>
    <n v="5640"/>
    <n v="94"/>
    <n v="45"/>
    <n v="0"/>
    <n v="0"/>
    <n v="0"/>
    <n v="1"/>
    <n v="59"/>
    <n v="739"/>
  </r>
  <r>
    <n v="911"/>
    <d v="2015-02-24T00:00:00"/>
    <x v="3"/>
    <s v="sweing"/>
    <x v="4"/>
    <x v="1"/>
    <x v="4"/>
    <n v="0.75"/>
    <n v="0.75065101000000001"/>
    <n v="1"/>
    <n v="18.79"/>
    <n v="3360"/>
    <n v="56"/>
    <n v="45"/>
    <n v="0"/>
    <n v="0"/>
    <n v="0"/>
    <n v="0"/>
    <n v="33"/>
    <n v="913"/>
  </r>
  <r>
    <n v="912"/>
    <d v="2015-02-24T00:00:00"/>
    <x v="3"/>
    <s v="sweing"/>
    <x v="4"/>
    <x v="1"/>
    <x v="2"/>
    <n v="0.75"/>
    <n v="0.75043726899999996"/>
    <n v="1"/>
    <n v="11.61"/>
    <n v="3360"/>
    <n v="56"/>
    <n v="34"/>
    <n v="0"/>
    <n v="0"/>
    <n v="0"/>
    <n v="2"/>
    <n v="57"/>
    <n v="698"/>
  </r>
  <r>
    <n v="913"/>
    <d v="2015-02-24T00:00:00"/>
    <x v="3"/>
    <s v="sweing"/>
    <x v="4"/>
    <x v="1"/>
    <x v="7"/>
    <n v="0.75"/>
    <n v="0.75017699100000002"/>
    <n v="1"/>
    <n v="29.4"/>
    <n v="5340"/>
    <n v="89"/>
    <n v="45"/>
    <n v="0"/>
    <n v="0"/>
    <n v="0"/>
    <n v="2"/>
    <n v="60"/>
    <n v="1172"/>
  </r>
  <r>
    <n v="914"/>
    <d v="2015-02-24T00:00:00"/>
    <x v="3"/>
    <s v="finishing"/>
    <x v="4"/>
    <x v="1"/>
    <x v="4"/>
    <n v="0.75"/>
    <n v="0.72693333299999996"/>
    <n v="0"/>
    <n v="2.9"/>
    <n v="1800"/>
    <n v="30"/>
    <n v="0"/>
    <n v="0"/>
    <n v="0"/>
    <n v="0"/>
    <n v="0"/>
    <n v="15"/>
    <n v="0"/>
  </r>
  <r>
    <n v="915"/>
    <d v="2015-02-24T00:00:00"/>
    <x v="3"/>
    <s v="finishing"/>
    <x v="4"/>
    <x v="1"/>
    <x v="8"/>
    <n v="0.7"/>
    <n v="0.72693333299999996"/>
    <n v="1"/>
    <n v="2.9"/>
    <n v="1800"/>
    <n v="30"/>
    <n v="0"/>
    <n v="0"/>
    <n v="0"/>
    <n v="0"/>
    <n v="0"/>
    <n v="15"/>
    <n v="0"/>
  </r>
  <r>
    <n v="916"/>
    <d v="2015-02-24T00:00:00"/>
    <x v="3"/>
    <s v="sweing"/>
    <x v="4"/>
    <x v="1"/>
    <x v="6"/>
    <n v="0.7"/>
    <n v="0.700623"/>
    <n v="1"/>
    <n v="30.33"/>
    <n v="1680"/>
    <n v="28"/>
    <n v="30"/>
    <n v="0"/>
    <n v="0"/>
    <n v="0"/>
    <n v="1"/>
    <n v="59"/>
    <n v="408"/>
  </r>
  <r>
    <n v="917"/>
    <d v="2015-02-24T00:00:00"/>
    <x v="3"/>
    <s v="sweing"/>
    <x v="4"/>
    <x v="1"/>
    <x v="0"/>
    <n v="0.7"/>
    <n v="0.70051851899999995"/>
    <n v="1"/>
    <n v="29.4"/>
    <n v="4560"/>
    <n v="76"/>
    <n v="40"/>
    <n v="0"/>
    <n v="0"/>
    <n v="0"/>
    <n v="2"/>
    <n v="58"/>
    <n v="1079"/>
  </r>
  <r>
    <n v="918"/>
    <d v="2015-02-24T00:00:00"/>
    <x v="3"/>
    <s v="sweing"/>
    <x v="4"/>
    <x v="1"/>
    <x v="8"/>
    <n v="0.7"/>
    <n v="0.70025679500000004"/>
    <n v="1"/>
    <n v="18.79"/>
    <n v="3000"/>
    <n v="50"/>
    <n v="30"/>
    <n v="0"/>
    <n v="0"/>
    <n v="0"/>
    <n v="1"/>
    <n v="52"/>
    <n v="1068"/>
  </r>
  <r>
    <n v="919"/>
    <d v="2015-02-24T00:00:00"/>
    <x v="3"/>
    <s v="finishing"/>
    <x v="4"/>
    <x v="1"/>
    <x v="2"/>
    <n v="0.7"/>
    <n v="0.50468749999999996"/>
    <n v="0"/>
    <n v="2.9"/>
    <n v="960"/>
    <n v="16"/>
    <n v="0"/>
    <n v="0"/>
    <n v="0"/>
    <n v="0"/>
    <n v="0"/>
    <n v="8"/>
    <n v="0"/>
  </r>
  <r>
    <n v="920"/>
    <d v="2015-02-24T00:00:00"/>
    <x v="3"/>
    <s v="sweing"/>
    <x v="4"/>
    <x v="1"/>
    <x v="9"/>
    <n v="0.7"/>
    <n v="0.47110849100000002"/>
    <n v="0"/>
    <n v="21.25"/>
    <n v="6360"/>
    <n v="106"/>
    <n v="0"/>
    <n v="0"/>
    <n v="0"/>
    <n v="0"/>
    <n v="1"/>
    <n v="53"/>
    <n v="1834"/>
  </r>
  <r>
    <n v="921"/>
    <d v="2015-02-24T00:00:00"/>
    <x v="3"/>
    <s v="finishing"/>
    <x v="4"/>
    <x v="1"/>
    <x v="6"/>
    <n v="0.7"/>
    <n v="0.32500000000000001"/>
    <n v="0"/>
    <n v="3.9"/>
    <n v="960"/>
    <n v="16"/>
    <n v="0"/>
    <n v="0"/>
    <n v="0"/>
    <n v="0"/>
    <n v="0"/>
    <n v="8"/>
    <n v="0"/>
  </r>
  <r>
    <n v="922"/>
    <d v="2015-02-24T00:00:00"/>
    <x v="3"/>
    <s v="sweing"/>
    <x v="4"/>
    <x v="1"/>
    <x v="1"/>
    <n v="0.6"/>
    <n v="0.26821428600000002"/>
    <n v="0"/>
    <n v="22.53"/>
    <n v="5040"/>
    <n v="84"/>
    <n v="0"/>
    <n v="0"/>
    <n v="0"/>
    <n v="0"/>
    <n v="1"/>
    <n v="42"/>
    <n v="708"/>
  </r>
  <r>
    <n v="923"/>
    <d v="2015-02-25T00:00:00"/>
    <x v="3"/>
    <s v="sweing"/>
    <x v="5"/>
    <x v="1"/>
    <x v="8"/>
    <n v="0.75"/>
    <n v="0.97081666700000002"/>
    <n v="1"/>
    <n v="18.79"/>
    <n v="6240"/>
    <n v="104"/>
    <n v="56"/>
    <n v="0"/>
    <n v="0"/>
    <n v="0"/>
    <n v="1"/>
    <n v="52"/>
    <n v="1085"/>
  </r>
  <r>
    <n v="924"/>
    <d v="2015-02-25T00:00:00"/>
    <x v="3"/>
    <s v="finishing"/>
    <x v="5"/>
    <x v="1"/>
    <x v="10"/>
    <n v="0.8"/>
    <n v="0.90296296300000001"/>
    <n v="1"/>
    <n v="4.5999999999999996"/>
    <n v="1080"/>
    <n v="18"/>
    <n v="0"/>
    <n v="0"/>
    <n v="0"/>
    <n v="0"/>
    <n v="0"/>
    <n v="9"/>
    <n v="0"/>
  </r>
  <r>
    <n v="925"/>
    <d v="2015-02-25T00:00:00"/>
    <x v="3"/>
    <s v="finishing"/>
    <x v="5"/>
    <x v="1"/>
    <x v="7"/>
    <n v="0.8"/>
    <n v="0.90083333300000001"/>
    <n v="1"/>
    <n v="4.5999999999999996"/>
    <n v="2400"/>
    <n v="40"/>
    <n v="0"/>
    <n v="0"/>
    <n v="0"/>
    <n v="0"/>
    <n v="0"/>
    <n v="20"/>
    <n v="0"/>
  </r>
  <r>
    <n v="926"/>
    <d v="2015-02-25T00:00:00"/>
    <x v="3"/>
    <s v="finishing"/>
    <x v="5"/>
    <x v="1"/>
    <x v="3"/>
    <n v="0.8"/>
    <n v="0.89955555600000003"/>
    <n v="1"/>
    <n v="4.5999999999999996"/>
    <n v="1800"/>
    <n v="30"/>
    <n v="0"/>
    <n v="0"/>
    <n v="0"/>
    <n v="0"/>
    <n v="0"/>
    <n v="15"/>
    <n v="0"/>
  </r>
  <r>
    <n v="927"/>
    <d v="2015-02-25T00:00:00"/>
    <x v="3"/>
    <s v="finishing"/>
    <x v="5"/>
    <x v="1"/>
    <x v="9"/>
    <n v="0.7"/>
    <n v="0.84583333299999997"/>
    <n v="1"/>
    <n v="2.9"/>
    <n v="1200"/>
    <n v="20"/>
    <n v="0"/>
    <n v="0"/>
    <n v="0"/>
    <n v="0"/>
    <n v="0"/>
    <n v="10"/>
    <n v="0"/>
  </r>
  <r>
    <n v="928"/>
    <d v="2015-02-25T00:00:00"/>
    <x v="3"/>
    <s v="sweing"/>
    <x v="5"/>
    <x v="1"/>
    <x v="11"/>
    <n v="0.8"/>
    <n v="0.80080864200000001"/>
    <n v="1"/>
    <n v="30.1"/>
    <n v="4080"/>
    <n v="68"/>
    <n v="50"/>
    <n v="0"/>
    <n v="0"/>
    <n v="0"/>
    <n v="1"/>
    <n v="59"/>
    <n v="323"/>
  </r>
  <r>
    <n v="929"/>
    <d v="2015-02-25T00:00:00"/>
    <x v="3"/>
    <s v="sweing"/>
    <x v="5"/>
    <x v="1"/>
    <x v="3"/>
    <n v="0.8"/>
    <n v="0.80040196100000005"/>
    <n v="1"/>
    <n v="15.26"/>
    <n v="4080"/>
    <n v="68"/>
    <n v="50"/>
    <n v="0"/>
    <n v="0"/>
    <n v="0"/>
    <n v="0"/>
    <n v="34"/>
    <n v="1053"/>
  </r>
  <r>
    <n v="930"/>
    <d v="2015-02-25T00:00:00"/>
    <x v="3"/>
    <s v="sweing"/>
    <x v="5"/>
    <x v="1"/>
    <x v="5"/>
    <n v="0.8"/>
    <n v="0.80011581899999995"/>
    <n v="1"/>
    <n v="30.1"/>
    <n v="7080"/>
    <n v="118"/>
    <n v="50"/>
    <n v="0"/>
    <n v="0"/>
    <n v="0"/>
    <n v="2"/>
    <n v="59"/>
    <n v="786"/>
  </r>
  <r>
    <n v="931"/>
    <d v="2015-02-25T00:00:00"/>
    <x v="3"/>
    <s v="sweing"/>
    <x v="5"/>
    <x v="1"/>
    <x v="4"/>
    <n v="0.75"/>
    <n v="0.75065101000000001"/>
    <n v="1"/>
    <n v="18.79"/>
    <n v="3960"/>
    <n v="66"/>
    <n v="45"/>
    <n v="0"/>
    <n v="0"/>
    <n v="0"/>
    <n v="1"/>
    <n v="33"/>
    <n v="1003"/>
  </r>
  <r>
    <n v="932"/>
    <d v="2015-02-25T00:00:00"/>
    <x v="3"/>
    <s v="sweing"/>
    <x v="5"/>
    <x v="1"/>
    <x v="2"/>
    <n v="0.75"/>
    <n v="0.75050357099999998"/>
    <n v="1"/>
    <n v="11.61"/>
    <n v="3360"/>
    <n v="56"/>
    <n v="45"/>
    <n v="0"/>
    <n v="0"/>
    <n v="0"/>
    <n v="0"/>
    <n v="57"/>
    <n v="635"/>
  </r>
  <r>
    <n v="933"/>
    <d v="2015-02-25T00:00:00"/>
    <x v="3"/>
    <s v="sweing"/>
    <x v="5"/>
    <x v="1"/>
    <x v="7"/>
    <n v="0.75"/>
    <n v="0.75020689699999998"/>
    <n v="1"/>
    <n v="29.4"/>
    <n v="6960"/>
    <n v="116"/>
    <n v="45"/>
    <n v="0"/>
    <n v="0"/>
    <n v="0"/>
    <n v="2"/>
    <n v="58"/>
    <n v="1283"/>
  </r>
  <r>
    <n v="934"/>
    <d v="2015-02-25T00:00:00"/>
    <x v="3"/>
    <s v="sweing"/>
    <x v="5"/>
    <x v="1"/>
    <x v="0"/>
    <n v="0.7"/>
    <n v="0.70036206899999998"/>
    <n v="1"/>
    <n v="29.4"/>
    <n v="6960"/>
    <n v="116"/>
    <n v="30"/>
    <n v="0"/>
    <n v="0"/>
    <n v="0"/>
    <n v="1"/>
    <n v="58"/>
    <n v="847"/>
  </r>
  <r>
    <n v="935"/>
    <d v="2015-02-25T00:00:00"/>
    <x v="3"/>
    <s v="sweing"/>
    <x v="5"/>
    <x v="1"/>
    <x v="6"/>
    <n v="0.7"/>
    <n v="0.70006981099999999"/>
    <n v="1"/>
    <n v="30.33"/>
    <n v="3960"/>
    <n v="66"/>
    <n v="30"/>
    <n v="0"/>
    <n v="0"/>
    <n v="0"/>
    <n v="1"/>
    <n v="58"/>
    <n v="361"/>
  </r>
  <r>
    <n v="936"/>
    <d v="2015-02-25T00:00:00"/>
    <x v="3"/>
    <s v="sweing"/>
    <x v="5"/>
    <x v="1"/>
    <x v="9"/>
    <n v="0.7"/>
    <n v="0.70005833299999998"/>
    <n v="1"/>
    <n v="21.82"/>
    <n v="6240"/>
    <n v="104"/>
    <n v="0"/>
    <n v="0"/>
    <n v="0"/>
    <n v="0"/>
    <n v="2"/>
    <n v="52"/>
    <n v="1653"/>
  </r>
  <r>
    <n v="937"/>
    <d v="2015-02-25T00:00:00"/>
    <x v="3"/>
    <s v="finishing"/>
    <x v="5"/>
    <x v="1"/>
    <x v="5"/>
    <n v="0.75"/>
    <n v="0.676666667"/>
    <n v="0"/>
    <n v="4.5999999999999996"/>
    <n v="960"/>
    <n v="16"/>
    <n v="0"/>
    <n v="0"/>
    <n v="0"/>
    <n v="0"/>
    <n v="0"/>
    <n v="8"/>
    <n v="0"/>
  </r>
  <r>
    <n v="938"/>
    <d v="2015-02-25T00:00:00"/>
    <x v="3"/>
    <s v="finishing"/>
    <x v="5"/>
    <x v="1"/>
    <x v="0"/>
    <n v="0.7"/>
    <n v="0.65854166700000005"/>
    <n v="0"/>
    <n v="4.5999999999999996"/>
    <n v="960"/>
    <n v="16"/>
    <n v="0"/>
    <n v="0"/>
    <n v="0"/>
    <n v="0"/>
    <n v="0"/>
    <n v="8"/>
    <n v="0"/>
  </r>
  <r>
    <n v="939"/>
    <d v="2015-02-25T00:00:00"/>
    <x v="3"/>
    <s v="sweing"/>
    <x v="5"/>
    <x v="1"/>
    <x v="10"/>
    <n v="0.8"/>
    <n v="0.59879233899999995"/>
    <n v="0"/>
    <n v="30.1"/>
    <n v="1200"/>
    <n v="20"/>
    <n v="49"/>
    <n v="0"/>
    <n v="0"/>
    <n v="0"/>
    <n v="1"/>
    <n v="59"/>
    <n v="15"/>
  </r>
  <r>
    <n v="940"/>
    <d v="2015-02-25T00:00:00"/>
    <x v="3"/>
    <s v="sweing"/>
    <x v="5"/>
    <x v="1"/>
    <x v="1"/>
    <n v="0.65"/>
    <n v="0.58113095199999998"/>
    <n v="0"/>
    <n v="22.53"/>
    <n v="5040"/>
    <n v="84"/>
    <n v="0"/>
    <n v="0"/>
    <n v="0"/>
    <n v="0"/>
    <n v="1"/>
    <n v="42"/>
    <n v="762"/>
  </r>
  <r>
    <n v="941"/>
    <d v="2015-02-25T00:00:00"/>
    <x v="3"/>
    <s v="finishing"/>
    <x v="5"/>
    <x v="1"/>
    <x v="6"/>
    <n v="0.7"/>
    <n v="0.44037500000000002"/>
    <n v="0"/>
    <n v="3.9"/>
    <n v="960"/>
    <n v="16"/>
    <n v="0"/>
    <n v="0"/>
    <n v="0"/>
    <n v="0"/>
    <n v="0"/>
    <n v="8"/>
    <n v="0"/>
  </r>
  <r>
    <n v="942"/>
    <d v="2015-02-25T00:00:00"/>
    <x v="3"/>
    <s v="finishing"/>
    <x v="5"/>
    <x v="1"/>
    <x v="4"/>
    <n v="0.75"/>
    <n v="0.41083333300000002"/>
    <n v="0"/>
    <n v="2.9"/>
    <n v="960"/>
    <n v="16"/>
    <n v="0"/>
    <n v="0"/>
    <n v="0"/>
    <n v="0"/>
    <n v="0"/>
    <n v="8"/>
    <n v="0"/>
  </r>
  <r>
    <n v="943"/>
    <d v="2015-02-25T00:00:00"/>
    <x v="3"/>
    <s v="finishing"/>
    <x v="5"/>
    <x v="1"/>
    <x v="8"/>
    <n v="0.7"/>
    <n v="0.41083333300000002"/>
    <n v="0"/>
    <n v="2.9"/>
    <n v="960"/>
    <n v="16"/>
    <n v="0"/>
    <n v="0"/>
    <n v="0"/>
    <n v="0"/>
    <n v="0"/>
    <n v="8"/>
    <n v="0"/>
  </r>
  <r>
    <n v="944"/>
    <d v="2015-02-26T00:00:00"/>
    <x v="3"/>
    <s v="finishing"/>
    <x v="0"/>
    <x v="1"/>
    <x v="7"/>
    <n v="0.8"/>
    <n v="0.92170370400000001"/>
    <n v="1"/>
    <n v="4.5999999999999996"/>
    <n v="6300"/>
    <n v="105"/>
    <n v="0"/>
    <n v="0"/>
    <n v="0"/>
    <n v="0"/>
    <n v="0"/>
    <n v="15"/>
    <n v="0"/>
  </r>
  <r>
    <n v="945"/>
    <d v="2015-02-26T00:00:00"/>
    <x v="3"/>
    <s v="finishing"/>
    <x v="0"/>
    <x v="1"/>
    <x v="10"/>
    <n v="0.8"/>
    <n v="0.92160493799999998"/>
    <n v="1"/>
    <n v="4.5999999999999996"/>
    <n v="7560"/>
    <n v="126"/>
    <n v="0"/>
    <n v="0"/>
    <n v="0"/>
    <n v="0"/>
    <n v="0"/>
    <n v="18"/>
    <n v="0"/>
  </r>
  <r>
    <n v="946"/>
    <d v="2015-02-26T00:00:00"/>
    <x v="3"/>
    <s v="sweing"/>
    <x v="0"/>
    <x v="1"/>
    <x v="5"/>
    <n v="0.8"/>
    <n v="0.80080864200000001"/>
    <n v="1"/>
    <n v="30.1"/>
    <n v="4080"/>
    <n v="68"/>
    <n v="50"/>
    <n v="0"/>
    <n v="0"/>
    <n v="0"/>
    <n v="1"/>
    <n v="59"/>
    <n v="694"/>
  </r>
  <r>
    <n v="947"/>
    <d v="2015-02-26T00:00:00"/>
    <x v="3"/>
    <s v="sweing"/>
    <x v="0"/>
    <x v="1"/>
    <x v="2"/>
    <n v="0.8"/>
    <n v="0.80051666700000002"/>
    <n v="1"/>
    <n v="11.61"/>
    <n v="2820"/>
    <n v="47"/>
    <n v="50"/>
    <n v="0"/>
    <n v="0"/>
    <n v="0"/>
    <n v="2"/>
    <n v="57"/>
    <n v="816"/>
  </r>
  <r>
    <n v="948"/>
    <d v="2015-02-26T00:00:00"/>
    <x v="3"/>
    <s v="sweing"/>
    <x v="0"/>
    <x v="1"/>
    <x v="3"/>
    <n v="0.8"/>
    <n v="0.80040196100000005"/>
    <n v="1"/>
    <n v="15.26"/>
    <n v="4080"/>
    <n v="68"/>
    <n v="63"/>
    <n v="0"/>
    <n v="0"/>
    <n v="0"/>
    <n v="0"/>
    <n v="34"/>
    <n v="1065"/>
  </r>
  <r>
    <n v="949"/>
    <d v="2015-02-26T00:00:00"/>
    <x v="3"/>
    <s v="finishing"/>
    <x v="0"/>
    <x v="1"/>
    <x v="1"/>
    <n v="0.5"/>
    <n v="0.768847222"/>
    <n v="1"/>
    <n v="3.94"/>
    <n v="3360"/>
    <n v="56"/>
    <n v="0"/>
    <n v="0"/>
    <n v="0"/>
    <n v="0"/>
    <n v="0"/>
    <n v="8"/>
    <n v="0"/>
  </r>
  <r>
    <n v="950"/>
    <d v="2015-02-26T00:00:00"/>
    <x v="3"/>
    <s v="sweing"/>
    <x v="0"/>
    <x v="1"/>
    <x v="4"/>
    <n v="0.75"/>
    <n v="0.75065101000000001"/>
    <n v="1"/>
    <n v="18.79"/>
    <n v="3960"/>
    <n v="66"/>
    <n v="45"/>
    <n v="0"/>
    <n v="0"/>
    <n v="0"/>
    <n v="0"/>
    <n v="33"/>
    <n v="912"/>
  </r>
  <r>
    <n v="951"/>
    <d v="2015-02-26T00:00:00"/>
    <x v="3"/>
    <s v="sweing"/>
    <x v="0"/>
    <x v="1"/>
    <x v="7"/>
    <n v="0.75"/>
    <n v="0.75047368400000003"/>
    <n v="1"/>
    <n v="29.4"/>
    <n v="6840"/>
    <n v="114"/>
    <n v="45"/>
    <n v="0"/>
    <n v="0"/>
    <n v="0"/>
    <n v="2"/>
    <n v="57"/>
    <n v="1244"/>
  </r>
  <r>
    <n v="952"/>
    <d v="2015-02-26T00:00:00"/>
    <x v="3"/>
    <s v="sweing"/>
    <x v="0"/>
    <x v="1"/>
    <x v="8"/>
    <n v="0.75"/>
    <n v="0.75037189500000001"/>
    <n v="1"/>
    <n v="18.79"/>
    <n v="5640"/>
    <n v="94"/>
    <n v="45"/>
    <n v="0"/>
    <n v="0"/>
    <n v="0"/>
    <n v="1"/>
    <n v="52"/>
    <n v="1020"/>
  </r>
  <r>
    <n v="953"/>
    <d v="2015-02-26T00:00:00"/>
    <x v="3"/>
    <s v="sweing"/>
    <x v="0"/>
    <x v="1"/>
    <x v="0"/>
    <n v="0.75"/>
    <n v="0.75020689699999998"/>
    <n v="1"/>
    <n v="29.4"/>
    <n v="6960"/>
    <n v="116"/>
    <n v="56"/>
    <n v="0"/>
    <n v="0"/>
    <n v="0"/>
    <n v="2"/>
    <n v="58"/>
    <n v="916"/>
  </r>
  <r>
    <n v="954"/>
    <d v="2015-02-26T00:00:00"/>
    <x v="3"/>
    <s v="sweing"/>
    <x v="0"/>
    <x v="1"/>
    <x v="9"/>
    <n v="0.7"/>
    <n v="0.70025177299999997"/>
    <n v="1"/>
    <n v="21.82"/>
    <n v="3240"/>
    <n v="54"/>
    <n v="0"/>
    <n v="0"/>
    <n v="0"/>
    <n v="0"/>
    <n v="1"/>
    <n v="52"/>
    <n v="1591"/>
  </r>
  <r>
    <n v="955"/>
    <d v="2015-02-26T00:00:00"/>
    <x v="3"/>
    <s v="sweing"/>
    <x v="0"/>
    <x v="1"/>
    <x v="6"/>
    <n v="0.7"/>
    <n v="0.66237931000000005"/>
    <n v="0"/>
    <n v="30.33"/>
    <n v="6960"/>
    <n v="116"/>
    <n v="0"/>
    <n v="0"/>
    <n v="0"/>
    <n v="0"/>
    <n v="1"/>
    <n v="58"/>
    <n v="398"/>
  </r>
  <r>
    <n v="956"/>
    <d v="2015-02-26T00:00:00"/>
    <x v="3"/>
    <s v="finishing"/>
    <x v="0"/>
    <x v="1"/>
    <x v="3"/>
    <n v="0.8"/>
    <n v="0.59061728400000002"/>
    <n v="0"/>
    <n v="4.5999999999999996"/>
    <n v="3780"/>
    <n v="63"/>
    <n v="0"/>
    <n v="0"/>
    <n v="0"/>
    <n v="0"/>
    <n v="0"/>
    <n v="9"/>
    <n v="0"/>
  </r>
  <r>
    <n v="957"/>
    <d v="2015-02-26T00:00:00"/>
    <x v="3"/>
    <s v="finishing"/>
    <x v="0"/>
    <x v="1"/>
    <x v="6"/>
    <n v="0.7"/>
    <n v="0.55656249999999996"/>
    <n v="0"/>
    <n v="3.9"/>
    <n v="960"/>
    <n v="16"/>
    <n v="0"/>
    <n v="0"/>
    <n v="0"/>
    <n v="0"/>
    <n v="0"/>
    <n v="8"/>
    <n v="0"/>
  </r>
  <r>
    <n v="958"/>
    <d v="2015-02-26T00:00:00"/>
    <x v="3"/>
    <s v="sweing"/>
    <x v="0"/>
    <x v="1"/>
    <x v="11"/>
    <n v="0.8"/>
    <n v="0.49561751399999998"/>
    <n v="0"/>
    <n v="30.1"/>
    <n v="7080"/>
    <n v="118"/>
    <n v="32"/>
    <n v="0"/>
    <n v="0"/>
    <n v="0"/>
    <n v="2"/>
    <n v="59"/>
    <n v="437"/>
  </r>
  <r>
    <n v="959"/>
    <d v="2015-02-26T00:00:00"/>
    <x v="3"/>
    <s v="sweing"/>
    <x v="0"/>
    <x v="1"/>
    <x v="10"/>
    <n v="0.35"/>
    <n v="0.44996491199999999"/>
    <n v="1"/>
    <n v="27.48"/>
    <n v="6840"/>
    <n v="114"/>
    <n v="38"/>
    <n v="0"/>
    <n v="0"/>
    <n v="0"/>
    <n v="1"/>
    <n v="57"/>
    <n v="413"/>
  </r>
  <r>
    <n v="960"/>
    <d v="2015-02-26T00:00:00"/>
    <x v="3"/>
    <s v="finishing"/>
    <x v="0"/>
    <x v="1"/>
    <x v="9"/>
    <n v="0.7"/>
    <n v="0.41083333300000002"/>
    <n v="0"/>
    <n v="2.9"/>
    <n v="3360"/>
    <n v="56"/>
    <n v="0"/>
    <n v="0"/>
    <n v="0"/>
    <n v="0"/>
    <n v="0"/>
    <n v="8"/>
    <n v="0"/>
  </r>
  <r>
    <n v="961"/>
    <d v="2015-02-26T00:00:00"/>
    <x v="3"/>
    <s v="finishing"/>
    <x v="0"/>
    <x v="1"/>
    <x v="8"/>
    <n v="0.75"/>
    <n v="0.40781250000000002"/>
    <n v="0"/>
    <n v="2.9"/>
    <n v="960"/>
    <n v="16"/>
    <n v="0"/>
    <n v="0"/>
    <n v="0"/>
    <n v="0"/>
    <n v="0"/>
    <n v="8"/>
    <n v="0"/>
  </r>
  <r>
    <n v="962"/>
    <d v="2015-02-26T00:00:00"/>
    <x v="3"/>
    <s v="sweing"/>
    <x v="0"/>
    <x v="1"/>
    <x v="1"/>
    <n v="0.35"/>
    <n v="0.37889515200000001"/>
    <n v="1"/>
    <n v="26.66"/>
    <n v="6600"/>
    <n v="110"/>
    <n v="23"/>
    <n v="0"/>
    <n v="0"/>
    <n v="0"/>
    <n v="2"/>
    <n v="55"/>
    <n v="1164"/>
  </r>
  <r>
    <n v="963"/>
    <d v="2015-02-26T00:00:00"/>
    <x v="3"/>
    <s v="finishing"/>
    <x v="0"/>
    <x v="1"/>
    <x v="0"/>
    <n v="0.75"/>
    <n v="0.37659722200000001"/>
    <n v="0"/>
    <n v="4.5999999999999996"/>
    <n v="3360"/>
    <n v="56"/>
    <n v="0"/>
    <n v="0"/>
    <n v="0"/>
    <n v="0"/>
    <n v="0"/>
    <n v="8"/>
    <n v="0"/>
  </r>
  <r>
    <n v="964"/>
    <d v="2015-02-26T00:00:00"/>
    <x v="3"/>
    <s v="finishing"/>
    <x v="0"/>
    <x v="1"/>
    <x v="4"/>
    <n v="0.75"/>
    <n v="0.27187499999999998"/>
    <n v="0"/>
    <n v="2.9"/>
    <n v="3360"/>
    <n v="56"/>
    <n v="0"/>
    <n v="0"/>
    <n v="0"/>
    <n v="0"/>
    <n v="0"/>
    <n v="8"/>
    <n v="0"/>
  </r>
  <r>
    <n v="965"/>
    <d v="2015-02-28T00:00:00"/>
    <x v="3"/>
    <s v="finishing"/>
    <x v="1"/>
    <x v="1"/>
    <x v="7"/>
    <n v="0.8"/>
    <n v="0.92170370400000001"/>
    <n v="1"/>
    <n v="4.5999999999999996"/>
    <n v="6300"/>
    <n v="105"/>
    <n v="0"/>
    <n v="0"/>
    <n v="0"/>
    <n v="0"/>
    <n v="0"/>
    <n v="15"/>
    <n v="0"/>
  </r>
  <r>
    <n v="966"/>
    <d v="2015-02-28T00:00:00"/>
    <x v="3"/>
    <s v="finishing"/>
    <x v="1"/>
    <x v="1"/>
    <x v="10"/>
    <n v="0.8"/>
    <n v="0.92160493799999998"/>
    <n v="1"/>
    <n v="4.5999999999999996"/>
    <n v="7560"/>
    <n v="126"/>
    <n v="0"/>
    <n v="0"/>
    <n v="0"/>
    <n v="0"/>
    <n v="0"/>
    <n v="18"/>
    <n v="0"/>
  </r>
  <r>
    <n v="967"/>
    <d v="2015-02-28T00:00:00"/>
    <x v="3"/>
    <s v="sweing"/>
    <x v="1"/>
    <x v="1"/>
    <x v="2"/>
    <n v="0.8"/>
    <n v="0.80077901799999995"/>
    <n v="1"/>
    <n v="11.61"/>
    <n v="0"/>
    <n v="0"/>
    <n v="50"/>
    <n v="0"/>
    <n v="0"/>
    <n v="0"/>
    <n v="2"/>
    <n v="58"/>
    <n v="954"/>
  </r>
  <r>
    <n v="968"/>
    <d v="2015-02-28T00:00:00"/>
    <x v="3"/>
    <s v="sweing"/>
    <x v="1"/>
    <x v="1"/>
    <x v="3"/>
    <n v="0.8"/>
    <n v="0.80026082099999996"/>
    <n v="1"/>
    <n v="15.26"/>
    <n v="1700"/>
    <n v="28.333333333333332"/>
    <n v="62"/>
    <n v="0"/>
    <n v="0"/>
    <n v="0"/>
    <n v="0"/>
    <n v="34"/>
    <n v="1194"/>
  </r>
  <r>
    <n v="969"/>
    <d v="2015-02-28T00:00:00"/>
    <x v="3"/>
    <s v="sweing"/>
    <x v="1"/>
    <x v="1"/>
    <x v="5"/>
    <n v="0.8"/>
    <n v="0.79998285300000005"/>
    <n v="0"/>
    <n v="30.1"/>
    <n v="840"/>
    <n v="14"/>
    <n v="38"/>
    <n v="0"/>
    <n v="0"/>
    <n v="0"/>
    <n v="1"/>
    <n v="59"/>
    <n v="644"/>
  </r>
  <r>
    <n v="970"/>
    <d v="2015-02-28T00:00:00"/>
    <x v="3"/>
    <s v="finishing"/>
    <x v="1"/>
    <x v="1"/>
    <x v="1"/>
    <n v="0.5"/>
    <n v="0.768847222"/>
    <n v="1"/>
    <n v="3.94"/>
    <n v="3360"/>
    <n v="56"/>
    <n v="0"/>
    <n v="0"/>
    <n v="0"/>
    <n v="0"/>
    <n v="0"/>
    <n v="8"/>
    <n v="0"/>
  </r>
  <r>
    <n v="971"/>
    <d v="2015-02-28T00:00:00"/>
    <x v="3"/>
    <s v="sweing"/>
    <x v="1"/>
    <x v="1"/>
    <x v="7"/>
    <n v="0.75"/>
    <n v="0.75071698099999995"/>
    <n v="1"/>
    <n v="29.4"/>
    <n v="4440"/>
    <n v="74"/>
    <n v="45"/>
    <n v="0"/>
    <n v="0"/>
    <n v="0"/>
    <n v="2"/>
    <n v="57"/>
    <n v="1144"/>
  </r>
  <r>
    <n v="972"/>
    <d v="2015-02-28T00:00:00"/>
    <x v="3"/>
    <s v="sweing"/>
    <x v="1"/>
    <x v="1"/>
    <x v="4"/>
    <n v="0.75"/>
    <n v="0.75065101000000001"/>
    <n v="1"/>
    <n v="18.79"/>
    <n v="3960"/>
    <n v="66"/>
    <n v="45"/>
    <n v="0"/>
    <n v="0"/>
    <n v="0"/>
    <n v="0"/>
    <n v="33"/>
    <n v="1012"/>
  </r>
  <r>
    <n v="973"/>
    <d v="2015-02-28T00:00:00"/>
    <x v="3"/>
    <s v="sweing"/>
    <x v="1"/>
    <x v="1"/>
    <x v="0"/>
    <n v="0.75"/>
    <n v="0.75042592600000002"/>
    <n v="1"/>
    <n v="29.4"/>
    <n v="4560"/>
    <n v="76"/>
    <n v="56"/>
    <n v="0"/>
    <n v="0"/>
    <n v="0"/>
    <n v="2"/>
    <n v="58"/>
    <n v="792"/>
  </r>
  <r>
    <n v="974"/>
    <d v="2015-02-28T00:00:00"/>
    <x v="3"/>
    <s v="sweing"/>
    <x v="1"/>
    <x v="1"/>
    <x v="8"/>
    <n v="0.75"/>
    <n v="0.75039551299999996"/>
    <n v="1"/>
    <n v="18.79"/>
    <n v="6240"/>
    <n v="104"/>
    <n v="45"/>
    <n v="0"/>
    <n v="0"/>
    <n v="0"/>
    <n v="1"/>
    <n v="52"/>
    <n v="841"/>
  </r>
  <r>
    <n v="975"/>
    <d v="2015-02-28T00:00:00"/>
    <x v="3"/>
    <s v="sweing"/>
    <x v="1"/>
    <x v="1"/>
    <x v="9"/>
    <n v="0.7"/>
    <n v="0.70023660099999996"/>
    <n v="1"/>
    <n v="21.82"/>
    <n v="6120"/>
    <n v="102"/>
    <n v="40"/>
    <n v="0"/>
    <n v="0"/>
    <n v="0"/>
    <n v="1"/>
    <n v="51"/>
    <n v="1448"/>
  </r>
  <r>
    <n v="976"/>
    <d v="2015-02-28T00:00:00"/>
    <x v="3"/>
    <s v="sweing"/>
    <x v="1"/>
    <x v="1"/>
    <x v="6"/>
    <n v="0.7"/>
    <n v="0.700211111"/>
    <n v="1"/>
    <n v="30.33"/>
    <n v="4560"/>
    <n v="76"/>
    <n v="0"/>
    <n v="0"/>
    <n v="0"/>
    <n v="0"/>
    <n v="1"/>
    <n v="58"/>
    <n v="512"/>
  </r>
  <r>
    <n v="977"/>
    <d v="2015-02-28T00:00:00"/>
    <x v="3"/>
    <s v="finishing"/>
    <x v="1"/>
    <x v="1"/>
    <x v="3"/>
    <n v="0.8"/>
    <n v="0.59061728400000002"/>
    <n v="0"/>
    <n v="4.5999999999999996"/>
    <n v="3780"/>
    <n v="63"/>
    <n v="0"/>
    <n v="0"/>
    <n v="0"/>
    <n v="0"/>
    <n v="0"/>
    <n v="9"/>
    <n v="0"/>
  </r>
  <r>
    <n v="978"/>
    <d v="2015-02-28T00:00:00"/>
    <x v="3"/>
    <s v="finishing"/>
    <x v="1"/>
    <x v="1"/>
    <x v="6"/>
    <n v="0.7"/>
    <n v="0.55656249999999996"/>
    <n v="0"/>
    <n v="3.9"/>
    <n v="960"/>
    <n v="16"/>
    <n v="0"/>
    <n v="0"/>
    <n v="0"/>
    <n v="0"/>
    <n v="0"/>
    <n v="8"/>
    <n v="0"/>
  </r>
  <r>
    <n v="979"/>
    <d v="2015-02-28T00:00:00"/>
    <x v="3"/>
    <s v="sweing"/>
    <x v="1"/>
    <x v="1"/>
    <x v="10"/>
    <n v="0.5"/>
    <n v="0.55040350900000001"/>
    <n v="1"/>
    <n v="27.48"/>
    <n v="6840"/>
    <n v="114"/>
    <n v="30"/>
    <n v="0"/>
    <n v="0"/>
    <n v="0"/>
    <n v="1"/>
    <n v="57"/>
    <n v="609"/>
  </r>
  <r>
    <n v="980"/>
    <d v="2015-02-28T00:00:00"/>
    <x v="3"/>
    <s v="sweing"/>
    <x v="1"/>
    <x v="1"/>
    <x v="1"/>
    <n v="0.5"/>
    <n v="0.55034970800000005"/>
    <n v="1"/>
    <n v="26.66"/>
    <n v="6840"/>
    <n v="114"/>
    <n v="30"/>
    <n v="0"/>
    <n v="0"/>
    <n v="0"/>
    <n v="2"/>
    <n v="57"/>
    <n v="1448"/>
  </r>
  <r>
    <n v="981"/>
    <d v="2015-02-28T00:00:00"/>
    <x v="3"/>
    <s v="sweing"/>
    <x v="1"/>
    <x v="1"/>
    <x v="11"/>
    <n v="0.5"/>
    <n v="0.50025804600000001"/>
    <n v="1"/>
    <n v="26.66"/>
    <n v="6960"/>
    <n v="116"/>
    <n v="23"/>
    <n v="0"/>
    <n v="0"/>
    <n v="0"/>
    <n v="2"/>
    <n v="58"/>
    <n v="556"/>
  </r>
  <r>
    <n v="982"/>
    <d v="2015-02-28T00:00:00"/>
    <x v="3"/>
    <s v="finishing"/>
    <x v="1"/>
    <x v="1"/>
    <x v="9"/>
    <n v="0.7"/>
    <n v="0.41083333300000002"/>
    <n v="0"/>
    <n v="2.9"/>
    <n v="3360"/>
    <n v="56"/>
    <n v="0"/>
    <n v="0"/>
    <n v="0"/>
    <n v="0"/>
    <n v="0"/>
    <n v="8"/>
    <n v="0"/>
  </r>
  <r>
    <n v="983"/>
    <d v="2015-02-28T00:00:00"/>
    <x v="3"/>
    <s v="finishing"/>
    <x v="1"/>
    <x v="1"/>
    <x v="8"/>
    <n v="0.75"/>
    <n v="0.40781250000000002"/>
    <n v="0"/>
    <n v="2.9"/>
    <n v="960"/>
    <n v="16"/>
    <n v="0"/>
    <n v="0"/>
    <n v="0"/>
    <n v="0"/>
    <n v="0"/>
    <n v="8"/>
    <n v="0"/>
  </r>
  <r>
    <n v="984"/>
    <d v="2015-02-28T00:00:00"/>
    <x v="3"/>
    <s v="finishing"/>
    <x v="1"/>
    <x v="1"/>
    <x v="0"/>
    <n v="0.75"/>
    <n v="0.37659722200000001"/>
    <n v="0"/>
    <n v="4.5999999999999996"/>
    <n v="3360"/>
    <n v="56"/>
    <n v="0"/>
    <n v="0"/>
    <n v="0"/>
    <n v="0"/>
    <n v="0"/>
    <n v="8"/>
    <n v="0"/>
  </r>
  <r>
    <n v="985"/>
    <d v="2015-02-28T00:00:00"/>
    <x v="3"/>
    <s v="finishing"/>
    <x v="1"/>
    <x v="1"/>
    <x v="4"/>
    <n v="0.75"/>
    <n v="0.27187499999999998"/>
    <n v="0"/>
    <n v="2.9"/>
    <n v="3360"/>
    <n v="56"/>
    <n v="0"/>
    <n v="0"/>
    <n v="0"/>
    <n v="0"/>
    <n v="0"/>
    <n v="8"/>
    <n v="0"/>
  </r>
  <r>
    <n v="986"/>
    <d v="2015-03-01T00:00:00"/>
    <x v="0"/>
    <s v="finishing"/>
    <x v="2"/>
    <x v="2"/>
    <x v="7"/>
    <n v="0.8"/>
    <n v="0.93635555599999998"/>
    <n v="1"/>
    <n v="4.5999999999999996"/>
    <n v="10500"/>
    <n v="175"/>
    <n v="0"/>
    <n v="0"/>
    <n v="0"/>
    <n v="0"/>
    <n v="0"/>
    <n v="25"/>
    <n v="0"/>
  </r>
  <r>
    <n v="987"/>
    <d v="2015-03-01T00:00:00"/>
    <x v="0"/>
    <s v="finishing"/>
    <x v="2"/>
    <x v="2"/>
    <x v="0"/>
    <n v="0.75"/>
    <n v="0.81361111100000005"/>
    <n v="1"/>
    <n v="4.5999999999999996"/>
    <n v="3360"/>
    <n v="56"/>
    <n v="0"/>
    <n v="0"/>
    <n v="0"/>
    <n v="0"/>
    <n v="0"/>
    <n v="8"/>
    <n v="0"/>
  </r>
  <r>
    <n v="988"/>
    <d v="2015-03-01T00:00:00"/>
    <x v="0"/>
    <s v="sweing"/>
    <x v="2"/>
    <x v="2"/>
    <x v="3"/>
    <n v="0.8"/>
    <n v="0.80040196100000005"/>
    <n v="1"/>
    <n v="15.26"/>
    <n v="4080"/>
    <n v="68"/>
    <n v="63"/>
    <n v="0"/>
    <n v="0"/>
    <n v="0"/>
    <n v="0"/>
    <n v="34"/>
    <n v="1106"/>
  </r>
  <r>
    <n v="989"/>
    <d v="2015-03-01T00:00:00"/>
    <x v="0"/>
    <s v="sweing"/>
    <x v="2"/>
    <x v="2"/>
    <x v="0"/>
    <n v="0.75"/>
    <n v="0.75075000000000003"/>
    <n v="1"/>
    <n v="29.4"/>
    <n v="6240"/>
    <n v="104"/>
    <n v="56"/>
    <n v="0"/>
    <n v="0"/>
    <n v="0"/>
    <n v="0"/>
    <n v="57"/>
    <n v="622"/>
  </r>
  <r>
    <n v="990"/>
    <d v="2015-03-01T00:00:00"/>
    <x v="0"/>
    <s v="sweing"/>
    <x v="2"/>
    <x v="2"/>
    <x v="4"/>
    <n v="0.75"/>
    <n v="0.75065101000000001"/>
    <n v="1"/>
    <n v="18.79"/>
    <n v="3960"/>
    <n v="66"/>
    <n v="45"/>
    <n v="0"/>
    <n v="0"/>
    <n v="0"/>
    <n v="0"/>
    <n v="33"/>
    <n v="1193"/>
  </r>
  <r>
    <n v="991"/>
    <d v="2015-03-01T00:00:00"/>
    <x v="0"/>
    <s v="sweing"/>
    <x v="2"/>
    <x v="2"/>
    <x v="7"/>
    <n v="0.75"/>
    <n v="0.75047368400000003"/>
    <n v="1"/>
    <n v="29.4"/>
    <n v="6840"/>
    <n v="114"/>
    <n v="45"/>
    <n v="0"/>
    <n v="0"/>
    <n v="0"/>
    <n v="0"/>
    <n v="57"/>
    <n v="1143"/>
  </r>
  <r>
    <n v="992"/>
    <d v="2015-03-01T00:00:00"/>
    <x v="0"/>
    <s v="sweing"/>
    <x v="2"/>
    <x v="2"/>
    <x v="8"/>
    <n v="0.75"/>
    <n v="0.75039551299999996"/>
    <n v="1"/>
    <n v="18.79"/>
    <n v="6240"/>
    <n v="104"/>
    <n v="34"/>
    <n v="0"/>
    <n v="0"/>
    <n v="0"/>
    <n v="0"/>
    <n v="52"/>
    <n v="895"/>
  </r>
  <r>
    <n v="993"/>
    <d v="2015-03-01T00:00:00"/>
    <x v="0"/>
    <s v="sweing"/>
    <x v="2"/>
    <x v="2"/>
    <x v="10"/>
    <n v="0.6"/>
    <n v="0.70744642899999999"/>
    <n v="1"/>
    <n v="27.48"/>
    <n v="6720"/>
    <n v="112"/>
    <n v="38"/>
    <n v="0"/>
    <n v="0"/>
    <n v="0"/>
    <n v="0"/>
    <n v="56"/>
    <n v="549"/>
  </r>
  <r>
    <n v="994"/>
    <d v="2015-03-01T00:00:00"/>
    <x v="0"/>
    <s v="sweing"/>
    <x v="2"/>
    <x v="2"/>
    <x v="9"/>
    <n v="0.7"/>
    <n v="0.70023660099999996"/>
    <n v="1"/>
    <n v="21.82"/>
    <n v="5640"/>
    <n v="94"/>
    <n v="30"/>
    <n v="0"/>
    <n v="0"/>
    <n v="0"/>
    <n v="0"/>
    <n v="52"/>
    <n v="1393"/>
  </r>
  <r>
    <n v="995"/>
    <d v="2015-03-01T00:00:00"/>
    <x v="0"/>
    <s v="sweing"/>
    <x v="2"/>
    <x v="2"/>
    <x v="1"/>
    <n v="0.6"/>
    <n v="0.70001988299999995"/>
    <n v="1"/>
    <n v="26.66"/>
    <n v="6840"/>
    <n v="114"/>
    <n v="38"/>
    <n v="0"/>
    <n v="0"/>
    <n v="0"/>
    <n v="0"/>
    <n v="57"/>
    <n v="1578"/>
  </r>
  <r>
    <n v="996"/>
    <d v="2015-03-01T00:00:00"/>
    <x v="0"/>
    <s v="sweing"/>
    <x v="2"/>
    <x v="2"/>
    <x v="6"/>
    <n v="0.7"/>
    <n v="0.68355060700000003"/>
    <n v="0"/>
    <n v="30.33"/>
    <n v="1800"/>
    <n v="30"/>
    <n v="0"/>
    <n v="0"/>
    <n v="0"/>
    <n v="0"/>
    <n v="0"/>
    <n v="58"/>
    <n v="254"/>
  </r>
  <r>
    <n v="997"/>
    <d v="2015-03-01T00:00:00"/>
    <x v="0"/>
    <s v="sweing"/>
    <x v="2"/>
    <x v="2"/>
    <x v="2"/>
    <n v="0.8"/>
    <n v="0.68243303600000005"/>
    <n v="0"/>
    <n v="11.61"/>
    <n v="0"/>
    <n v="0"/>
    <n v="50"/>
    <n v="4"/>
    <n v="6.6666666666666666E-2"/>
    <n v="20"/>
    <n v="0"/>
    <n v="57"/>
    <n v="347"/>
  </r>
  <r>
    <n v="998"/>
    <d v="2015-03-01T00:00:00"/>
    <x v="0"/>
    <s v="finishing"/>
    <x v="2"/>
    <x v="2"/>
    <x v="11"/>
    <n v="0.6"/>
    <n v="0.67308333300000001"/>
    <n v="1"/>
    <n v="3.94"/>
    <n v="960"/>
    <n v="16"/>
    <n v="0"/>
    <n v="0"/>
    <n v="0"/>
    <n v="0"/>
    <n v="0"/>
    <n v="8"/>
    <n v="0"/>
  </r>
  <r>
    <n v="999"/>
    <d v="2015-03-01T00:00:00"/>
    <x v="0"/>
    <s v="finishing"/>
    <x v="2"/>
    <x v="2"/>
    <x v="9"/>
    <n v="0.7"/>
    <n v="0.66458333300000005"/>
    <n v="0"/>
    <n v="2.9"/>
    <n v="3360"/>
    <n v="56"/>
    <n v="0"/>
    <n v="0"/>
    <n v="0"/>
    <n v="0"/>
    <n v="0"/>
    <n v="8"/>
    <n v="0"/>
  </r>
  <r>
    <n v="1000"/>
    <d v="2015-03-01T00:00:00"/>
    <x v="0"/>
    <s v="sweing"/>
    <x v="2"/>
    <x v="2"/>
    <x v="11"/>
    <n v="0.6"/>
    <n v="0.60023976599999995"/>
    <n v="1"/>
    <n v="26.66"/>
    <n v="6840"/>
    <n v="114"/>
    <n v="23"/>
    <n v="0"/>
    <n v="0"/>
    <n v="0"/>
    <n v="0"/>
    <n v="57"/>
    <n v="692"/>
  </r>
  <r>
    <n v="1001"/>
    <d v="2015-03-01T00:00:00"/>
    <x v="0"/>
    <s v="finishing"/>
    <x v="2"/>
    <x v="2"/>
    <x v="6"/>
    <n v="0.7"/>
    <n v="0.58499999999999996"/>
    <n v="0"/>
    <n v="3.9"/>
    <n v="960"/>
    <n v="16"/>
    <n v="0"/>
    <n v="0"/>
    <n v="0"/>
    <n v="0"/>
    <n v="0"/>
    <n v="8"/>
    <n v="0"/>
  </r>
  <r>
    <n v="1002"/>
    <d v="2015-03-01T00:00:00"/>
    <x v="0"/>
    <s v="sweing"/>
    <x v="2"/>
    <x v="2"/>
    <x v="5"/>
    <n v="0.8"/>
    <n v="0.57951149400000002"/>
    <n v="0"/>
    <n v="30.1"/>
    <n v="6960"/>
    <n v="116"/>
    <n v="0"/>
    <n v="3.5"/>
    <n v="5.8333333333333334E-2"/>
    <n v="15"/>
    <n v="0"/>
    <n v="58"/>
    <n v="934"/>
  </r>
  <r>
    <n v="1003"/>
    <d v="2015-03-01T00:00:00"/>
    <x v="0"/>
    <s v="finishing"/>
    <x v="2"/>
    <x v="2"/>
    <x v="1"/>
    <n v="0.6"/>
    <n v="0.448722222"/>
    <n v="0"/>
    <n v="3.94"/>
    <n v="3360"/>
    <n v="56"/>
    <n v="0"/>
    <n v="0"/>
    <n v="0"/>
    <n v="0"/>
    <n v="0"/>
    <n v="8"/>
    <n v="0"/>
  </r>
  <r>
    <n v="1004"/>
    <d v="2015-03-01T00:00:00"/>
    <x v="0"/>
    <s v="finishing"/>
    <x v="2"/>
    <x v="2"/>
    <x v="8"/>
    <n v="0.75"/>
    <n v="0.44708333300000003"/>
    <n v="0"/>
    <n v="2.9"/>
    <n v="960"/>
    <n v="16"/>
    <n v="0"/>
    <n v="0"/>
    <n v="0"/>
    <n v="0"/>
    <n v="0"/>
    <n v="8"/>
    <n v="0"/>
  </r>
  <r>
    <n v="1005"/>
    <d v="2015-03-01T00:00:00"/>
    <x v="0"/>
    <s v="finishing"/>
    <x v="2"/>
    <x v="2"/>
    <x v="5"/>
    <n v="0.8"/>
    <n v="0.35041666700000001"/>
    <n v="0"/>
    <n v="4.5999999999999996"/>
    <n v="3360"/>
    <n v="56"/>
    <n v="0"/>
    <n v="0"/>
    <n v="0"/>
    <n v="0"/>
    <n v="0"/>
    <n v="8"/>
    <n v="0"/>
  </r>
  <r>
    <n v="1006"/>
    <d v="2015-03-02T00:00:00"/>
    <x v="0"/>
    <s v="finishing"/>
    <x v="3"/>
    <x v="2"/>
    <x v="6"/>
    <n v="0.7"/>
    <n v="0.92884999999999995"/>
    <n v="1"/>
    <n v="3.9"/>
    <n v="1200"/>
    <n v="20"/>
    <n v="0"/>
    <n v="0"/>
    <n v="0"/>
    <n v="0"/>
    <n v="0"/>
    <n v="10"/>
    <n v="0"/>
  </r>
  <r>
    <n v="1007"/>
    <d v="2015-03-02T00:00:00"/>
    <x v="0"/>
    <s v="finishing"/>
    <x v="3"/>
    <x v="2"/>
    <x v="7"/>
    <n v="0.8"/>
    <n v="0.86037037000000005"/>
    <n v="1"/>
    <n v="4.5999999999999996"/>
    <n v="10080"/>
    <n v="168"/>
    <n v="0"/>
    <n v="0"/>
    <n v="0"/>
    <n v="0"/>
    <n v="0"/>
    <n v="24"/>
    <n v="0"/>
  </r>
  <r>
    <n v="1008"/>
    <d v="2015-03-02T00:00:00"/>
    <x v="0"/>
    <s v="finishing"/>
    <x v="3"/>
    <x v="2"/>
    <x v="11"/>
    <n v="0.65"/>
    <n v="0.80687916699999995"/>
    <n v="1"/>
    <n v="3.94"/>
    <n v="960"/>
    <n v="16"/>
    <n v="0"/>
    <n v="0"/>
    <n v="0"/>
    <n v="0"/>
    <n v="0"/>
    <n v="8"/>
    <n v="0"/>
  </r>
  <r>
    <n v="1009"/>
    <d v="2015-03-02T00:00:00"/>
    <x v="0"/>
    <s v="sweing"/>
    <x v="3"/>
    <x v="2"/>
    <x v="1"/>
    <n v="0.65"/>
    <n v="0.80057953199999998"/>
    <n v="1"/>
    <n v="26.66"/>
    <n v="6840"/>
    <n v="114"/>
    <n v="65"/>
    <n v="0"/>
    <n v="0"/>
    <n v="0"/>
    <n v="0"/>
    <n v="57"/>
    <n v="1527"/>
  </r>
  <r>
    <n v="1010"/>
    <d v="2015-03-02T00:00:00"/>
    <x v="0"/>
    <s v="sweing"/>
    <x v="3"/>
    <x v="2"/>
    <x v="3"/>
    <n v="0.8"/>
    <n v="0.80040196100000005"/>
    <n v="1"/>
    <n v="15.26"/>
    <n v="4080"/>
    <n v="68"/>
    <n v="63"/>
    <n v="0"/>
    <n v="0"/>
    <n v="0"/>
    <n v="0"/>
    <n v="34"/>
    <n v="1035"/>
  </r>
  <r>
    <n v="1011"/>
    <d v="2015-03-02T00:00:00"/>
    <x v="0"/>
    <s v="finishing"/>
    <x v="3"/>
    <x v="2"/>
    <x v="8"/>
    <n v="0.75"/>
    <n v="0.8004"/>
    <n v="1"/>
    <n v="2.9"/>
    <n v="1200"/>
    <n v="20"/>
    <n v="0"/>
    <n v="0"/>
    <n v="0"/>
    <n v="0"/>
    <n v="0"/>
    <n v="10"/>
    <n v="0"/>
  </r>
  <r>
    <n v="1012"/>
    <d v="2015-03-02T00:00:00"/>
    <x v="0"/>
    <s v="sweing"/>
    <x v="3"/>
    <x v="2"/>
    <x v="2"/>
    <n v="0.8"/>
    <n v="0.80030921099999996"/>
    <n v="1"/>
    <n v="11.61"/>
    <n v="0"/>
    <n v="0"/>
    <n v="50"/>
    <n v="0"/>
    <n v="0"/>
    <n v="0"/>
    <n v="0"/>
    <n v="57"/>
    <n v="632"/>
  </r>
  <r>
    <n v="1013"/>
    <d v="2015-03-02T00:00:00"/>
    <x v="0"/>
    <s v="sweing"/>
    <x v="3"/>
    <x v="2"/>
    <x v="7"/>
    <n v="0.8"/>
    <n v="0.80014981299999999"/>
    <n v="1"/>
    <n v="29.4"/>
    <n v="4680"/>
    <n v="78"/>
    <n v="50"/>
    <n v="0"/>
    <n v="0"/>
    <n v="0"/>
    <n v="0"/>
    <n v="57"/>
    <n v="1231"/>
  </r>
  <r>
    <n v="1014"/>
    <d v="2015-03-02T00:00:00"/>
    <x v="0"/>
    <s v="sweing"/>
    <x v="3"/>
    <x v="2"/>
    <x v="5"/>
    <n v="0.8"/>
    <n v="0.80011581899999995"/>
    <n v="1"/>
    <n v="30.1"/>
    <n v="7080"/>
    <n v="118"/>
    <n v="0"/>
    <n v="0"/>
    <n v="0"/>
    <n v="0"/>
    <n v="0"/>
    <n v="59"/>
    <n v="616"/>
  </r>
  <r>
    <n v="1015"/>
    <d v="2015-03-02T00:00:00"/>
    <x v="0"/>
    <s v="finishing"/>
    <x v="3"/>
    <x v="2"/>
    <x v="0"/>
    <n v="0.75"/>
    <n v="0.77333333299999996"/>
    <n v="1"/>
    <n v="4.5999999999999996"/>
    <n v="3360"/>
    <n v="56"/>
    <n v="0"/>
    <n v="0"/>
    <n v="0"/>
    <n v="0"/>
    <n v="0"/>
    <n v="8"/>
    <n v="0"/>
  </r>
  <r>
    <n v="1016"/>
    <d v="2015-03-02T00:00:00"/>
    <x v="0"/>
    <s v="sweing"/>
    <x v="3"/>
    <x v="2"/>
    <x v="4"/>
    <n v="0.75"/>
    <n v="0.75079700900000002"/>
    <n v="1"/>
    <n v="18.79"/>
    <n v="2880"/>
    <n v="48"/>
    <n v="34"/>
    <n v="0"/>
    <n v="0"/>
    <n v="0"/>
    <n v="0"/>
    <n v="33"/>
    <n v="947"/>
  </r>
  <r>
    <n v="1017"/>
    <d v="2015-03-02T00:00:00"/>
    <x v="0"/>
    <s v="sweing"/>
    <x v="3"/>
    <x v="2"/>
    <x v="0"/>
    <n v="0.75"/>
    <n v="0.75047368400000003"/>
    <n v="1"/>
    <n v="29.4"/>
    <n v="6840"/>
    <n v="114"/>
    <n v="45"/>
    <n v="0"/>
    <n v="0"/>
    <n v="0"/>
    <n v="0"/>
    <n v="57"/>
    <n v="551"/>
  </r>
  <r>
    <n v="1018"/>
    <d v="2015-03-02T00:00:00"/>
    <x v="0"/>
    <s v="sweing"/>
    <x v="3"/>
    <x v="2"/>
    <x v="8"/>
    <n v="0.75"/>
    <n v="0.75039551299999996"/>
    <n v="1"/>
    <n v="18.79"/>
    <n v="6240"/>
    <n v="104"/>
    <n v="45"/>
    <n v="0"/>
    <n v="0"/>
    <n v="0"/>
    <n v="0"/>
    <n v="52"/>
    <n v="935"/>
  </r>
  <r>
    <n v="1019"/>
    <d v="2015-03-02T00:00:00"/>
    <x v="0"/>
    <s v="sweing"/>
    <x v="3"/>
    <x v="2"/>
    <x v="11"/>
    <n v="0.65"/>
    <n v="0.75025486699999999"/>
    <n v="1"/>
    <n v="26.66"/>
    <n v="6780"/>
    <n v="113"/>
    <n v="55"/>
    <n v="0"/>
    <n v="0"/>
    <n v="0"/>
    <n v="0"/>
    <n v="57"/>
    <n v="832"/>
  </r>
  <r>
    <n v="1020"/>
    <d v="2015-03-02T00:00:00"/>
    <x v="0"/>
    <s v="sweing"/>
    <x v="3"/>
    <x v="2"/>
    <x v="10"/>
    <n v="0.65"/>
    <n v="0.700903571"/>
    <n v="1"/>
    <n v="27.48"/>
    <n v="6720"/>
    <n v="112"/>
    <n v="34"/>
    <n v="0"/>
    <n v="0"/>
    <n v="0"/>
    <n v="0"/>
    <n v="56"/>
    <n v="544"/>
  </r>
  <r>
    <n v="1021"/>
    <d v="2015-03-02T00:00:00"/>
    <x v="0"/>
    <s v="sweing"/>
    <x v="3"/>
    <x v="2"/>
    <x v="9"/>
    <n v="0.7"/>
    <n v="0.70013603999999996"/>
    <n v="1"/>
    <n v="21.82"/>
    <n v="3600"/>
    <n v="60"/>
    <n v="30"/>
    <n v="0"/>
    <n v="0"/>
    <n v="0"/>
    <n v="0"/>
    <n v="51"/>
    <n v="1511"/>
  </r>
  <r>
    <n v="1022"/>
    <d v="2015-03-02T00:00:00"/>
    <x v="0"/>
    <s v="finishing"/>
    <x v="3"/>
    <x v="2"/>
    <x v="9"/>
    <n v="0.7"/>
    <n v="0.63236111100000003"/>
    <n v="0"/>
    <n v="2.9"/>
    <n v="3360"/>
    <n v="56"/>
    <n v="0"/>
    <n v="0"/>
    <n v="0"/>
    <n v="0"/>
    <n v="0"/>
    <n v="8"/>
    <n v="0"/>
  </r>
  <r>
    <n v="1023"/>
    <d v="2015-03-02T00:00:00"/>
    <x v="0"/>
    <s v="finishing"/>
    <x v="3"/>
    <x v="2"/>
    <x v="3"/>
    <n v="0.8"/>
    <n v="0.60765432100000005"/>
    <n v="0"/>
    <n v="4.5999999999999996"/>
    <n v="3780"/>
    <n v="63"/>
    <n v="0"/>
    <n v="0"/>
    <n v="0"/>
    <n v="0"/>
    <n v="0"/>
    <n v="9"/>
    <n v="0"/>
  </r>
  <r>
    <n v="1024"/>
    <d v="2015-03-02T00:00:00"/>
    <x v="0"/>
    <s v="finishing"/>
    <x v="3"/>
    <x v="2"/>
    <x v="1"/>
    <n v="0.65"/>
    <n v="0.53791944400000002"/>
    <n v="0"/>
    <n v="3.94"/>
    <n v="3360"/>
    <n v="56"/>
    <n v="0"/>
    <n v="0"/>
    <n v="0"/>
    <n v="0"/>
    <n v="0"/>
    <n v="8"/>
    <n v="0"/>
  </r>
  <r>
    <n v="1025"/>
    <d v="2015-03-02T00:00:00"/>
    <x v="0"/>
    <s v="finishing"/>
    <x v="3"/>
    <x v="2"/>
    <x v="5"/>
    <n v="0.8"/>
    <n v="0.342361111"/>
    <n v="0"/>
    <n v="4.5999999999999996"/>
    <n v="3360"/>
    <n v="56"/>
    <n v="0"/>
    <n v="0"/>
    <n v="0"/>
    <n v="0"/>
    <n v="0"/>
    <n v="8"/>
    <n v="0"/>
  </r>
  <r>
    <n v="1026"/>
    <d v="2015-03-03T00:00:00"/>
    <x v="0"/>
    <s v="finishing"/>
    <x v="4"/>
    <x v="2"/>
    <x v="5"/>
    <n v="0.8"/>
    <n v="0.99953333300000002"/>
    <n v="1"/>
    <n v="4.5999999999999996"/>
    <n v="4200"/>
    <n v="70"/>
    <n v="0"/>
    <n v="0"/>
    <n v="0"/>
    <n v="0"/>
    <n v="0"/>
    <n v="10"/>
    <n v="0"/>
  </r>
  <r>
    <n v="1027"/>
    <d v="2015-03-03T00:00:00"/>
    <x v="0"/>
    <s v="finishing"/>
    <x v="4"/>
    <x v="2"/>
    <x v="7"/>
    <n v="0.8"/>
    <n v="0.90296296300000001"/>
    <n v="1"/>
    <n v="4.5999999999999996"/>
    <n v="6300"/>
    <n v="105"/>
    <n v="0"/>
    <n v="0"/>
    <n v="0"/>
    <n v="0"/>
    <n v="0"/>
    <n v="15"/>
    <n v="0"/>
  </r>
  <r>
    <n v="1028"/>
    <d v="2015-03-03T00:00:00"/>
    <x v="0"/>
    <s v="sweing"/>
    <x v="4"/>
    <x v="2"/>
    <x v="2"/>
    <n v="0.8"/>
    <n v="0.80070175399999999"/>
    <n v="1"/>
    <n v="11.41"/>
    <n v="0"/>
    <n v="0"/>
    <n v="50"/>
    <n v="0"/>
    <n v="0"/>
    <n v="0"/>
    <n v="0"/>
    <n v="56"/>
    <n v="601"/>
  </r>
  <r>
    <n v="1029"/>
    <d v="2015-03-03T00:00:00"/>
    <x v="0"/>
    <s v="sweing"/>
    <x v="4"/>
    <x v="2"/>
    <x v="1"/>
    <n v="0.7"/>
    <n v="0.80056609199999995"/>
    <n v="1"/>
    <n v="26.66"/>
    <n v="6960"/>
    <n v="116"/>
    <n v="60"/>
    <n v="0"/>
    <n v="0"/>
    <n v="0"/>
    <n v="0"/>
    <n v="58"/>
    <n v="1562"/>
  </r>
  <r>
    <n v="1030"/>
    <d v="2015-03-03T00:00:00"/>
    <x v="0"/>
    <s v="sweing"/>
    <x v="4"/>
    <x v="2"/>
    <x v="3"/>
    <n v="0.8"/>
    <n v="0.80040196100000005"/>
    <n v="1"/>
    <n v="15.26"/>
    <n v="4080"/>
    <n v="68"/>
    <n v="50"/>
    <n v="0"/>
    <n v="0"/>
    <n v="0"/>
    <n v="0"/>
    <n v="34"/>
    <n v="983"/>
  </r>
  <r>
    <n v="1031"/>
    <d v="2015-03-03T00:00:00"/>
    <x v="0"/>
    <s v="sweing"/>
    <x v="4"/>
    <x v="2"/>
    <x v="7"/>
    <n v="0.8"/>
    <n v="0.80033333299999998"/>
    <n v="1"/>
    <n v="29.4"/>
    <n v="6840"/>
    <n v="114"/>
    <n v="50"/>
    <n v="0"/>
    <n v="0"/>
    <n v="0"/>
    <n v="0"/>
    <n v="57"/>
    <n v="1156"/>
  </r>
  <r>
    <n v="1032"/>
    <d v="2015-03-03T00:00:00"/>
    <x v="0"/>
    <s v="sweing"/>
    <x v="4"/>
    <x v="2"/>
    <x v="5"/>
    <n v="0.8"/>
    <n v="0.80011581899999995"/>
    <n v="1"/>
    <n v="30.1"/>
    <n v="7080"/>
    <n v="118"/>
    <n v="50"/>
    <n v="0"/>
    <n v="0"/>
    <n v="0"/>
    <n v="0"/>
    <n v="59"/>
    <n v="29"/>
  </r>
  <r>
    <n v="1033"/>
    <d v="2015-03-03T00:00:00"/>
    <x v="0"/>
    <s v="sweing"/>
    <x v="4"/>
    <x v="2"/>
    <x v="11"/>
    <n v="0.7"/>
    <n v="0.75077011500000002"/>
    <n v="1"/>
    <n v="26.66"/>
    <n v="6960"/>
    <n v="116"/>
    <n v="50"/>
    <n v="0"/>
    <n v="0"/>
    <n v="0"/>
    <n v="0"/>
    <n v="58"/>
    <n v="950"/>
  </r>
  <r>
    <n v="1034"/>
    <d v="2015-03-03T00:00:00"/>
    <x v="0"/>
    <s v="sweing"/>
    <x v="4"/>
    <x v="2"/>
    <x v="0"/>
    <n v="0.75"/>
    <n v="0.75047368400000003"/>
    <n v="1"/>
    <n v="29.4"/>
    <n v="6840"/>
    <n v="114"/>
    <n v="56"/>
    <n v="0"/>
    <n v="0"/>
    <n v="0"/>
    <n v="0"/>
    <n v="57"/>
    <n v="534"/>
  </r>
  <r>
    <n v="1035"/>
    <d v="2015-03-03T00:00:00"/>
    <x v="0"/>
    <s v="sweing"/>
    <x v="4"/>
    <x v="2"/>
    <x v="8"/>
    <n v="0.75"/>
    <n v="0.75039551299999996"/>
    <n v="1"/>
    <n v="18.79"/>
    <n v="6240"/>
    <n v="104"/>
    <n v="34"/>
    <n v="0"/>
    <n v="0"/>
    <n v="0"/>
    <n v="0"/>
    <n v="52"/>
    <n v="1096"/>
  </r>
  <r>
    <n v="1036"/>
    <d v="2015-03-03T00:00:00"/>
    <x v="0"/>
    <s v="sweing"/>
    <x v="4"/>
    <x v="2"/>
    <x v="4"/>
    <n v="0.75"/>
    <n v="0.750212553"/>
    <n v="1"/>
    <n v="20.2"/>
    <n v="3120"/>
    <n v="52"/>
    <n v="45"/>
    <n v="0"/>
    <n v="0"/>
    <n v="0"/>
    <n v="0"/>
    <n v="33"/>
    <n v="402"/>
  </r>
  <r>
    <n v="1037"/>
    <d v="2015-03-03T00:00:00"/>
    <x v="0"/>
    <s v="finishing"/>
    <x v="4"/>
    <x v="2"/>
    <x v="0"/>
    <n v="0.75"/>
    <n v="0.70277777799999996"/>
    <n v="0"/>
    <n v="4.5999999999999996"/>
    <n v="3360"/>
    <n v="56"/>
    <n v="0"/>
    <n v="0"/>
    <n v="0"/>
    <n v="0"/>
    <n v="0"/>
    <n v="8"/>
    <n v="0"/>
  </r>
  <r>
    <n v="1038"/>
    <d v="2015-03-03T00:00:00"/>
    <x v="0"/>
    <s v="sweing"/>
    <x v="4"/>
    <x v="2"/>
    <x v="10"/>
    <n v="0.7"/>
    <n v="0.700659649"/>
    <n v="1"/>
    <n v="27.48"/>
    <n v="6840"/>
    <n v="114"/>
    <n v="30"/>
    <n v="0"/>
    <n v="0"/>
    <n v="0"/>
    <n v="0"/>
    <n v="57"/>
    <n v="573"/>
  </r>
  <r>
    <n v="1039"/>
    <d v="2015-03-03T00:00:00"/>
    <x v="0"/>
    <s v="sweing"/>
    <x v="4"/>
    <x v="2"/>
    <x v="9"/>
    <n v="0.7"/>
    <n v="0.69998441700000003"/>
    <n v="0"/>
    <n v="21.82"/>
    <n v="5040"/>
    <n v="84"/>
    <n v="30"/>
    <n v="0"/>
    <n v="0"/>
    <n v="0"/>
    <n v="0"/>
    <n v="51"/>
    <n v="1313"/>
  </r>
  <r>
    <n v="1040"/>
    <d v="2015-03-03T00:00:00"/>
    <x v="0"/>
    <s v="finishing"/>
    <x v="4"/>
    <x v="2"/>
    <x v="3"/>
    <n v="0.8"/>
    <n v="0.63604938300000002"/>
    <n v="0"/>
    <n v="4.5999999999999996"/>
    <n v="3780"/>
    <n v="63"/>
    <n v="0"/>
    <n v="0"/>
    <n v="0"/>
    <n v="0"/>
    <n v="0"/>
    <n v="9"/>
    <n v="0"/>
  </r>
  <r>
    <n v="1041"/>
    <d v="2015-03-03T00:00:00"/>
    <x v="0"/>
    <s v="finishing"/>
    <x v="4"/>
    <x v="2"/>
    <x v="6"/>
    <n v="0.4"/>
    <n v="0.567377778"/>
    <n v="1"/>
    <n v="3.9"/>
    <n v="6300"/>
    <n v="105"/>
    <n v="0"/>
    <n v="0"/>
    <n v="0"/>
    <n v="0"/>
    <n v="0"/>
    <n v="15"/>
    <n v="0"/>
  </r>
  <r>
    <n v="1042"/>
    <d v="2015-03-03T00:00:00"/>
    <x v="0"/>
    <s v="finishing"/>
    <x v="4"/>
    <x v="2"/>
    <x v="1"/>
    <n v="0.7"/>
    <n v="0.55543055600000002"/>
    <n v="0"/>
    <n v="3.94"/>
    <n v="3360"/>
    <n v="56"/>
    <n v="0"/>
    <n v="0"/>
    <n v="0"/>
    <n v="0"/>
    <n v="0"/>
    <n v="8"/>
    <n v="0"/>
  </r>
  <r>
    <n v="1043"/>
    <d v="2015-03-03T00:00:00"/>
    <x v="0"/>
    <s v="finishing"/>
    <x v="4"/>
    <x v="2"/>
    <x v="11"/>
    <n v="0.7"/>
    <n v="0.55543055600000002"/>
    <n v="0"/>
    <n v="3.94"/>
    <n v="3360"/>
    <n v="56"/>
    <n v="0"/>
    <n v="0"/>
    <n v="0"/>
    <n v="0"/>
    <n v="0"/>
    <n v="8"/>
    <n v="0"/>
  </r>
  <r>
    <n v="1044"/>
    <d v="2015-03-03T00:00:00"/>
    <x v="0"/>
    <s v="finishing"/>
    <x v="4"/>
    <x v="2"/>
    <x v="9"/>
    <n v="0.7"/>
    <n v="0.46319444399999998"/>
    <n v="0"/>
    <n v="2.9"/>
    <n v="3360"/>
    <n v="56"/>
    <n v="0"/>
    <n v="0"/>
    <n v="0"/>
    <n v="0"/>
    <n v="0"/>
    <n v="8"/>
    <n v="0"/>
  </r>
  <r>
    <n v="1045"/>
    <d v="2015-03-03T00:00:00"/>
    <x v="0"/>
    <s v="finishing"/>
    <x v="4"/>
    <x v="2"/>
    <x v="10"/>
    <n v="0.7"/>
    <n v="0.35444444400000003"/>
    <n v="0"/>
    <n v="4.5999999999999996"/>
    <n v="3360"/>
    <n v="56"/>
    <n v="0"/>
    <n v="0"/>
    <n v="0"/>
    <n v="0"/>
    <n v="0"/>
    <n v="8"/>
    <n v="0"/>
  </r>
  <r>
    <n v="1046"/>
    <d v="2015-03-03T00:00:00"/>
    <x v="0"/>
    <s v="finishing"/>
    <x v="4"/>
    <x v="2"/>
    <x v="4"/>
    <n v="0.75"/>
    <n v="0.30933333299999999"/>
    <n v="0"/>
    <n v="2.9"/>
    <n v="3360"/>
    <n v="56"/>
    <n v="0"/>
    <n v="0"/>
    <n v="0"/>
    <n v="0"/>
    <n v="0"/>
    <n v="8"/>
    <n v="0"/>
  </r>
  <r>
    <n v="1047"/>
    <d v="2015-03-03T00:00:00"/>
    <x v="0"/>
    <s v="sweing"/>
    <x v="4"/>
    <x v="2"/>
    <x v="6"/>
    <n v="0.4"/>
    <n v="0.30277037000000001"/>
    <n v="0"/>
    <n v="15.28"/>
    <n v="5400"/>
    <n v="90"/>
    <n v="0"/>
    <n v="6.5"/>
    <n v="0.10833333333333334"/>
    <n v="30"/>
    <n v="1"/>
    <n v="45"/>
    <n v="157"/>
  </r>
  <r>
    <n v="1048"/>
    <d v="2015-03-04T00:00:00"/>
    <x v="0"/>
    <s v="finishing"/>
    <x v="5"/>
    <x v="2"/>
    <x v="7"/>
    <n v="0.8"/>
    <n v="0.93916666699999996"/>
    <n v="1"/>
    <n v="4.5999999999999996"/>
    <n v="1200"/>
    <n v="20"/>
    <n v="0"/>
    <n v="0"/>
    <n v="0"/>
    <n v="0"/>
    <n v="0"/>
    <n v="10"/>
    <n v="0"/>
  </r>
  <r>
    <n v="1049"/>
    <d v="2015-03-04T00:00:00"/>
    <x v="0"/>
    <s v="finishing"/>
    <x v="5"/>
    <x v="2"/>
    <x v="0"/>
    <n v="0.8"/>
    <n v="0.93041666700000003"/>
    <n v="1"/>
    <n v="4.5999999999999996"/>
    <n v="960"/>
    <n v="16"/>
    <n v="0"/>
    <n v="0"/>
    <n v="0"/>
    <n v="0"/>
    <n v="0"/>
    <n v="8"/>
    <n v="0"/>
  </r>
  <r>
    <n v="1050"/>
    <d v="2015-03-04T00:00:00"/>
    <x v="0"/>
    <s v="finishing"/>
    <x v="5"/>
    <x v="2"/>
    <x v="3"/>
    <n v="0.8"/>
    <n v="0.88592592599999997"/>
    <n v="1"/>
    <n v="4.5999999999999996"/>
    <n v="1080"/>
    <n v="18"/>
    <n v="0"/>
    <n v="0"/>
    <n v="0"/>
    <n v="0"/>
    <n v="0"/>
    <n v="9"/>
    <n v="0"/>
  </r>
  <r>
    <n v="1051"/>
    <d v="2015-03-04T00:00:00"/>
    <x v="0"/>
    <s v="finishing"/>
    <x v="5"/>
    <x v="2"/>
    <x v="8"/>
    <n v="0.75"/>
    <n v="0.83374999999999999"/>
    <n v="1"/>
    <n v="2.9"/>
    <n v="960"/>
    <n v="16"/>
    <n v="0"/>
    <n v="0"/>
    <n v="0"/>
    <n v="0"/>
    <n v="0"/>
    <n v="8"/>
    <n v="0"/>
  </r>
  <r>
    <n v="1052"/>
    <d v="2015-03-04T00:00:00"/>
    <x v="0"/>
    <s v="finishing"/>
    <x v="5"/>
    <x v="2"/>
    <x v="1"/>
    <n v="0.7"/>
    <n v="0.80687916699999995"/>
    <n v="1"/>
    <n v="3.94"/>
    <n v="960"/>
    <n v="16"/>
    <n v="0"/>
    <n v="0"/>
    <n v="0"/>
    <n v="0"/>
    <n v="0"/>
    <n v="8"/>
    <n v="0"/>
  </r>
  <r>
    <n v="1053"/>
    <d v="2015-03-04T00:00:00"/>
    <x v="0"/>
    <s v="finishing"/>
    <x v="5"/>
    <x v="2"/>
    <x v="11"/>
    <n v="0.7"/>
    <n v="0.80605833299999996"/>
    <n v="1"/>
    <n v="3.94"/>
    <n v="960"/>
    <n v="16"/>
    <n v="0"/>
    <n v="0"/>
    <n v="0"/>
    <n v="0"/>
    <n v="0"/>
    <n v="8"/>
    <n v="0"/>
  </r>
  <r>
    <n v="1054"/>
    <d v="2015-03-04T00:00:00"/>
    <x v="0"/>
    <s v="sweing"/>
    <x v="5"/>
    <x v="2"/>
    <x v="2"/>
    <n v="0.8"/>
    <n v="0.80070175399999999"/>
    <n v="1"/>
    <n v="11.41"/>
    <n v="0"/>
    <n v="0"/>
    <n v="38"/>
    <n v="0"/>
    <n v="0"/>
    <n v="0"/>
    <n v="0"/>
    <n v="56"/>
    <n v="433"/>
  </r>
  <r>
    <n v="1055"/>
    <d v="2015-03-04T00:00:00"/>
    <x v="0"/>
    <s v="sweing"/>
    <x v="5"/>
    <x v="2"/>
    <x v="3"/>
    <n v="0.8"/>
    <n v="0.80040196100000005"/>
    <n v="1"/>
    <n v="15.26"/>
    <n v="4080"/>
    <n v="68"/>
    <n v="50"/>
    <n v="0"/>
    <n v="0"/>
    <n v="0"/>
    <n v="0"/>
    <n v="34"/>
    <n v="961"/>
  </r>
  <r>
    <n v="1056"/>
    <d v="2015-03-04T00:00:00"/>
    <x v="0"/>
    <s v="sweing"/>
    <x v="5"/>
    <x v="2"/>
    <x v="7"/>
    <n v="0.8"/>
    <n v="0.80033333299999998"/>
    <n v="1"/>
    <n v="29.4"/>
    <n v="6840"/>
    <n v="114"/>
    <n v="63"/>
    <n v="0"/>
    <n v="0"/>
    <n v="0"/>
    <n v="0"/>
    <n v="57"/>
    <n v="1169"/>
  </r>
  <r>
    <n v="1057"/>
    <d v="2015-03-04T00:00:00"/>
    <x v="0"/>
    <s v="sweing"/>
    <x v="5"/>
    <x v="2"/>
    <x v="5"/>
    <n v="0.8"/>
    <n v="0.80005576199999995"/>
    <n v="1"/>
    <n v="30.1"/>
    <n v="3960"/>
    <n v="66"/>
    <n v="50"/>
    <n v="0"/>
    <n v="0"/>
    <n v="0"/>
    <n v="0"/>
    <n v="59"/>
    <n v="874"/>
  </r>
  <r>
    <n v="1058"/>
    <d v="2015-03-04T00:00:00"/>
    <x v="0"/>
    <s v="sweing"/>
    <x v="5"/>
    <x v="2"/>
    <x v="11"/>
    <n v="0.7"/>
    <n v="0.79997586200000004"/>
    <n v="1"/>
    <n v="26.82"/>
    <n v="6960"/>
    <n v="116"/>
    <n v="60"/>
    <n v="0"/>
    <n v="0"/>
    <n v="0"/>
    <n v="0"/>
    <n v="58"/>
    <n v="1028"/>
  </r>
  <r>
    <n v="1059"/>
    <d v="2015-03-04T00:00:00"/>
    <x v="0"/>
    <s v="sweing"/>
    <x v="5"/>
    <x v="2"/>
    <x v="1"/>
    <n v="0.7"/>
    <n v="0.75065172400000002"/>
    <n v="1"/>
    <n v="26.82"/>
    <n v="6960"/>
    <n v="116"/>
    <n v="50"/>
    <n v="0"/>
    <n v="0"/>
    <n v="0"/>
    <n v="0"/>
    <n v="58"/>
    <n v="1772"/>
  </r>
  <r>
    <n v="1060"/>
    <d v="2015-03-04T00:00:00"/>
    <x v="0"/>
    <s v="sweing"/>
    <x v="5"/>
    <x v="2"/>
    <x v="8"/>
    <n v="0.75"/>
    <n v="0.75039551299999996"/>
    <n v="1"/>
    <n v="18.79"/>
    <n v="6240"/>
    <n v="104"/>
    <n v="34"/>
    <n v="0"/>
    <n v="0"/>
    <n v="0"/>
    <n v="0"/>
    <n v="52"/>
    <n v="1206"/>
  </r>
  <r>
    <n v="1061"/>
    <d v="2015-03-04T00:00:00"/>
    <x v="0"/>
    <s v="sweing"/>
    <x v="5"/>
    <x v="2"/>
    <x v="10"/>
    <n v="0.7"/>
    <n v="0.70042413800000003"/>
    <n v="1"/>
    <n v="27.48"/>
    <n v="6960"/>
    <n v="116"/>
    <n v="40"/>
    <n v="0"/>
    <n v="0"/>
    <n v="0"/>
    <n v="0"/>
    <n v="58"/>
    <n v="586"/>
  </r>
  <r>
    <n v="1062"/>
    <d v="2015-03-04T00:00:00"/>
    <x v="0"/>
    <s v="sweing"/>
    <x v="5"/>
    <x v="2"/>
    <x v="9"/>
    <n v="0.7"/>
    <n v="0.70005833299999998"/>
    <n v="1"/>
    <n v="21.82"/>
    <n v="5760"/>
    <n v="96"/>
    <n v="30"/>
    <n v="0"/>
    <n v="0"/>
    <n v="0"/>
    <n v="0"/>
    <n v="53"/>
    <n v="1334"/>
  </r>
  <r>
    <n v="1063"/>
    <d v="2015-03-04T00:00:00"/>
    <x v="0"/>
    <s v="finishing"/>
    <x v="5"/>
    <x v="2"/>
    <x v="5"/>
    <n v="0.8"/>
    <n v="0.684888889"/>
    <n v="0"/>
    <n v="4.5999999999999996"/>
    <n v="8400"/>
    <n v="140"/>
    <n v="0"/>
    <n v="0"/>
    <n v="0"/>
    <n v="0"/>
    <n v="0"/>
    <n v="20"/>
    <n v="0"/>
  </r>
  <r>
    <n v="1064"/>
    <d v="2015-03-04T00:00:00"/>
    <x v="0"/>
    <s v="finishing"/>
    <x v="5"/>
    <x v="2"/>
    <x v="10"/>
    <n v="0.7"/>
    <n v="0.59208333300000004"/>
    <n v="0"/>
    <n v="4.5999999999999996"/>
    <n v="960"/>
    <n v="16"/>
    <n v="0"/>
    <n v="0"/>
    <n v="0"/>
    <n v="0"/>
    <n v="0"/>
    <n v="8"/>
    <n v="0"/>
  </r>
  <r>
    <n v="1065"/>
    <d v="2015-03-04T00:00:00"/>
    <x v="0"/>
    <s v="finishing"/>
    <x v="5"/>
    <x v="2"/>
    <x v="6"/>
    <n v="0.5"/>
    <n v="0.54031249999999997"/>
    <n v="1"/>
    <n v="3.9"/>
    <n v="960"/>
    <n v="16"/>
    <n v="0"/>
    <n v="0"/>
    <n v="0"/>
    <n v="0"/>
    <n v="0"/>
    <n v="8"/>
    <n v="0"/>
  </r>
  <r>
    <n v="1066"/>
    <d v="2015-03-04T00:00:00"/>
    <x v="0"/>
    <s v="sweing"/>
    <x v="5"/>
    <x v="2"/>
    <x v="0"/>
    <n v="0.8"/>
    <n v="0.43326315799999998"/>
    <n v="0"/>
    <n v="29.4"/>
    <n v="6840"/>
    <n v="114"/>
    <n v="0"/>
    <n v="0"/>
    <n v="0"/>
    <n v="0"/>
    <n v="0"/>
    <n v="57"/>
    <n v="30"/>
  </r>
  <r>
    <n v="1067"/>
    <d v="2015-03-04T00:00:00"/>
    <x v="0"/>
    <s v="sweing"/>
    <x v="5"/>
    <x v="2"/>
    <x v="6"/>
    <n v="0.5"/>
    <n v="0.40414492800000001"/>
    <n v="0"/>
    <n v="15.28"/>
    <n v="5520"/>
    <n v="92"/>
    <n v="0"/>
    <n v="0"/>
    <n v="0"/>
    <n v="0"/>
    <n v="1"/>
    <n v="46"/>
    <n v="261"/>
  </r>
  <r>
    <n v="1068"/>
    <d v="2015-03-04T00:00:00"/>
    <x v="0"/>
    <s v="sweing"/>
    <x v="5"/>
    <x v="2"/>
    <x v="4"/>
    <n v="0.75"/>
    <n v="0.332146465"/>
    <n v="0"/>
    <n v="18.79"/>
    <n v="3960"/>
    <n v="66"/>
    <n v="0"/>
    <n v="0"/>
    <n v="0"/>
    <n v="0"/>
    <n v="0"/>
    <n v="33"/>
    <n v="52"/>
  </r>
  <r>
    <n v="1069"/>
    <d v="2015-03-05T00:00:00"/>
    <x v="0"/>
    <s v="finishing"/>
    <x v="0"/>
    <x v="2"/>
    <x v="0"/>
    <n v="0.8"/>
    <n v="0.98098484799999996"/>
    <n v="1"/>
    <n v="4.5999999999999996"/>
    <n v="2640"/>
    <n v="44"/>
    <n v="0"/>
    <n v="0"/>
    <n v="0"/>
    <n v="0"/>
    <n v="0"/>
    <n v="22"/>
    <n v="0"/>
  </r>
  <r>
    <n v="1070"/>
    <d v="2015-03-05T00:00:00"/>
    <x v="0"/>
    <s v="finishing"/>
    <x v="0"/>
    <x v="2"/>
    <x v="6"/>
    <n v="0.6"/>
    <n v="0.95062500000000005"/>
    <n v="1"/>
    <n v="3.9"/>
    <n v="960"/>
    <n v="16"/>
    <n v="0"/>
    <n v="0"/>
    <n v="0"/>
    <n v="0"/>
    <n v="0"/>
    <n v="8"/>
    <n v="0"/>
  </r>
  <r>
    <n v="1071"/>
    <d v="2015-03-05T00:00:00"/>
    <x v="0"/>
    <s v="finishing"/>
    <x v="0"/>
    <x v="2"/>
    <x v="2"/>
    <n v="0.8"/>
    <n v="0.92729166699999999"/>
    <n v="1"/>
    <n v="2.9"/>
    <n v="1200"/>
    <n v="20"/>
    <n v="0"/>
    <n v="0"/>
    <n v="0"/>
    <n v="0"/>
    <n v="0"/>
    <n v="10"/>
    <n v="0"/>
  </r>
  <r>
    <n v="1072"/>
    <d v="2015-03-05T00:00:00"/>
    <x v="0"/>
    <s v="finishing"/>
    <x v="0"/>
    <x v="2"/>
    <x v="3"/>
    <n v="0.8"/>
    <n v="0.86888888900000005"/>
    <n v="1"/>
    <n v="4.5999999999999996"/>
    <n v="1080"/>
    <n v="18"/>
    <n v="0"/>
    <n v="0"/>
    <n v="0"/>
    <n v="0"/>
    <n v="0"/>
    <n v="9"/>
    <n v="0"/>
  </r>
  <r>
    <n v="1073"/>
    <d v="2015-03-05T00:00:00"/>
    <x v="0"/>
    <s v="finishing"/>
    <x v="0"/>
    <x v="2"/>
    <x v="1"/>
    <n v="0.7"/>
    <n v="0.81262500000000004"/>
    <n v="1"/>
    <n v="3.94"/>
    <n v="960"/>
    <n v="16"/>
    <n v="0"/>
    <n v="0"/>
    <n v="0"/>
    <n v="0"/>
    <n v="0"/>
    <n v="8"/>
    <n v="0"/>
  </r>
  <r>
    <n v="1074"/>
    <d v="2015-03-05T00:00:00"/>
    <x v="0"/>
    <s v="finishing"/>
    <x v="0"/>
    <x v="2"/>
    <x v="11"/>
    <n v="0.7"/>
    <n v="0.81262500000000004"/>
    <n v="1"/>
    <n v="3.94"/>
    <n v="960"/>
    <n v="16"/>
    <n v="0"/>
    <n v="0"/>
    <n v="0"/>
    <n v="0"/>
    <n v="0"/>
    <n v="8"/>
    <n v="0"/>
  </r>
  <r>
    <n v="1075"/>
    <d v="2015-03-05T00:00:00"/>
    <x v="0"/>
    <s v="finishing"/>
    <x v="0"/>
    <x v="2"/>
    <x v="7"/>
    <n v="0.8"/>
    <n v="0.81011111099999999"/>
    <n v="1"/>
    <n v="4.5999999999999996"/>
    <n v="1800"/>
    <n v="30"/>
    <n v="0"/>
    <n v="0"/>
    <n v="0"/>
    <n v="0"/>
    <n v="0"/>
    <n v="15"/>
    <n v="0"/>
  </r>
  <r>
    <n v="1076"/>
    <d v="2015-03-05T00:00:00"/>
    <x v="0"/>
    <s v="sweing"/>
    <x v="0"/>
    <x v="2"/>
    <x v="2"/>
    <n v="0.8"/>
    <n v="0.80070175399999999"/>
    <n v="1"/>
    <n v="11.41"/>
    <n v="3420"/>
    <n v="57"/>
    <n v="50"/>
    <n v="0"/>
    <n v="0"/>
    <n v="0"/>
    <n v="0"/>
    <n v="56"/>
    <n v="455"/>
  </r>
  <r>
    <n v="1077"/>
    <d v="2015-03-05T00:00:00"/>
    <x v="0"/>
    <s v="sweing"/>
    <x v="0"/>
    <x v="2"/>
    <x v="7"/>
    <n v="0.8"/>
    <n v="0.80053497900000004"/>
    <n v="1"/>
    <n v="29.4"/>
    <n v="1800"/>
    <n v="30"/>
    <n v="63"/>
    <n v="0"/>
    <n v="0"/>
    <n v="0"/>
    <n v="0"/>
    <n v="57"/>
    <n v="797"/>
  </r>
  <r>
    <n v="1078"/>
    <d v="2015-03-05T00:00:00"/>
    <x v="0"/>
    <s v="sweing"/>
    <x v="0"/>
    <x v="2"/>
    <x v="3"/>
    <n v="0.8"/>
    <n v="0.80040196100000005"/>
    <n v="1"/>
    <n v="15.26"/>
    <n v="4080"/>
    <n v="68"/>
    <n v="50"/>
    <n v="0"/>
    <n v="0"/>
    <n v="0"/>
    <n v="0"/>
    <n v="34"/>
    <n v="959"/>
  </r>
  <r>
    <n v="1079"/>
    <d v="2015-03-05T00:00:00"/>
    <x v="0"/>
    <s v="sweing"/>
    <x v="0"/>
    <x v="2"/>
    <x v="1"/>
    <n v="0.7"/>
    <n v="0.75065172400000002"/>
    <n v="1"/>
    <n v="26.82"/>
    <n v="6960"/>
    <n v="116"/>
    <n v="50"/>
    <n v="0"/>
    <n v="0"/>
    <n v="0"/>
    <n v="0"/>
    <n v="58"/>
    <n v="1373"/>
  </r>
  <r>
    <n v="1080"/>
    <d v="2015-03-05T00:00:00"/>
    <x v="0"/>
    <s v="sweing"/>
    <x v="0"/>
    <x v="2"/>
    <x v="8"/>
    <n v="0.75"/>
    <n v="0.75039551299999996"/>
    <n v="1"/>
    <n v="18.79"/>
    <n v="6240"/>
    <n v="104"/>
    <n v="45"/>
    <n v="0"/>
    <n v="0"/>
    <n v="0"/>
    <n v="0"/>
    <n v="52"/>
    <n v="1228"/>
  </r>
  <r>
    <n v="1081"/>
    <d v="2015-03-05T00:00:00"/>
    <x v="0"/>
    <s v="sweing"/>
    <x v="0"/>
    <x v="2"/>
    <x v="11"/>
    <n v="0.7"/>
    <n v="0.75005084700000002"/>
    <n v="1"/>
    <n v="26.82"/>
    <n v="7080"/>
    <n v="118"/>
    <n v="50"/>
    <n v="0"/>
    <n v="0"/>
    <n v="0"/>
    <n v="0"/>
    <n v="59"/>
    <n v="1117"/>
  </r>
  <r>
    <n v="1082"/>
    <d v="2015-03-05T00:00:00"/>
    <x v="0"/>
    <s v="sweing"/>
    <x v="0"/>
    <x v="2"/>
    <x v="10"/>
    <n v="0.7"/>
    <n v="0.70042413800000003"/>
    <n v="1"/>
    <n v="27.48"/>
    <n v="6960"/>
    <n v="116"/>
    <n v="40"/>
    <n v="0"/>
    <n v="0"/>
    <n v="0"/>
    <n v="0"/>
    <n v="58"/>
    <n v="230"/>
  </r>
  <r>
    <n v="1083"/>
    <d v="2015-03-05T00:00:00"/>
    <x v="0"/>
    <s v="sweing"/>
    <x v="0"/>
    <x v="2"/>
    <x v="9"/>
    <n v="0.7"/>
    <n v="0.70042199999999999"/>
    <n v="1"/>
    <n v="21.82"/>
    <n v="6000"/>
    <n v="100"/>
    <n v="30"/>
    <n v="0"/>
    <n v="0"/>
    <n v="0"/>
    <n v="0"/>
    <n v="50"/>
    <n v="1390"/>
  </r>
  <r>
    <n v="1084"/>
    <d v="2015-03-05T00:00:00"/>
    <x v="0"/>
    <s v="sweing"/>
    <x v="0"/>
    <x v="2"/>
    <x v="6"/>
    <n v="0.6"/>
    <n v="0.60009914499999994"/>
    <n v="1"/>
    <n v="15.28"/>
    <n v="1320"/>
    <n v="22"/>
    <n v="0"/>
    <n v="0"/>
    <n v="0"/>
    <n v="0"/>
    <n v="1"/>
    <n v="46"/>
    <n v="529"/>
  </r>
  <r>
    <n v="1085"/>
    <d v="2015-03-05T00:00:00"/>
    <x v="0"/>
    <s v="finishing"/>
    <x v="0"/>
    <x v="2"/>
    <x v="8"/>
    <n v="0.75"/>
    <n v="0.453125"/>
    <n v="0"/>
    <n v="2.9"/>
    <n v="960"/>
    <n v="16"/>
    <n v="0"/>
    <n v="0"/>
    <n v="0"/>
    <n v="0"/>
    <n v="0"/>
    <n v="8"/>
    <n v="0"/>
  </r>
  <r>
    <n v="1086"/>
    <d v="2015-03-05T00:00:00"/>
    <x v="0"/>
    <s v="sweing"/>
    <x v="0"/>
    <x v="2"/>
    <x v="5"/>
    <n v="0.8"/>
    <n v="0.36605352299999999"/>
    <n v="0"/>
    <n v="30.1"/>
    <n v="1200"/>
    <n v="20"/>
    <n v="0"/>
    <n v="4"/>
    <n v="6.6666666666666666E-2"/>
    <n v="40"/>
    <n v="0"/>
    <n v="59"/>
    <n v="834"/>
  </r>
  <r>
    <n v="1087"/>
    <d v="2015-03-05T00:00:00"/>
    <x v="0"/>
    <s v="sweing"/>
    <x v="0"/>
    <x v="2"/>
    <x v="4"/>
    <n v="0.35"/>
    <n v="0.26369382000000002"/>
    <n v="0"/>
    <n v="22.53"/>
    <n v="2640"/>
    <n v="44"/>
    <n v="0"/>
    <n v="0"/>
    <n v="0"/>
    <n v="0"/>
    <n v="1"/>
    <n v="39"/>
    <n v="1450"/>
  </r>
  <r>
    <n v="1088"/>
    <d v="2015-03-07T00:00:00"/>
    <x v="0"/>
    <s v="finishing"/>
    <x v="1"/>
    <x v="2"/>
    <x v="3"/>
    <n v="0.8"/>
    <n v="0.86888888900000005"/>
    <n v="1"/>
    <n v="4.5999999999999996"/>
    <n v="1080"/>
    <n v="18"/>
    <n v="0"/>
    <n v="0"/>
    <n v="0"/>
    <n v="0"/>
    <n v="0"/>
    <n v="9"/>
    <n v="0"/>
  </r>
  <r>
    <n v="1089"/>
    <d v="2015-03-07T00:00:00"/>
    <x v="0"/>
    <s v="sweing"/>
    <x v="1"/>
    <x v="2"/>
    <x v="3"/>
    <n v="0.8"/>
    <n v="0.85052058799999997"/>
    <n v="1"/>
    <n v="15.26"/>
    <n v="4080"/>
    <n v="68"/>
    <n v="75"/>
    <n v="0"/>
    <n v="0"/>
    <n v="0"/>
    <n v="0"/>
    <n v="34"/>
    <n v="986"/>
  </r>
  <r>
    <n v="1090"/>
    <d v="2015-03-07T00:00:00"/>
    <x v="0"/>
    <s v="sweing"/>
    <x v="1"/>
    <x v="2"/>
    <x v="1"/>
    <n v="0.7"/>
    <n v="0.85004500000000005"/>
    <n v="1"/>
    <n v="26.82"/>
    <n v="8160"/>
    <n v="136"/>
    <n v="70"/>
    <n v="0"/>
    <n v="0"/>
    <n v="0"/>
    <n v="0"/>
    <n v="58"/>
    <n v="1267"/>
  </r>
  <r>
    <n v="1091"/>
    <d v="2015-03-07T00:00:00"/>
    <x v="0"/>
    <s v="finishing"/>
    <x v="1"/>
    <x v="2"/>
    <x v="5"/>
    <n v="0.8"/>
    <n v="0.82544444400000005"/>
    <n v="1"/>
    <n v="4.5999999999999996"/>
    <n v="6000"/>
    <n v="100"/>
    <n v="0"/>
    <n v="0"/>
    <n v="0"/>
    <n v="0"/>
    <n v="0"/>
    <n v="25"/>
    <n v="0"/>
  </r>
  <r>
    <n v="1092"/>
    <d v="2015-03-07T00:00:00"/>
    <x v="0"/>
    <s v="finishing"/>
    <x v="1"/>
    <x v="2"/>
    <x v="10"/>
    <n v="0.35"/>
    <n v="0.80574999999999997"/>
    <n v="1"/>
    <n v="3.94"/>
    <n v="2400"/>
    <n v="40"/>
    <n v="0"/>
    <n v="0"/>
    <n v="0"/>
    <n v="0"/>
    <n v="0"/>
    <n v="10"/>
    <n v="0"/>
  </r>
  <r>
    <n v="1093"/>
    <d v="2015-03-07T00:00:00"/>
    <x v="0"/>
    <s v="sweing"/>
    <x v="1"/>
    <x v="2"/>
    <x v="11"/>
    <n v="0.7"/>
    <n v="0.800746552"/>
    <n v="1"/>
    <n v="26.82"/>
    <n v="6960"/>
    <n v="116"/>
    <n v="60"/>
    <n v="0"/>
    <n v="0"/>
    <n v="0"/>
    <n v="0"/>
    <n v="58"/>
    <n v="1195"/>
  </r>
  <r>
    <n v="1094"/>
    <d v="2015-03-07T00:00:00"/>
    <x v="0"/>
    <s v="sweing"/>
    <x v="1"/>
    <x v="2"/>
    <x v="7"/>
    <n v="0.8"/>
    <n v="0.80057894699999999"/>
    <n v="1"/>
    <n v="29.4"/>
    <n v="6840"/>
    <n v="114"/>
    <n v="63"/>
    <n v="0"/>
    <n v="0"/>
    <n v="0"/>
    <n v="1"/>
    <n v="57"/>
    <n v="983"/>
  </r>
  <r>
    <n v="1095"/>
    <d v="2015-03-07T00:00:00"/>
    <x v="0"/>
    <s v="sweing"/>
    <x v="1"/>
    <x v="2"/>
    <x v="2"/>
    <n v="0.8"/>
    <n v="0.80003450300000001"/>
    <n v="1"/>
    <n v="11.41"/>
    <n v="3420"/>
    <n v="57"/>
    <n v="50"/>
    <n v="0"/>
    <n v="0"/>
    <n v="0"/>
    <n v="0"/>
    <n v="58"/>
    <n v="471"/>
  </r>
  <r>
    <n v="1096"/>
    <d v="2015-03-07T00:00:00"/>
    <x v="0"/>
    <s v="finishing"/>
    <x v="1"/>
    <x v="2"/>
    <x v="4"/>
    <n v="0.5"/>
    <n v="0.79749999999999999"/>
    <n v="1"/>
    <n v="2.9"/>
    <n v="960"/>
    <n v="16"/>
    <n v="0"/>
    <n v="0"/>
    <n v="0"/>
    <n v="0"/>
    <n v="0"/>
    <n v="8"/>
    <n v="0"/>
  </r>
  <r>
    <n v="1097"/>
    <d v="2015-03-07T00:00:00"/>
    <x v="0"/>
    <s v="sweing"/>
    <x v="1"/>
    <x v="2"/>
    <x v="8"/>
    <n v="0.75"/>
    <n v="0.749987124"/>
    <n v="0"/>
    <n v="18.79"/>
    <n v="3480"/>
    <n v="58"/>
    <n v="45"/>
    <n v="0"/>
    <n v="0"/>
    <n v="0"/>
    <n v="0"/>
    <n v="51"/>
    <n v="1226"/>
  </r>
  <r>
    <n v="1098"/>
    <d v="2015-03-07T00:00:00"/>
    <x v="0"/>
    <s v="sweing"/>
    <x v="1"/>
    <x v="2"/>
    <x v="9"/>
    <n v="0.7"/>
    <n v="0.70042199999999999"/>
    <n v="1"/>
    <n v="21.82"/>
    <n v="6000"/>
    <n v="100"/>
    <n v="30"/>
    <n v="0"/>
    <n v="0"/>
    <n v="0"/>
    <n v="0"/>
    <n v="50"/>
    <n v="1251"/>
  </r>
  <r>
    <n v="1099"/>
    <d v="2015-03-07T00:00:00"/>
    <x v="0"/>
    <s v="finishing"/>
    <x v="1"/>
    <x v="2"/>
    <x v="1"/>
    <n v="0.7"/>
    <n v="0.66487499999999999"/>
    <n v="0"/>
    <n v="3.94"/>
    <n v="960"/>
    <n v="16"/>
    <n v="0"/>
    <n v="0"/>
    <n v="0"/>
    <n v="0"/>
    <n v="0"/>
    <n v="8"/>
    <n v="0"/>
  </r>
  <r>
    <n v="1100"/>
    <d v="2015-03-07T00:00:00"/>
    <x v="0"/>
    <s v="finishing"/>
    <x v="1"/>
    <x v="2"/>
    <x v="11"/>
    <n v="0.7"/>
    <n v="0.66487499999999999"/>
    <n v="0"/>
    <n v="3.94"/>
    <n v="960"/>
    <n v="16"/>
    <n v="0"/>
    <n v="0"/>
    <n v="0"/>
    <n v="0"/>
    <n v="0"/>
    <n v="8"/>
    <n v="0"/>
  </r>
  <r>
    <n v="1101"/>
    <d v="2015-03-07T00:00:00"/>
    <x v="0"/>
    <s v="finishing"/>
    <x v="1"/>
    <x v="2"/>
    <x v="2"/>
    <n v="0.8"/>
    <n v="0.65708333299999999"/>
    <n v="0"/>
    <n v="2.9"/>
    <n v="960"/>
    <n v="16"/>
    <n v="0"/>
    <n v="0"/>
    <n v="0"/>
    <n v="0"/>
    <n v="0"/>
    <n v="8"/>
    <n v="0"/>
  </r>
  <r>
    <n v="1102"/>
    <d v="2015-03-07T00:00:00"/>
    <x v="0"/>
    <s v="sweing"/>
    <x v="1"/>
    <x v="2"/>
    <x v="6"/>
    <n v="0.65"/>
    <n v="0.65024031000000004"/>
    <n v="1"/>
    <n v="16.100000000000001"/>
    <n v="4200"/>
    <n v="70"/>
    <n v="0"/>
    <n v="0"/>
    <n v="0"/>
    <n v="0"/>
    <n v="1"/>
    <n v="45"/>
    <n v="626"/>
  </r>
  <r>
    <n v="1103"/>
    <d v="2015-03-07T00:00:00"/>
    <x v="0"/>
    <s v="finishing"/>
    <x v="1"/>
    <x v="2"/>
    <x v="0"/>
    <n v="0.8"/>
    <n v="0.59074074099999996"/>
    <n v="0"/>
    <n v="4.5999999999999996"/>
    <n v="3600"/>
    <n v="60"/>
    <n v="0"/>
    <n v="0"/>
    <n v="0"/>
    <n v="0"/>
    <n v="0"/>
    <n v="15"/>
    <n v="0"/>
  </r>
  <r>
    <n v="1104"/>
    <d v="2015-03-07T00:00:00"/>
    <x v="0"/>
    <s v="finishing"/>
    <x v="1"/>
    <x v="2"/>
    <x v="6"/>
    <n v="0.65"/>
    <n v="0.52812499999999996"/>
    <n v="0"/>
    <n v="3.9"/>
    <n v="1920"/>
    <n v="32"/>
    <n v="0"/>
    <n v="0"/>
    <n v="0"/>
    <n v="0"/>
    <n v="0"/>
    <n v="8"/>
    <n v="0"/>
  </r>
  <r>
    <n v="1105"/>
    <d v="2015-03-07T00:00:00"/>
    <x v="0"/>
    <s v="sweing"/>
    <x v="1"/>
    <x v="2"/>
    <x v="4"/>
    <n v="0.5"/>
    <n v="0.50052809499999995"/>
    <n v="1"/>
    <n v="23.41"/>
    <n v="2280"/>
    <n v="38"/>
    <n v="0"/>
    <n v="0"/>
    <n v="0"/>
    <n v="0"/>
    <n v="1"/>
    <n v="39"/>
    <n v="1379"/>
  </r>
  <r>
    <n v="1106"/>
    <d v="2015-03-07T00:00:00"/>
    <x v="0"/>
    <s v="sweing"/>
    <x v="1"/>
    <x v="2"/>
    <x v="10"/>
    <n v="0.7"/>
    <n v="0.408960345"/>
    <n v="0"/>
    <n v="27.48"/>
    <n v="6960"/>
    <n v="116"/>
    <n v="24"/>
    <n v="0"/>
    <n v="0"/>
    <n v="0"/>
    <n v="1"/>
    <n v="58"/>
    <n v="541"/>
  </r>
  <r>
    <n v="1107"/>
    <d v="2015-03-08T00:00:00"/>
    <x v="1"/>
    <s v="finishing"/>
    <x v="2"/>
    <x v="2"/>
    <x v="7"/>
    <n v="0.8"/>
    <n v="0.951944444"/>
    <n v="1"/>
    <n v="4.5999999999999996"/>
    <n v="1440"/>
    <n v="24"/>
    <n v="0"/>
    <n v="0"/>
    <n v="0"/>
    <n v="0"/>
    <n v="0"/>
    <n v="12"/>
    <n v="0"/>
  </r>
  <r>
    <n v="1108"/>
    <d v="2015-03-08T00:00:00"/>
    <x v="1"/>
    <s v="finishing"/>
    <x v="2"/>
    <x v="2"/>
    <x v="3"/>
    <n v="0.8"/>
    <n v="0.94555555599999996"/>
    <n v="1"/>
    <n v="4.5999999999999996"/>
    <n v="1080"/>
    <n v="18"/>
    <n v="0"/>
    <n v="0"/>
    <n v="0"/>
    <n v="0"/>
    <n v="0"/>
    <n v="9"/>
    <n v="0"/>
  </r>
  <r>
    <n v="1109"/>
    <d v="2015-03-08T00:00:00"/>
    <x v="1"/>
    <s v="finishing"/>
    <x v="2"/>
    <x v="2"/>
    <x v="8"/>
    <n v="0.75"/>
    <n v="0.92907407399999997"/>
    <n v="1"/>
    <n v="2.9"/>
    <n v="1080"/>
    <n v="18"/>
    <n v="0"/>
    <n v="0"/>
    <n v="0"/>
    <n v="0"/>
    <n v="0"/>
    <n v="9"/>
    <n v="0"/>
  </r>
  <r>
    <n v="1110"/>
    <d v="2015-03-08T00:00:00"/>
    <x v="1"/>
    <s v="finishing"/>
    <x v="2"/>
    <x v="2"/>
    <x v="1"/>
    <n v="0.75"/>
    <n v="0.890604167"/>
    <n v="1"/>
    <n v="3.94"/>
    <n v="960"/>
    <n v="16"/>
    <n v="0"/>
    <n v="0"/>
    <n v="0"/>
    <n v="0"/>
    <n v="0"/>
    <n v="8"/>
    <n v="0"/>
  </r>
  <r>
    <n v="1111"/>
    <d v="2015-03-08T00:00:00"/>
    <x v="1"/>
    <s v="finishing"/>
    <x v="2"/>
    <x v="2"/>
    <x v="11"/>
    <n v="0.75"/>
    <n v="0.890604167"/>
    <n v="1"/>
    <n v="3.94"/>
    <n v="960"/>
    <n v="16"/>
    <n v="0"/>
    <n v="0"/>
    <n v="0"/>
    <n v="0"/>
    <n v="0"/>
    <n v="8"/>
    <n v="0"/>
  </r>
  <r>
    <n v="1112"/>
    <d v="2015-03-08T00:00:00"/>
    <x v="1"/>
    <s v="finishing"/>
    <x v="2"/>
    <x v="2"/>
    <x v="6"/>
    <n v="0.7"/>
    <n v="0.88400000000000001"/>
    <n v="1"/>
    <n v="3.9"/>
    <n v="1200"/>
    <n v="20"/>
    <n v="0"/>
    <n v="0"/>
    <n v="0"/>
    <n v="0"/>
    <n v="0"/>
    <n v="10"/>
    <n v="0"/>
  </r>
  <r>
    <n v="1113"/>
    <d v="2015-03-08T00:00:00"/>
    <x v="1"/>
    <s v="finishing"/>
    <x v="2"/>
    <x v="2"/>
    <x v="10"/>
    <n v="0.5"/>
    <n v="0.85791666700000002"/>
    <n v="1"/>
    <n v="3.94"/>
    <n v="960"/>
    <n v="16"/>
    <n v="0"/>
    <n v="0"/>
    <n v="0"/>
    <n v="0"/>
    <n v="0"/>
    <n v="8"/>
    <n v="0"/>
  </r>
  <r>
    <n v="1114"/>
    <d v="2015-03-08T00:00:00"/>
    <x v="1"/>
    <s v="sweing"/>
    <x v="2"/>
    <x v="2"/>
    <x v="11"/>
    <n v="0.75"/>
    <n v="0.85008421099999998"/>
    <n v="1"/>
    <n v="26.82"/>
    <n v="6840"/>
    <n v="114"/>
    <n v="65"/>
    <n v="0"/>
    <n v="0"/>
    <n v="0"/>
    <n v="0"/>
    <n v="57"/>
    <n v="1082"/>
  </r>
  <r>
    <n v="1115"/>
    <d v="2015-03-08T00:00:00"/>
    <x v="1"/>
    <s v="sweing"/>
    <x v="2"/>
    <x v="2"/>
    <x v="1"/>
    <n v="0.75"/>
    <n v="0.85007069000000002"/>
    <n v="1"/>
    <n v="26.82"/>
    <n v="6960"/>
    <n v="116"/>
    <n v="65"/>
    <n v="0"/>
    <n v="0"/>
    <n v="0"/>
    <n v="0"/>
    <n v="58"/>
    <n v="1254"/>
  </r>
  <r>
    <n v="1116"/>
    <d v="2015-03-08T00:00:00"/>
    <x v="1"/>
    <s v="sweing"/>
    <x v="2"/>
    <x v="2"/>
    <x v="7"/>
    <n v="0.8"/>
    <n v="0.80051106800000005"/>
    <n v="1"/>
    <n v="30.1"/>
    <n v="3360"/>
    <n v="56"/>
    <n v="50"/>
    <n v="0"/>
    <n v="0"/>
    <n v="0"/>
    <n v="1"/>
    <n v="57"/>
    <n v="1278"/>
  </r>
  <r>
    <n v="1117"/>
    <d v="2015-03-08T00:00:00"/>
    <x v="1"/>
    <s v="sweing"/>
    <x v="2"/>
    <x v="2"/>
    <x v="3"/>
    <n v="0.8"/>
    <n v="0.80040196100000005"/>
    <n v="1"/>
    <n v="15.26"/>
    <n v="4080"/>
    <n v="68"/>
    <n v="63"/>
    <n v="0"/>
    <n v="0"/>
    <n v="0"/>
    <n v="0"/>
    <n v="34"/>
    <n v="1064"/>
  </r>
  <r>
    <n v="1118"/>
    <d v="2015-03-08T00:00:00"/>
    <x v="1"/>
    <s v="sweing"/>
    <x v="2"/>
    <x v="2"/>
    <x v="2"/>
    <n v="0.8"/>
    <n v="0.80003450300000001"/>
    <n v="1"/>
    <n v="11.41"/>
    <n v="3420"/>
    <n v="57"/>
    <n v="50"/>
    <n v="0"/>
    <n v="0"/>
    <n v="0"/>
    <n v="0"/>
    <n v="58"/>
    <n v="313"/>
  </r>
  <r>
    <n v="1119"/>
    <d v="2015-03-08T00:00:00"/>
    <x v="1"/>
    <s v="finishing"/>
    <x v="2"/>
    <x v="2"/>
    <x v="2"/>
    <n v="0.8"/>
    <n v="0.75520833300000001"/>
    <n v="0"/>
    <n v="2.9"/>
    <n v="960"/>
    <n v="16"/>
    <n v="0"/>
    <n v="0"/>
    <n v="0"/>
    <n v="0"/>
    <n v="0"/>
    <n v="8"/>
    <n v="0"/>
  </r>
  <r>
    <n v="1120"/>
    <d v="2015-03-08T00:00:00"/>
    <x v="1"/>
    <s v="sweing"/>
    <x v="2"/>
    <x v="2"/>
    <x v="8"/>
    <n v="0.75"/>
    <n v="0.75037189500000001"/>
    <n v="1"/>
    <n v="18.79"/>
    <n v="5640"/>
    <n v="94"/>
    <n v="45"/>
    <n v="0"/>
    <n v="0"/>
    <n v="0"/>
    <n v="0"/>
    <n v="52"/>
    <n v="1239"/>
  </r>
  <r>
    <n v="1121"/>
    <d v="2015-03-08T00:00:00"/>
    <x v="1"/>
    <s v="sweing"/>
    <x v="2"/>
    <x v="2"/>
    <x v="9"/>
    <n v="0.7"/>
    <n v="0.70042199999999999"/>
    <n v="1"/>
    <n v="21.82"/>
    <n v="6000"/>
    <n v="100"/>
    <n v="30"/>
    <n v="0"/>
    <n v="0"/>
    <n v="0"/>
    <n v="0"/>
    <n v="50"/>
    <n v="1335"/>
  </r>
  <r>
    <n v="1122"/>
    <d v="2015-03-08T00:00:00"/>
    <x v="1"/>
    <s v="sweing"/>
    <x v="2"/>
    <x v="2"/>
    <x v="6"/>
    <n v="0.7"/>
    <n v="0.70010606099999995"/>
    <n v="1"/>
    <n v="16.100000000000001"/>
    <n v="4800"/>
    <n v="80"/>
    <n v="30"/>
    <n v="0"/>
    <n v="0"/>
    <n v="0"/>
    <n v="1"/>
    <n v="45"/>
    <n v="928"/>
  </r>
  <r>
    <n v="1123"/>
    <d v="2015-03-08T00:00:00"/>
    <x v="1"/>
    <s v="sweing"/>
    <x v="2"/>
    <x v="2"/>
    <x v="4"/>
    <n v="0.6"/>
    <n v="0.60103709100000002"/>
    <n v="1"/>
    <n v="23.41"/>
    <n v="2520"/>
    <n v="42"/>
    <n v="23"/>
    <n v="0"/>
    <n v="0"/>
    <n v="0"/>
    <n v="1"/>
    <n v="38"/>
    <n v="1266"/>
  </r>
  <r>
    <n v="1124"/>
    <d v="2015-03-08T00:00:00"/>
    <x v="1"/>
    <s v="sweing"/>
    <x v="2"/>
    <x v="2"/>
    <x v="0"/>
    <n v="0.6"/>
    <n v="0.60052857100000001"/>
    <n v="1"/>
    <n v="30.48"/>
    <n v="6720"/>
    <n v="112"/>
    <n v="0"/>
    <n v="0"/>
    <n v="0"/>
    <n v="0"/>
    <n v="1"/>
    <n v="56"/>
    <n v="869"/>
  </r>
  <r>
    <n v="1125"/>
    <d v="2015-03-08T00:00:00"/>
    <x v="1"/>
    <s v="sweing"/>
    <x v="2"/>
    <x v="2"/>
    <x v="10"/>
    <n v="0.5"/>
    <n v="0.50003389799999998"/>
    <n v="1"/>
    <n v="26.82"/>
    <n v="7080"/>
    <n v="118"/>
    <n v="23"/>
    <n v="0"/>
    <n v="0"/>
    <n v="0"/>
    <n v="1"/>
    <n v="59"/>
    <n v="711"/>
  </r>
  <r>
    <n v="1126"/>
    <d v="2015-03-08T00:00:00"/>
    <x v="1"/>
    <s v="finishing"/>
    <x v="2"/>
    <x v="2"/>
    <x v="0"/>
    <n v="0.6"/>
    <n v="0.45093749999999999"/>
    <n v="0"/>
    <n v="3.9"/>
    <n v="960"/>
    <n v="16"/>
    <n v="0"/>
    <n v="0"/>
    <n v="0"/>
    <n v="0"/>
    <n v="0"/>
    <n v="8"/>
    <n v="0"/>
  </r>
  <r>
    <n v="1127"/>
    <d v="2015-03-08T00:00:00"/>
    <x v="1"/>
    <s v="finishing"/>
    <x v="2"/>
    <x v="2"/>
    <x v="9"/>
    <n v="0.7"/>
    <n v="0.44104166700000003"/>
    <n v="0"/>
    <n v="2.9"/>
    <n v="960"/>
    <n v="16"/>
    <n v="0"/>
    <n v="0"/>
    <n v="0"/>
    <n v="0"/>
    <n v="0"/>
    <n v="8"/>
    <n v="0"/>
  </r>
  <r>
    <n v="1128"/>
    <d v="2015-03-08T00:00:00"/>
    <x v="1"/>
    <s v="finishing"/>
    <x v="2"/>
    <x v="2"/>
    <x v="4"/>
    <n v="0.6"/>
    <n v="0.27187499999999998"/>
    <n v="0"/>
    <n v="2.9"/>
    <n v="960"/>
    <n v="16"/>
    <n v="0"/>
    <n v="0"/>
    <n v="0"/>
    <n v="0"/>
    <n v="0"/>
    <n v="8"/>
    <n v="0"/>
  </r>
  <r>
    <n v="1129"/>
    <d v="2015-03-09T00:00:00"/>
    <x v="1"/>
    <s v="finishing"/>
    <x v="3"/>
    <x v="2"/>
    <x v="2"/>
    <n v="0.8"/>
    <n v="0.96062499999999995"/>
    <n v="1"/>
    <n v="2.9"/>
    <n v="0"/>
    <n v="0"/>
    <n v="960"/>
    <n v="0"/>
    <n v="0"/>
    <n v="0"/>
    <n v="0"/>
    <n v="8"/>
    <n v="0"/>
  </r>
  <r>
    <n v="1130"/>
    <d v="2015-03-09T00:00:00"/>
    <x v="1"/>
    <s v="finishing"/>
    <x v="3"/>
    <x v="2"/>
    <x v="3"/>
    <n v="0.8"/>
    <n v="0.90296296300000001"/>
    <n v="1"/>
    <n v="4.5999999999999996"/>
    <n v="0"/>
    <n v="0"/>
    <n v="1080"/>
    <n v="0"/>
    <n v="0"/>
    <n v="0"/>
    <n v="0"/>
    <n v="9"/>
    <n v="0"/>
  </r>
  <r>
    <n v="1131"/>
    <d v="2015-03-09T00:00:00"/>
    <x v="1"/>
    <s v="finishing"/>
    <x v="3"/>
    <x v="2"/>
    <x v="10"/>
    <n v="0.6"/>
    <n v="0.86434259300000005"/>
    <n v="1"/>
    <n v="3.94"/>
    <n v="0"/>
    <n v="0"/>
    <n v="2880"/>
    <n v="0"/>
    <n v="0"/>
    <n v="0"/>
    <n v="0"/>
    <n v="12"/>
    <n v="0"/>
  </r>
  <r>
    <n v="1132"/>
    <d v="2015-03-09T00:00:00"/>
    <x v="1"/>
    <s v="sweing"/>
    <x v="3"/>
    <x v="2"/>
    <x v="11"/>
    <n v="0.75"/>
    <n v="0.85044615400000001"/>
    <n v="1"/>
    <n v="26.82"/>
    <n v="7020"/>
    <n v="117"/>
    <n v="65"/>
    <n v="0"/>
    <n v="0"/>
    <n v="0"/>
    <n v="0"/>
    <n v="58"/>
    <n v="1079"/>
  </r>
  <r>
    <n v="1133"/>
    <d v="2015-03-09T00:00:00"/>
    <x v="1"/>
    <s v="sweing"/>
    <x v="3"/>
    <x v="2"/>
    <x v="1"/>
    <n v="0.75"/>
    <n v="0.85042689100000002"/>
    <n v="1"/>
    <n v="26.82"/>
    <n v="7140"/>
    <n v="119"/>
    <n v="65"/>
    <n v="0"/>
    <n v="0"/>
    <n v="0"/>
    <n v="0"/>
    <n v="59"/>
    <n v="1322"/>
  </r>
  <r>
    <n v="1134"/>
    <d v="2015-03-09T00:00:00"/>
    <x v="1"/>
    <s v="finishing"/>
    <x v="3"/>
    <x v="2"/>
    <x v="8"/>
    <n v="0.75"/>
    <n v="0.84099999999999997"/>
    <n v="1"/>
    <n v="2.9"/>
    <n v="0"/>
    <n v="0"/>
    <n v="3600"/>
    <n v="0"/>
    <n v="0"/>
    <n v="0"/>
    <n v="0"/>
    <n v="15"/>
    <n v="0"/>
  </r>
  <r>
    <n v="1135"/>
    <d v="2015-03-09T00:00:00"/>
    <x v="1"/>
    <s v="sweing"/>
    <x v="3"/>
    <x v="2"/>
    <x v="7"/>
    <n v="0.8"/>
    <n v="0.80084242400000005"/>
    <n v="1"/>
    <n v="30.1"/>
    <n v="5160"/>
    <n v="86"/>
    <n v="50"/>
    <n v="0"/>
    <n v="0"/>
    <n v="0"/>
    <n v="1"/>
    <n v="58"/>
    <n v="964"/>
  </r>
  <r>
    <n v="1136"/>
    <d v="2015-03-09T00:00:00"/>
    <x v="1"/>
    <s v="sweing"/>
    <x v="3"/>
    <x v="2"/>
    <x v="3"/>
    <n v="0.8"/>
    <n v="0.80040196100000005"/>
    <n v="1"/>
    <n v="15.26"/>
    <n v="4080"/>
    <n v="68"/>
    <n v="63"/>
    <n v="0"/>
    <n v="0"/>
    <n v="0"/>
    <n v="0"/>
    <n v="34"/>
    <n v="1132"/>
  </r>
  <r>
    <n v="1137"/>
    <d v="2015-03-09T00:00:00"/>
    <x v="1"/>
    <s v="sweing"/>
    <x v="3"/>
    <x v="2"/>
    <x v="2"/>
    <n v="0.8"/>
    <n v="0.80003450300000001"/>
    <n v="1"/>
    <n v="11.41"/>
    <n v="3420"/>
    <n v="57"/>
    <n v="50"/>
    <n v="0"/>
    <n v="0"/>
    <n v="0"/>
    <n v="0"/>
    <n v="58"/>
    <n v="357"/>
  </r>
  <r>
    <n v="1138"/>
    <d v="2015-03-09T00:00:00"/>
    <x v="1"/>
    <s v="finishing"/>
    <x v="3"/>
    <x v="2"/>
    <x v="7"/>
    <n v="0.8"/>
    <n v="0.79541666700000002"/>
    <n v="0"/>
    <n v="4.5999999999999996"/>
    <n v="0"/>
    <n v="0"/>
    <n v="1440"/>
    <n v="0"/>
    <n v="0"/>
    <n v="0"/>
    <n v="0"/>
    <n v="12"/>
    <n v="0"/>
  </r>
  <r>
    <n v="1139"/>
    <d v="2015-03-09T00:00:00"/>
    <x v="1"/>
    <s v="finishing"/>
    <x v="3"/>
    <x v="2"/>
    <x v="11"/>
    <n v="0.75"/>
    <n v="0.79538750000000003"/>
    <n v="1"/>
    <n v="3.94"/>
    <n v="0"/>
    <n v="0"/>
    <n v="960"/>
    <n v="0"/>
    <n v="0"/>
    <n v="0"/>
    <n v="0"/>
    <n v="8"/>
    <n v="0"/>
  </r>
  <r>
    <n v="1140"/>
    <d v="2015-03-09T00:00:00"/>
    <x v="1"/>
    <s v="finishing"/>
    <x v="3"/>
    <x v="2"/>
    <x v="1"/>
    <n v="0.75"/>
    <n v="0.794566667"/>
    <n v="1"/>
    <n v="3.94"/>
    <n v="0"/>
    <n v="0"/>
    <n v="960"/>
    <n v="0"/>
    <n v="0"/>
    <n v="0"/>
    <n v="0"/>
    <n v="8"/>
    <n v="0"/>
  </r>
  <r>
    <n v="1141"/>
    <d v="2015-03-09T00:00:00"/>
    <x v="1"/>
    <s v="sweing"/>
    <x v="3"/>
    <x v="2"/>
    <x v="8"/>
    <n v="0.75"/>
    <n v="0.75039551299999996"/>
    <n v="1"/>
    <n v="18.79"/>
    <n v="6240"/>
    <n v="104"/>
    <n v="45"/>
    <n v="0"/>
    <n v="0"/>
    <n v="0"/>
    <n v="0"/>
    <n v="52"/>
    <n v="1193"/>
  </r>
  <r>
    <n v="1142"/>
    <d v="2015-03-09T00:00:00"/>
    <x v="1"/>
    <s v="sweing"/>
    <x v="3"/>
    <x v="2"/>
    <x v="6"/>
    <n v="0.7"/>
    <n v="0.70051622400000002"/>
    <n v="1"/>
    <n v="16.100000000000001"/>
    <n v="5520"/>
    <n v="92"/>
    <n v="30"/>
    <n v="0"/>
    <n v="0"/>
    <n v="0"/>
    <n v="1"/>
    <n v="45"/>
    <n v="817"/>
  </r>
  <r>
    <n v="1143"/>
    <d v="2015-03-09T00:00:00"/>
    <x v="1"/>
    <s v="sweing"/>
    <x v="3"/>
    <x v="2"/>
    <x v="9"/>
    <n v="0.7"/>
    <n v="0.70042199999999999"/>
    <n v="1"/>
    <n v="21.82"/>
    <n v="6000"/>
    <n v="100"/>
    <n v="30"/>
    <n v="0"/>
    <n v="0"/>
    <n v="0"/>
    <n v="0"/>
    <n v="50"/>
    <n v="1576"/>
  </r>
  <r>
    <n v="1144"/>
    <d v="2015-03-09T00:00:00"/>
    <x v="1"/>
    <s v="finishing"/>
    <x v="3"/>
    <x v="2"/>
    <x v="6"/>
    <n v="0.7"/>
    <n v="0.6825"/>
    <n v="0"/>
    <n v="3.9"/>
    <n v="0"/>
    <n v="0"/>
    <n v="1200"/>
    <n v="0"/>
    <n v="0"/>
    <n v="0"/>
    <n v="0"/>
    <n v="10"/>
    <n v="0"/>
  </r>
  <r>
    <n v="1145"/>
    <d v="2015-03-09T00:00:00"/>
    <x v="1"/>
    <s v="sweing"/>
    <x v="3"/>
    <x v="2"/>
    <x v="4"/>
    <n v="0.65"/>
    <n v="0.65096228099999998"/>
    <n v="1"/>
    <n v="23.41"/>
    <n v="4560"/>
    <n v="76"/>
    <n v="35"/>
    <n v="0"/>
    <n v="0"/>
    <n v="0"/>
    <n v="1"/>
    <n v="38"/>
    <n v="1262"/>
  </r>
  <r>
    <n v="1146"/>
    <d v="2015-03-09T00:00:00"/>
    <x v="1"/>
    <s v="sweing"/>
    <x v="3"/>
    <x v="2"/>
    <x v="0"/>
    <n v="0.65"/>
    <n v="0.650421429"/>
    <n v="1"/>
    <n v="30.48"/>
    <n v="6720"/>
    <n v="112"/>
    <n v="26"/>
    <n v="0"/>
    <n v="0"/>
    <n v="0"/>
    <n v="1"/>
    <n v="56"/>
    <n v="953"/>
  </r>
  <r>
    <n v="1147"/>
    <d v="2015-03-09T00:00:00"/>
    <x v="1"/>
    <s v="sweing"/>
    <x v="3"/>
    <x v="2"/>
    <x v="10"/>
    <n v="0.6"/>
    <n v="0.60004067800000005"/>
    <n v="1"/>
    <n v="26.82"/>
    <n v="7080"/>
    <n v="118"/>
    <n v="23"/>
    <n v="0"/>
    <n v="0"/>
    <n v="0"/>
    <n v="1"/>
    <n v="59"/>
    <n v="919"/>
  </r>
  <r>
    <n v="1148"/>
    <d v="2015-03-09T00:00:00"/>
    <x v="1"/>
    <s v="sweing"/>
    <x v="3"/>
    <x v="2"/>
    <x v="5"/>
    <n v="0.5"/>
    <n v="0.50061090900000005"/>
    <n v="1"/>
    <n v="30.48"/>
    <n v="6600"/>
    <n v="110"/>
    <n v="0"/>
    <n v="0"/>
    <n v="0"/>
    <n v="0"/>
    <n v="1"/>
    <n v="55"/>
    <n v="1161"/>
  </r>
  <r>
    <n v="1149"/>
    <d v="2015-03-09T00:00:00"/>
    <x v="1"/>
    <s v="finishing"/>
    <x v="3"/>
    <x v="2"/>
    <x v="9"/>
    <n v="0.7"/>
    <n v="0.47729166699999998"/>
    <n v="0"/>
    <n v="2.9"/>
    <n v="0"/>
    <n v="0"/>
    <n v="960"/>
    <n v="0"/>
    <n v="0"/>
    <n v="0"/>
    <n v="0"/>
    <n v="8"/>
    <n v="0"/>
  </r>
  <r>
    <n v="1150"/>
    <d v="2015-03-09T00:00:00"/>
    <x v="1"/>
    <s v="finishing"/>
    <x v="3"/>
    <x v="2"/>
    <x v="0"/>
    <n v="0.65"/>
    <n v="0.26406249999999998"/>
    <n v="0"/>
    <n v="3.9"/>
    <n v="0"/>
    <n v="0"/>
    <n v="960"/>
    <n v="0"/>
    <n v="0"/>
    <n v="0"/>
    <n v="0"/>
    <n v="8"/>
    <n v="0"/>
  </r>
  <r>
    <n v="1151"/>
    <d v="2015-03-10T00:00:00"/>
    <x v="1"/>
    <s v="finishing"/>
    <x v="4"/>
    <x v="2"/>
    <x v="3"/>
    <n v="0.8"/>
    <n v="0.92"/>
    <n v="1"/>
    <n v="4.5999999999999996"/>
    <n v="1080"/>
    <n v="18"/>
    <n v="0"/>
    <n v="0"/>
    <n v="0"/>
    <n v="0"/>
    <n v="0"/>
    <n v="9"/>
    <n v="0"/>
  </r>
  <r>
    <n v="1152"/>
    <d v="2015-03-10T00:00:00"/>
    <x v="1"/>
    <s v="finishing"/>
    <x v="4"/>
    <x v="2"/>
    <x v="10"/>
    <n v="0.6"/>
    <n v="0.90939166699999996"/>
    <n v="1"/>
    <n v="3.94"/>
    <n v="1440"/>
    <n v="24"/>
    <n v="0"/>
    <n v="0"/>
    <n v="0"/>
    <n v="0"/>
    <n v="0"/>
    <n v="12"/>
    <n v="0"/>
  </r>
  <r>
    <n v="1153"/>
    <d v="2015-03-10T00:00:00"/>
    <x v="1"/>
    <s v="sweing"/>
    <x v="4"/>
    <x v="2"/>
    <x v="1"/>
    <n v="0.75"/>
    <n v="0.90006101699999996"/>
    <n v="1"/>
    <n v="26.82"/>
    <n v="7080"/>
    <n v="118"/>
    <n v="75"/>
    <n v="0"/>
    <n v="0"/>
    <n v="0"/>
    <n v="0"/>
    <n v="59"/>
    <n v="1574"/>
  </r>
  <r>
    <n v="1154"/>
    <d v="2015-03-10T00:00:00"/>
    <x v="1"/>
    <s v="finishing"/>
    <x v="4"/>
    <x v="2"/>
    <x v="7"/>
    <n v="0.8"/>
    <n v="0.89444444400000001"/>
    <n v="1"/>
    <n v="4.5999999999999996"/>
    <n v="1440"/>
    <n v="24"/>
    <n v="0"/>
    <n v="0"/>
    <n v="0"/>
    <n v="0"/>
    <n v="0"/>
    <n v="12"/>
    <n v="0"/>
  </r>
  <r>
    <n v="1155"/>
    <d v="2015-03-10T00:00:00"/>
    <x v="1"/>
    <s v="finishing"/>
    <x v="4"/>
    <x v="2"/>
    <x v="11"/>
    <n v="0.75"/>
    <n v="0.881575"/>
    <n v="1"/>
    <n v="3.94"/>
    <n v="960"/>
    <n v="16"/>
    <n v="0"/>
    <n v="0"/>
    <n v="0"/>
    <n v="0"/>
    <n v="0"/>
    <n v="8"/>
    <n v="0"/>
  </r>
  <r>
    <n v="1156"/>
    <d v="2015-03-10T00:00:00"/>
    <x v="1"/>
    <s v="finishing"/>
    <x v="4"/>
    <x v="2"/>
    <x v="1"/>
    <n v="0.75"/>
    <n v="0.88075416699999998"/>
    <n v="1"/>
    <n v="3.94"/>
    <n v="960"/>
    <n v="16"/>
    <n v="0"/>
    <n v="0"/>
    <n v="0"/>
    <n v="0"/>
    <n v="0"/>
    <n v="8"/>
    <n v="0"/>
  </r>
  <r>
    <n v="1157"/>
    <d v="2015-03-10T00:00:00"/>
    <x v="1"/>
    <s v="sweing"/>
    <x v="4"/>
    <x v="2"/>
    <x v="11"/>
    <n v="0.75"/>
    <n v="0.85008421099999998"/>
    <n v="1"/>
    <n v="26.82"/>
    <n v="5880"/>
    <n v="98"/>
    <n v="65"/>
    <n v="0"/>
    <n v="0"/>
    <n v="0"/>
    <n v="0"/>
    <n v="59"/>
    <n v="1104"/>
  </r>
  <r>
    <n v="1158"/>
    <d v="2015-03-10T00:00:00"/>
    <x v="1"/>
    <s v="finishing"/>
    <x v="4"/>
    <x v="2"/>
    <x v="8"/>
    <n v="0.75"/>
    <n v="0.82166666700000002"/>
    <n v="1"/>
    <n v="2.9"/>
    <n v="1800"/>
    <n v="30"/>
    <n v="0"/>
    <n v="0"/>
    <n v="0"/>
    <n v="0"/>
    <n v="0"/>
    <n v="15"/>
    <n v="0"/>
  </r>
  <r>
    <n v="1159"/>
    <d v="2015-03-10T00:00:00"/>
    <x v="1"/>
    <s v="sweing"/>
    <x v="4"/>
    <x v="2"/>
    <x v="3"/>
    <n v="0.8"/>
    <n v="0.80040196100000005"/>
    <n v="1"/>
    <n v="15.26"/>
    <n v="4080"/>
    <n v="68"/>
    <n v="63"/>
    <n v="0"/>
    <n v="0"/>
    <n v="0"/>
    <n v="0"/>
    <n v="34"/>
    <n v="1069"/>
  </r>
  <r>
    <n v="1160"/>
    <d v="2015-03-10T00:00:00"/>
    <x v="1"/>
    <s v="sweing"/>
    <x v="4"/>
    <x v="2"/>
    <x v="7"/>
    <n v="0.8"/>
    <n v="0.80007183900000001"/>
    <n v="1"/>
    <n v="30.1"/>
    <n v="6960"/>
    <n v="116"/>
    <n v="63"/>
    <n v="0"/>
    <n v="0"/>
    <n v="0"/>
    <n v="1"/>
    <n v="58"/>
    <n v="756"/>
  </r>
  <r>
    <n v="1161"/>
    <d v="2015-03-10T00:00:00"/>
    <x v="1"/>
    <s v="sweing"/>
    <x v="4"/>
    <x v="2"/>
    <x v="2"/>
    <n v="0.8"/>
    <n v="0.80003450300000001"/>
    <n v="1"/>
    <n v="11.41"/>
    <n v="3420"/>
    <n v="57"/>
    <n v="50"/>
    <n v="0"/>
    <n v="0"/>
    <n v="0"/>
    <n v="0"/>
    <n v="58"/>
    <n v="338"/>
  </r>
  <r>
    <n v="1162"/>
    <d v="2015-03-10T00:00:00"/>
    <x v="1"/>
    <s v="finishing"/>
    <x v="4"/>
    <x v="2"/>
    <x v="2"/>
    <n v="0.8"/>
    <n v="0.75822916699999998"/>
    <n v="0"/>
    <n v="2.9"/>
    <n v="960"/>
    <n v="16"/>
    <n v="0"/>
    <n v="0"/>
    <n v="0"/>
    <n v="0"/>
    <n v="0"/>
    <n v="8"/>
    <n v="0"/>
  </r>
  <r>
    <n v="1163"/>
    <d v="2015-03-10T00:00:00"/>
    <x v="1"/>
    <s v="sweing"/>
    <x v="4"/>
    <x v="2"/>
    <x v="9"/>
    <n v="0.75"/>
    <n v="0.75060800000000005"/>
    <n v="1"/>
    <n v="21.82"/>
    <n v="6000"/>
    <n v="100"/>
    <n v="34"/>
    <n v="0"/>
    <n v="0"/>
    <n v="0"/>
    <n v="0"/>
    <n v="50"/>
    <n v="1499"/>
  </r>
  <r>
    <n v="1164"/>
    <d v="2015-03-10T00:00:00"/>
    <x v="1"/>
    <s v="sweing"/>
    <x v="4"/>
    <x v="2"/>
    <x v="8"/>
    <n v="0.75"/>
    <n v="0.75039551299999996"/>
    <n v="1"/>
    <n v="18.79"/>
    <n v="6240"/>
    <n v="104"/>
    <n v="45"/>
    <n v="0"/>
    <n v="0"/>
    <n v="0"/>
    <n v="0"/>
    <n v="52"/>
    <n v="1247"/>
  </r>
  <r>
    <n v="1165"/>
    <d v="2015-03-10T00:00:00"/>
    <x v="1"/>
    <s v="finishing"/>
    <x v="4"/>
    <x v="2"/>
    <x v="6"/>
    <n v="0.7"/>
    <n v="0.74099999999999999"/>
    <n v="1"/>
    <n v="3.9"/>
    <n v="960"/>
    <n v="16"/>
    <n v="0"/>
    <n v="0"/>
    <n v="0"/>
    <n v="0"/>
    <n v="0"/>
    <n v="8"/>
    <n v="0"/>
  </r>
  <r>
    <n v="1166"/>
    <d v="2015-03-10T00:00:00"/>
    <x v="1"/>
    <s v="sweing"/>
    <x v="4"/>
    <x v="2"/>
    <x v="0"/>
    <n v="0.7"/>
    <n v="0.70050526300000004"/>
    <n v="1"/>
    <n v="30.48"/>
    <n v="6840"/>
    <n v="114"/>
    <n v="30"/>
    <n v="0"/>
    <n v="0"/>
    <n v="0"/>
    <n v="1"/>
    <n v="57"/>
    <n v="923"/>
  </r>
  <r>
    <n v="1167"/>
    <d v="2015-03-10T00:00:00"/>
    <x v="1"/>
    <s v="sweing"/>
    <x v="4"/>
    <x v="2"/>
    <x v="4"/>
    <n v="0.7"/>
    <n v="0.70024649100000003"/>
    <n v="1"/>
    <n v="23.41"/>
    <n v="4560"/>
    <n v="76"/>
    <n v="30"/>
    <n v="0"/>
    <n v="0"/>
    <n v="0"/>
    <n v="1"/>
    <n v="38"/>
    <n v="1180"/>
  </r>
  <r>
    <n v="1168"/>
    <d v="2015-03-10T00:00:00"/>
    <x v="1"/>
    <s v="sweing"/>
    <x v="4"/>
    <x v="2"/>
    <x v="6"/>
    <n v="0.7"/>
    <n v="0.70005185199999997"/>
    <n v="1"/>
    <n v="16.100000000000001"/>
    <n v="5400"/>
    <n v="90"/>
    <n v="40"/>
    <n v="0"/>
    <n v="0"/>
    <n v="0"/>
    <n v="1"/>
    <n v="45"/>
    <n v="957"/>
  </r>
  <r>
    <n v="1169"/>
    <d v="2015-03-10T00:00:00"/>
    <x v="1"/>
    <s v="sweing"/>
    <x v="4"/>
    <x v="2"/>
    <x v="10"/>
    <n v="0.65"/>
    <n v="0.65004406800000003"/>
    <n v="1"/>
    <n v="26.82"/>
    <n v="7080"/>
    <n v="118"/>
    <n v="26"/>
    <n v="0"/>
    <n v="0"/>
    <n v="0"/>
    <n v="1"/>
    <n v="59"/>
    <n v="1001"/>
  </r>
  <r>
    <n v="1170"/>
    <d v="2015-03-10T00:00:00"/>
    <x v="1"/>
    <s v="sweing"/>
    <x v="4"/>
    <x v="2"/>
    <x v="5"/>
    <n v="0.6"/>
    <n v="0.63040292399999998"/>
    <n v="1"/>
    <n v="30.48"/>
    <n v="6840"/>
    <n v="114"/>
    <n v="25"/>
    <n v="0"/>
    <n v="0"/>
    <n v="0"/>
    <n v="1"/>
    <n v="57"/>
    <n v="1017"/>
  </r>
  <r>
    <n v="1171"/>
    <d v="2015-03-10T00:00:00"/>
    <x v="1"/>
    <s v="finishing"/>
    <x v="4"/>
    <x v="2"/>
    <x v="0"/>
    <n v="0.65"/>
    <n v="0.56062500000000004"/>
    <n v="0"/>
    <n v="3.9"/>
    <n v="960"/>
    <n v="16"/>
    <n v="0"/>
    <n v="0"/>
    <n v="0"/>
    <n v="0"/>
    <n v="0"/>
    <n v="8"/>
    <n v="0"/>
  </r>
  <r>
    <n v="1172"/>
    <d v="2015-03-10T00:00:00"/>
    <x v="1"/>
    <s v="finishing"/>
    <x v="4"/>
    <x v="2"/>
    <x v="5"/>
    <n v="0.5"/>
    <n v="0.56062500000000004"/>
    <n v="1"/>
    <n v="3.9"/>
    <n v="960"/>
    <n v="16"/>
    <n v="0"/>
    <n v="0"/>
    <n v="0"/>
    <n v="0"/>
    <n v="0"/>
    <n v="8"/>
    <n v="0"/>
  </r>
  <r>
    <n v="1173"/>
    <d v="2015-03-10T00:00:00"/>
    <x v="1"/>
    <s v="finishing"/>
    <x v="4"/>
    <x v="2"/>
    <x v="9"/>
    <n v="0.7"/>
    <n v="0.39874999999999999"/>
    <n v="0"/>
    <n v="2.9"/>
    <n v="960"/>
    <n v="16"/>
    <n v="0"/>
    <n v="0"/>
    <n v="0"/>
    <n v="0"/>
    <n v="0"/>
    <n v="8"/>
    <n v="0"/>
  </r>
  <r>
    <n v="1174"/>
    <d v="2015-03-11T00:00:00"/>
    <x v="1"/>
    <s v="finishing"/>
    <x v="5"/>
    <x v="2"/>
    <x v="3"/>
    <n v="0.8"/>
    <n v="0.92283950599999998"/>
    <n v="1"/>
    <n v="4.5999999999999996"/>
    <n v="2160"/>
    <n v="36"/>
    <n v="0"/>
    <n v="0"/>
    <n v="0"/>
    <n v="0"/>
    <n v="0"/>
    <n v="9"/>
    <n v="0"/>
  </r>
  <r>
    <n v="1175"/>
    <d v="2015-03-11T00:00:00"/>
    <x v="1"/>
    <s v="finishing"/>
    <x v="5"/>
    <x v="2"/>
    <x v="2"/>
    <n v="0.8"/>
    <n v="0.87402777799999998"/>
    <n v="1"/>
    <n v="2.9"/>
    <n v="2400"/>
    <n v="40"/>
    <n v="0"/>
    <n v="0"/>
    <n v="0"/>
    <n v="0"/>
    <n v="0"/>
    <n v="10"/>
    <n v="0"/>
  </r>
  <r>
    <n v="1176"/>
    <d v="2015-03-11T00:00:00"/>
    <x v="1"/>
    <s v="finishing"/>
    <x v="5"/>
    <x v="2"/>
    <x v="6"/>
    <n v="0.75"/>
    <n v="0.81927083300000003"/>
    <n v="1"/>
    <n v="3.9"/>
    <n v="1920"/>
    <n v="32"/>
    <n v="0"/>
    <n v="0"/>
    <n v="0"/>
    <n v="0"/>
    <n v="0"/>
    <n v="8"/>
    <n v="0"/>
  </r>
  <r>
    <n v="1177"/>
    <d v="2015-03-11T00:00:00"/>
    <x v="1"/>
    <s v="finishing"/>
    <x v="5"/>
    <x v="2"/>
    <x v="11"/>
    <n v="0.75"/>
    <n v="0.81330902800000004"/>
    <n v="1"/>
    <n v="3.94"/>
    <n v="1920"/>
    <n v="32"/>
    <n v="0"/>
    <n v="0"/>
    <n v="0"/>
    <n v="0"/>
    <n v="0"/>
    <n v="8"/>
    <n v="0"/>
  </r>
  <r>
    <n v="1178"/>
    <d v="2015-03-11T00:00:00"/>
    <x v="1"/>
    <s v="finishing"/>
    <x v="5"/>
    <x v="2"/>
    <x v="1"/>
    <n v="0.75"/>
    <n v="0.81262500000000004"/>
    <n v="1"/>
    <n v="3.94"/>
    <n v="1920"/>
    <n v="32"/>
    <n v="0"/>
    <n v="0"/>
    <n v="0"/>
    <n v="0"/>
    <n v="0"/>
    <n v="8"/>
    <n v="0"/>
  </r>
  <r>
    <n v="1179"/>
    <d v="2015-03-11T00:00:00"/>
    <x v="1"/>
    <s v="sweing"/>
    <x v="5"/>
    <x v="2"/>
    <x v="3"/>
    <n v="0.8"/>
    <n v="0.80040196100000005"/>
    <n v="1"/>
    <n v="15.26"/>
    <n v="4080"/>
    <n v="68"/>
    <n v="63"/>
    <n v="0"/>
    <n v="0"/>
    <n v="0"/>
    <n v="0"/>
    <n v="34"/>
    <n v="470"/>
  </r>
  <r>
    <n v="1180"/>
    <d v="2015-03-11T00:00:00"/>
    <x v="1"/>
    <s v="sweing"/>
    <x v="5"/>
    <x v="2"/>
    <x v="7"/>
    <n v="0.8"/>
    <n v="0.80007183900000001"/>
    <n v="1"/>
    <n v="30.1"/>
    <n v="6960"/>
    <n v="116"/>
    <n v="63"/>
    <n v="0"/>
    <n v="0"/>
    <n v="0"/>
    <n v="1"/>
    <n v="58"/>
    <n v="735"/>
  </r>
  <r>
    <n v="1181"/>
    <d v="2015-03-11T00:00:00"/>
    <x v="1"/>
    <s v="sweing"/>
    <x v="5"/>
    <x v="2"/>
    <x v="2"/>
    <n v="0.8"/>
    <n v="0.80003450300000001"/>
    <n v="1"/>
    <n v="11.41"/>
    <n v="3420"/>
    <n v="57"/>
    <n v="50"/>
    <n v="0"/>
    <n v="0"/>
    <n v="0"/>
    <n v="0"/>
    <n v="58"/>
    <n v="560"/>
  </r>
  <r>
    <n v="1182"/>
    <d v="2015-03-11T00:00:00"/>
    <x v="1"/>
    <s v="finishing"/>
    <x v="5"/>
    <x v="2"/>
    <x v="7"/>
    <n v="0.8"/>
    <n v="0.78663194400000003"/>
    <n v="0"/>
    <n v="4.5999999999999996"/>
    <n v="1920"/>
    <n v="32"/>
    <n v="0"/>
    <n v="0"/>
    <n v="0"/>
    <n v="0"/>
    <n v="0"/>
    <n v="8"/>
    <n v="0"/>
  </r>
  <r>
    <n v="1183"/>
    <d v="2015-03-11T00:00:00"/>
    <x v="1"/>
    <s v="finishing"/>
    <x v="5"/>
    <x v="2"/>
    <x v="10"/>
    <n v="0.7"/>
    <n v="0.75885000000000002"/>
    <n v="1"/>
    <n v="3.94"/>
    <n v="1440"/>
    <n v="24"/>
    <n v="0"/>
    <n v="0"/>
    <n v="0"/>
    <n v="0"/>
    <n v="0"/>
    <n v="12"/>
    <n v="0"/>
  </r>
  <r>
    <n v="1184"/>
    <d v="2015-03-11T00:00:00"/>
    <x v="1"/>
    <s v="sweing"/>
    <x v="5"/>
    <x v="2"/>
    <x v="9"/>
    <n v="0.75"/>
    <n v="0.75060800000000005"/>
    <n v="1"/>
    <n v="21.82"/>
    <n v="6000"/>
    <n v="100"/>
    <n v="34"/>
    <n v="0"/>
    <n v="0"/>
    <n v="0"/>
    <n v="0"/>
    <n v="50"/>
    <n v="1674"/>
  </r>
  <r>
    <n v="1185"/>
    <d v="2015-03-11T00:00:00"/>
    <x v="1"/>
    <s v="sweing"/>
    <x v="5"/>
    <x v="2"/>
    <x v="8"/>
    <n v="0.75"/>
    <n v="0.75034733300000001"/>
    <n v="1"/>
    <n v="18.79"/>
    <n v="5040"/>
    <n v="84"/>
    <n v="45"/>
    <n v="0"/>
    <n v="0"/>
    <n v="0"/>
    <n v="0"/>
    <n v="52"/>
    <n v="290"/>
  </r>
  <r>
    <n v="1186"/>
    <d v="2015-03-11T00:00:00"/>
    <x v="1"/>
    <s v="sweing"/>
    <x v="5"/>
    <x v="2"/>
    <x v="6"/>
    <n v="0.75"/>
    <n v="0.75014074100000006"/>
    <n v="1"/>
    <n v="16.100000000000001"/>
    <n v="5400"/>
    <n v="90"/>
    <n v="45"/>
    <n v="0"/>
    <n v="0"/>
    <n v="0"/>
    <n v="1"/>
    <n v="45"/>
    <n v="971"/>
  </r>
  <r>
    <n v="1187"/>
    <d v="2015-03-11T00:00:00"/>
    <x v="1"/>
    <s v="sweing"/>
    <x v="5"/>
    <x v="2"/>
    <x v="1"/>
    <n v="0.75"/>
    <n v="0.75005084700000002"/>
    <n v="1"/>
    <n v="26.82"/>
    <n v="7080"/>
    <n v="118"/>
    <n v="45"/>
    <n v="0"/>
    <n v="0"/>
    <n v="0"/>
    <n v="0"/>
    <n v="59"/>
    <n v="1322"/>
  </r>
  <r>
    <n v="1188"/>
    <d v="2015-03-11T00:00:00"/>
    <x v="1"/>
    <s v="sweing"/>
    <x v="5"/>
    <x v="2"/>
    <x v="11"/>
    <n v="0.75"/>
    <n v="0.75005084700000002"/>
    <n v="1"/>
    <n v="26.82"/>
    <n v="7080"/>
    <n v="118"/>
    <n v="45"/>
    <n v="0"/>
    <n v="0"/>
    <n v="0"/>
    <n v="0"/>
    <n v="59"/>
    <n v="1054"/>
  </r>
  <r>
    <n v="1189"/>
    <d v="2015-03-11T00:00:00"/>
    <x v="1"/>
    <s v="sweing"/>
    <x v="5"/>
    <x v="2"/>
    <x v="10"/>
    <n v="0.7"/>
    <n v="0.70055689700000001"/>
    <n v="1"/>
    <n v="26.82"/>
    <n v="6960"/>
    <n v="116"/>
    <n v="30"/>
    <n v="0"/>
    <n v="0"/>
    <n v="0"/>
    <n v="1"/>
    <n v="58"/>
    <n v="992"/>
  </r>
  <r>
    <n v="1190"/>
    <d v="2015-03-11T00:00:00"/>
    <x v="1"/>
    <s v="sweing"/>
    <x v="5"/>
    <x v="2"/>
    <x v="0"/>
    <n v="0.7"/>
    <n v="0.70050526300000004"/>
    <n v="1"/>
    <n v="30.48"/>
    <n v="6840"/>
    <n v="114"/>
    <n v="30"/>
    <n v="0"/>
    <n v="0"/>
    <n v="0"/>
    <n v="1"/>
    <n v="57"/>
    <n v="914"/>
  </r>
  <r>
    <n v="1191"/>
    <d v="2015-03-11T00:00:00"/>
    <x v="1"/>
    <s v="sweing"/>
    <x v="5"/>
    <x v="2"/>
    <x v="4"/>
    <n v="0.7"/>
    <n v="0.70024649100000003"/>
    <n v="1"/>
    <n v="23.41"/>
    <n v="4560"/>
    <n v="76"/>
    <n v="40"/>
    <n v="0"/>
    <n v="0"/>
    <n v="0"/>
    <n v="1"/>
    <n v="38"/>
    <n v="1128"/>
  </r>
  <r>
    <n v="1192"/>
    <d v="2015-03-11T00:00:00"/>
    <x v="1"/>
    <s v="sweing"/>
    <x v="5"/>
    <x v="2"/>
    <x v="5"/>
    <n v="0.65"/>
    <n v="0.65059649100000005"/>
    <n v="1"/>
    <n v="30.48"/>
    <n v="6840"/>
    <n v="114"/>
    <n v="26"/>
    <n v="0"/>
    <n v="0"/>
    <n v="0"/>
    <n v="1"/>
    <n v="57"/>
    <n v="935"/>
  </r>
  <r>
    <n v="1193"/>
    <d v="2015-03-11T00:00:00"/>
    <x v="1"/>
    <s v="finishing"/>
    <x v="5"/>
    <x v="2"/>
    <x v="9"/>
    <n v="0.75"/>
    <n v="0.62833333300000005"/>
    <n v="0"/>
    <n v="2.9"/>
    <n v="960"/>
    <n v="16"/>
    <n v="0"/>
    <n v="0"/>
    <n v="0"/>
    <n v="0"/>
    <n v="0"/>
    <n v="8"/>
    <n v="0"/>
  </r>
  <r>
    <n v="1194"/>
    <d v="2015-03-11T00:00:00"/>
    <x v="1"/>
    <s v="finishing"/>
    <x v="5"/>
    <x v="2"/>
    <x v="0"/>
    <n v="0.7"/>
    <n v="0.62562499999999999"/>
    <n v="0"/>
    <n v="3.9"/>
    <n v="960"/>
    <n v="16"/>
    <n v="0"/>
    <n v="0"/>
    <n v="0"/>
    <n v="0"/>
    <n v="0"/>
    <n v="8"/>
    <n v="0"/>
  </r>
  <r>
    <n v="1195"/>
    <d v="2015-03-11T00:00:00"/>
    <x v="1"/>
    <s v="finishing"/>
    <x v="5"/>
    <x v="2"/>
    <x v="5"/>
    <n v="0.65"/>
    <n v="0.62562499999999999"/>
    <n v="0"/>
    <n v="3.9"/>
    <n v="960"/>
    <n v="16"/>
    <n v="0"/>
    <n v="0"/>
    <n v="0"/>
    <n v="0"/>
    <n v="0"/>
    <n v="8"/>
    <n v="0"/>
  </r>
  <r>
    <n v="1196"/>
    <d v="2015-03-11T00:00:00"/>
    <x v="1"/>
    <s v="finishing"/>
    <x v="5"/>
    <x v="2"/>
    <x v="8"/>
    <n v="0.75"/>
    <n v="0.50588888899999995"/>
    <n v="0"/>
    <n v="2.9"/>
    <n v="1800"/>
    <n v="30"/>
    <n v="0"/>
    <n v="0"/>
    <n v="0"/>
    <n v="0"/>
    <n v="0"/>
    <n v="15"/>
    <n v="0"/>
  </r>
  <r>
    <n v="1197"/>
    <d v="2015-03-11T00:00:00"/>
    <x v="1"/>
    <s v="finishing"/>
    <x v="5"/>
    <x v="2"/>
    <x v="4"/>
    <n v="0.7"/>
    <n v="0.39472222200000001"/>
    <n v="0"/>
    <n v="2.9"/>
    <n v="720"/>
    <n v="12"/>
    <n v="0"/>
    <n v="0"/>
    <n v="0"/>
    <n v="0"/>
    <n v="0"/>
    <n v="6"/>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027B04-0EAF-4B71-A7E8-7C57E4616330}"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J3:M7" firstHeaderRow="0" firstDataRow="1" firstDataCol="1"/>
  <pivotFields count="20">
    <pivotField dataField="1" showAll="0"/>
    <pivotField numFmtId="14" showAll="0"/>
    <pivotField showAll="0" sortType="ascending"/>
    <pivotField showAll="0"/>
    <pivotField showAll="0" sortType="descending">
      <autoSortScope>
        <pivotArea dataOnly="0" outline="0" fieldPosition="0">
          <references count="1">
            <reference field="4294967294" count="1" selected="0">
              <x v="2"/>
            </reference>
          </references>
        </pivotArea>
      </autoSortScope>
    </pivotField>
    <pivotField axis="axisRow" showAll="0">
      <items count="4">
        <item x="0"/>
        <item x="1"/>
        <item x="2"/>
        <item t="default"/>
      </items>
    </pivotField>
    <pivotField numFmtId="1" showAll="0"/>
    <pivotField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pivotField showAll="0"/>
  </pivotFields>
  <rowFields count="1">
    <field x="5"/>
  </rowFields>
  <rowItems count="4">
    <i>
      <x/>
    </i>
    <i>
      <x v="1"/>
    </i>
    <i>
      <x v="2"/>
    </i>
    <i t="grand">
      <x/>
    </i>
  </rowItems>
  <colFields count="1">
    <field x="-2"/>
  </colFields>
  <colItems count="3">
    <i>
      <x/>
    </i>
    <i i="1">
      <x v="1"/>
    </i>
    <i i="2">
      <x v="2"/>
    </i>
  </colItems>
  <dataFields count="3">
    <dataField name="Count of instance" fld="0" subtotal="count" baseField="5" baseItem="0"/>
    <dataField name="Sum of actual_productivity" fld="8" baseField="4" baseItem="5"/>
    <dataField name="Average of actual_productivity2" fld="8" subtotal="average" baseField="4" baseItem="3"/>
  </dataFields>
  <chartFormats count="6">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2"/>
          </reference>
        </references>
      </pivotArea>
    </chartFormat>
    <chartFormat chart="5" format="0" series="1">
      <pivotArea type="data" outline="0" fieldPosition="0">
        <references count="1">
          <reference field="4294967294" count="1" selected="0">
            <x v="1"/>
          </reference>
        </references>
      </pivotArea>
    </chartFormat>
    <chartFormat chart="5" format="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39CAA2-047A-497C-8DC5-7A30859B60AA}"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E3:G8" firstHeaderRow="0" firstDataRow="1" firstDataCol="1"/>
  <pivotFields count="20">
    <pivotField showAll="0"/>
    <pivotField numFmtId="14" showAll="0"/>
    <pivotField axis="axisRow" showAll="0" sortType="ascending">
      <items count="5">
        <item x="0"/>
        <item x="1"/>
        <item x="2"/>
        <item x="3"/>
        <item t="default"/>
      </items>
    </pivotField>
    <pivotField showAll="0"/>
    <pivotField showAll="0" sortType="descending">
      <autoSortScope>
        <pivotArea dataOnly="0" outline="0" fieldPosition="0">
          <references count="1">
            <reference field="4294967294" count="1" selected="0">
              <x v="1"/>
            </reference>
          </references>
        </pivotArea>
      </autoSortScope>
    </pivotField>
    <pivotField showAll="0"/>
    <pivotField numFmtId="1" showAll="0"/>
    <pivotField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pivotField showAll="0"/>
  </pivotFields>
  <rowFields count="1">
    <field x="2"/>
  </rowFields>
  <rowItems count="5">
    <i>
      <x/>
    </i>
    <i>
      <x v="1"/>
    </i>
    <i>
      <x v="2"/>
    </i>
    <i>
      <x v="3"/>
    </i>
    <i t="grand">
      <x/>
    </i>
  </rowItems>
  <colFields count="1">
    <field x="-2"/>
  </colFields>
  <colItems count="2">
    <i>
      <x/>
    </i>
    <i i="1">
      <x v="1"/>
    </i>
  </colItems>
  <dataFields count="2">
    <dataField name="Sum of actual_productivity" fld="8" baseField="4" baseItem="5"/>
    <dataField name="Average of actual_productivity2" fld="8" subtotal="average" baseField="4" baseItem="3"/>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364394-5CC3-4689-ADE4-262A7FDB4998}"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0" firstHeaderRow="0" firstDataRow="1" firstDataCol="1"/>
  <pivotFields count="20">
    <pivotField showAll="0"/>
    <pivotField numFmtId="14" showAll="0"/>
    <pivotField showAll="0"/>
    <pivotField showAll="0"/>
    <pivotField axis="axisRow" showAll="0" sortType="descending">
      <items count="7">
        <item x="2"/>
        <item x="3"/>
        <item x="4"/>
        <item x="5"/>
        <item x="0"/>
        <item x="1"/>
        <item t="default"/>
      </items>
      <autoSortScope>
        <pivotArea dataOnly="0" outline="0" fieldPosition="0">
          <references count="1">
            <reference field="4294967294" count="1" selected="0">
              <x v="1"/>
            </reference>
          </references>
        </pivotArea>
      </autoSortScope>
    </pivotField>
    <pivotField showAll="0"/>
    <pivotField numFmtId="1" showAll="0"/>
    <pivotField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pivotField showAll="0"/>
  </pivotFields>
  <rowFields count="1">
    <field x="4"/>
  </rowFields>
  <rowItems count="7">
    <i>
      <x v="5"/>
    </i>
    <i>
      <x v="2"/>
    </i>
    <i>
      <x v="1"/>
    </i>
    <i>
      <x v="3"/>
    </i>
    <i>
      <x/>
    </i>
    <i>
      <x v="4"/>
    </i>
    <i t="grand">
      <x/>
    </i>
  </rowItems>
  <colFields count="1">
    <field x="-2"/>
  </colFields>
  <colItems count="2">
    <i>
      <x/>
    </i>
    <i i="1">
      <x v="1"/>
    </i>
  </colItems>
  <dataFields count="2">
    <dataField name="Sum of actual_productivity" fld="8" baseField="4" baseItem="5"/>
    <dataField name="Average of actual_productivity2" fld="8" subtotal="average" baseField="4" baseItem="3"/>
  </dataFields>
  <conditionalFormats count="1">
    <conditionalFormat priority="2">
      <pivotAreas count="1">
        <pivotArea type="data" collapsedLevelsAreSubtotals="1" fieldPosition="0">
          <references count="2">
            <reference field="4294967294" count="1" selected="0">
              <x v="1"/>
            </reference>
            <reference field="4"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324804-DB26-49EC-86D5-EB5F787186EB}"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A3:C16" firstHeaderRow="0"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items count="13">
        <item x="1"/>
        <item x="6"/>
        <item x="7"/>
        <item x="11"/>
        <item x="10"/>
        <item x="4"/>
        <item x="5"/>
        <item x="0"/>
        <item x="8"/>
        <item x="9"/>
        <item x="2"/>
        <item x="3"/>
        <item t="default"/>
      </items>
    </pivotField>
    <pivotField dataField="1"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items count="53">
        <item x="22"/>
        <item h="1" x="32"/>
        <item h="1" x="19"/>
        <item h="1" x="51"/>
        <item h="1" x="24"/>
        <item h="1" x="1"/>
        <item h="1" x="23"/>
        <item h="1" x="15"/>
        <item h="1" x="36"/>
        <item h="1" x="9"/>
        <item h="1" x="29"/>
        <item h="1" x="18"/>
        <item h="1" x="16"/>
        <item h="1" x="11"/>
        <item h="1" x="7"/>
        <item h="1" x="25"/>
        <item h="1" x="10"/>
        <item h="1" x="33"/>
        <item h="1" x="37"/>
        <item h="1" x="46"/>
        <item h="1" x="30"/>
        <item h="1" x="38"/>
        <item h="1" x="39"/>
        <item h="1" x="26"/>
        <item h="1" x="12"/>
        <item h="1" x="2"/>
        <item h="1" x="13"/>
        <item h="1" x="17"/>
        <item h="1" x="35"/>
        <item h="1" x="27"/>
        <item h="1" x="34"/>
        <item h="1" x="50"/>
        <item h="1" x="49"/>
        <item h="1" x="45"/>
        <item h="1" x="41"/>
        <item h="1" x="47"/>
        <item h="1" x="48"/>
        <item h="1" x="43"/>
        <item h="1" x="44"/>
        <item h="1" x="42"/>
        <item h="1" x="40"/>
        <item h="1" x="21"/>
        <item h="1" x="31"/>
        <item h="1" x="20"/>
        <item h="1" x="6"/>
        <item h="1" x="5"/>
        <item h="1" x="3"/>
        <item h="1" x="4"/>
        <item h="1" x="14"/>
        <item h="1" x="0"/>
        <item h="1" x="8"/>
        <item h="1" x="28"/>
        <item t="default"/>
      </items>
    </pivotField>
    <pivotField showAll="0"/>
  </pivotFields>
  <rowFields count="1">
    <field x="5"/>
  </rowFields>
  <rowItems count="13">
    <i>
      <x/>
    </i>
    <i>
      <x v="1"/>
    </i>
    <i>
      <x v="2"/>
    </i>
    <i>
      <x v="3"/>
    </i>
    <i>
      <x v="4"/>
    </i>
    <i>
      <x v="5"/>
    </i>
    <i>
      <x v="6"/>
    </i>
    <i>
      <x v="7"/>
    </i>
    <i>
      <x v="8"/>
    </i>
    <i>
      <x v="9"/>
    </i>
    <i>
      <x v="10"/>
    </i>
    <i>
      <x v="11"/>
    </i>
    <i t="grand">
      <x/>
    </i>
  </rowItems>
  <colFields count="1">
    <field x="-2"/>
  </colFields>
  <colItems count="2">
    <i>
      <x/>
    </i>
    <i i="1">
      <x v="1"/>
    </i>
  </colItems>
  <dataFields count="2">
    <dataField name="Average of targeted_productivity" fld="6" subtotal="average" baseField="5" baseItem="0"/>
    <dataField name="Average of actual_productivity" fld="7" subtotal="average" baseField="5" baseItem="0"/>
  </dataFields>
  <chartFormats count="4">
    <chartFormat chart="13" format="8" series="1">
      <pivotArea type="data" outline="0" fieldPosition="0">
        <references count="1">
          <reference field="4294967294" count="1" selected="0">
            <x v="0"/>
          </reference>
        </references>
      </pivotArea>
    </chartFormat>
    <chartFormat chart="13" format="9" series="1">
      <pivotArea type="data" outline="0" fieldPosition="0">
        <references count="1">
          <reference field="4294967294" count="1" selected="0">
            <x v="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778618-B621-45FA-B847-19BEA2C121A9}"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6">
  <location ref="A3:B16" firstHeaderRow="1"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showAll="0"/>
    <pivotField showAll="0"/>
    <pivotField showAll="0"/>
    <pivotField showAll="0"/>
    <pivotField showAll="0"/>
  </pivotFields>
  <rowFields count="1">
    <field x="5"/>
  </rowFields>
  <rowItems count="13">
    <i>
      <x/>
    </i>
    <i>
      <x v="1"/>
    </i>
    <i>
      <x v="2"/>
    </i>
    <i>
      <x v="3"/>
    </i>
    <i>
      <x v="4"/>
    </i>
    <i>
      <x v="5"/>
    </i>
    <i>
      <x v="6"/>
    </i>
    <i>
      <x v="7"/>
    </i>
    <i>
      <x v="8"/>
    </i>
    <i>
      <x v="9"/>
    </i>
    <i>
      <x v="10"/>
    </i>
    <i>
      <x v="11"/>
    </i>
    <i t="grand">
      <x/>
    </i>
  </rowItems>
  <colItems count="1">
    <i/>
  </colItems>
  <dataFields count="1">
    <dataField name="Sum of over_time in hours" fld="11" baseField="0" baseItem="0"/>
  </dataFields>
  <chartFormats count="2">
    <chartFormat chart="15" format="13" series="1">
      <pivotArea type="data" outline="0" fieldPosition="0">
        <references count="1">
          <reference field="4294967294" count="1" selected="0">
            <x v="0"/>
          </reference>
        </references>
      </pivotArea>
    </chartFormat>
    <chartFormat chart="24"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6FAE7F-338F-4BFA-A5FA-A25C64B0B557}"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2">
  <location ref="A3:B16" firstHeaderRow="1"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showAll="0"/>
    <pivotField numFmtId="164" showAll="0"/>
    <pivotField showAll="0"/>
    <pivotField dataField="1" showAll="0"/>
    <pivotField showAll="0"/>
    <pivotField showAll="0"/>
    <pivotField showAll="0"/>
    <pivotField showAll="0"/>
  </pivotFields>
  <rowFields count="1">
    <field x="5"/>
  </rowFields>
  <rowItems count="13">
    <i>
      <x/>
    </i>
    <i>
      <x v="1"/>
    </i>
    <i>
      <x v="2"/>
    </i>
    <i>
      <x v="3"/>
    </i>
    <i>
      <x v="4"/>
    </i>
    <i>
      <x v="5"/>
    </i>
    <i>
      <x v="6"/>
    </i>
    <i>
      <x v="7"/>
    </i>
    <i>
      <x v="8"/>
    </i>
    <i>
      <x v="9"/>
    </i>
    <i>
      <x v="10"/>
    </i>
    <i>
      <x v="11"/>
    </i>
    <i t="grand">
      <x/>
    </i>
  </rowItems>
  <colItems count="1">
    <i/>
  </colItems>
  <dataFields count="1">
    <dataField name="Sum of idle_time(in hours)" fld="14" baseField="5" baseItem="0" numFmtId="2"/>
  </dataFields>
  <chartFormats count="1">
    <chartFormat chart="22"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9FFD02F-050D-4580-AFBD-9D8B7AA8A4C0}"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0">
  <location ref="A3:B16" firstHeaderRow="1"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showAll="0"/>
    <pivotField numFmtId="164" showAll="0"/>
    <pivotField showAll="0"/>
    <pivotField showAll="0"/>
    <pivotField dataField="1" showAll="0"/>
    <pivotField showAll="0"/>
    <pivotField showAll="0"/>
    <pivotField showAll="0"/>
  </pivotFields>
  <rowFields count="1">
    <field x="5"/>
  </rowFields>
  <rowItems count="13">
    <i>
      <x/>
    </i>
    <i>
      <x v="1"/>
    </i>
    <i>
      <x v="2"/>
    </i>
    <i>
      <x v="3"/>
    </i>
    <i>
      <x v="4"/>
    </i>
    <i>
      <x v="5"/>
    </i>
    <i>
      <x v="6"/>
    </i>
    <i>
      <x v="7"/>
    </i>
    <i>
      <x v="8"/>
    </i>
    <i>
      <x v="9"/>
    </i>
    <i>
      <x v="10"/>
    </i>
    <i>
      <x v="11"/>
    </i>
    <i t="grand">
      <x/>
    </i>
  </rowItems>
  <colItems count="1">
    <i/>
  </colItems>
  <dataFields count="1">
    <dataField name="Sum of idle_men" fld="15" baseField="0" baseItem="0"/>
  </dataFields>
  <chartFormats count="1">
    <chartFormat chart="23"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F3F99F-44B4-4A2B-BFFF-0A037191087F}"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4">
  <location ref="A3:C16" firstHeaderRow="0"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dataField="1" showAll="0"/>
    <pivotField showAll="0"/>
    <pivotField showAll="0"/>
    <pivotField showAll="0"/>
    <pivotField showAll="0"/>
  </pivotFields>
  <rowFields count="1">
    <field x="5"/>
  </rowFields>
  <rowItems count="13">
    <i>
      <x/>
    </i>
    <i>
      <x v="1"/>
    </i>
    <i>
      <x v="2"/>
    </i>
    <i>
      <x v="3"/>
    </i>
    <i>
      <x v="4"/>
    </i>
    <i>
      <x v="5"/>
    </i>
    <i>
      <x v="6"/>
    </i>
    <i>
      <x v="7"/>
    </i>
    <i>
      <x v="8"/>
    </i>
    <i>
      <x v="9"/>
    </i>
    <i>
      <x v="10"/>
    </i>
    <i>
      <x v="11"/>
    </i>
    <i t="grand">
      <x/>
    </i>
  </rowItems>
  <colFields count="1">
    <field x="-2"/>
  </colFields>
  <colItems count="2">
    <i>
      <x/>
    </i>
    <i i="1">
      <x v="1"/>
    </i>
  </colItems>
  <dataFields count="2">
    <dataField name="Sum of idle_time(in hours)" fld="14" baseField="0" baseItem="0"/>
    <dataField name="Sum of over_time in hours" fld="11" baseField="0" baseItem="0"/>
  </dataFields>
  <chartFormats count="4">
    <chartFormat chart="34" format="0" series="1">
      <pivotArea type="data" outline="0" fieldPosition="0">
        <references count="1">
          <reference field="4294967294" count="1" selected="0">
            <x v="0"/>
          </reference>
        </references>
      </pivotArea>
    </chartFormat>
    <chartFormat chart="34" format="1" series="1">
      <pivotArea type="data" outline="0" fieldPosition="0">
        <references count="1">
          <reference field="4294967294" count="1" selected="0">
            <x v="1"/>
          </reference>
        </references>
      </pivotArea>
    </chartFormat>
    <chartFormat chart="45" format="4" series="1">
      <pivotArea type="data" outline="0" fieldPosition="0">
        <references count="1">
          <reference field="4294967294" count="1" selected="0">
            <x v="0"/>
          </reference>
        </references>
      </pivotArea>
    </chartFormat>
    <chartFormat chart="4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4711C39-8F71-4302-BB5A-6599FCA8F433}"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3">
  <location ref="A3:C16" firstHeaderRow="0"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showAll="0"/>
    <pivotField dataField="1" showAll="0"/>
    <pivotField showAll="0"/>
    <pivotField showAll="0"/>
    <pivotField showAll="0"/>
  </pivotFields>
  <rowFields count="1">
    <field x="5"/>
  </rowFields>
  <rowItems count="13">
    <i>
      <x/>
    </i>
    <i>
      <x v="1"/>
    </i>
    <i>
      <x v="2"/>
    </i>
    <i>
      <x v="3"/>
    </i>
    <i>
      <x v="4"/>
    </i>
    <i>
      <x v="5"/>
    </i>
    <i>
      <x v="6"/>
    </i>
    <i>
      <x v="7"/>
    </i>
    <i>
      <x v="8"/>
    </i>
    <i>
      <x v="9"/>
    </i>
    <i>
      <x v="10"/>
    </i>
    <i>
      <x v="11"/>
    </i>
    <i t="grand">
      <x/>
    </i>
  </rowItems>
  <colFields count="1">
    <field x="-2"/>
  </colFields>
  <colItems count="2">
    <i>
      <x/>
    </i>
    <i i="1">
      <x v="1"/>
    </i>
  </colItems>
  <dataFields count="2">
    <dataField name="Sum of idle_men" fld="15" baseField="0" baseItem="0"/>
    <dataField name="Sum of over_time in hours" fld="11" baseField="0" baseItem="0"/>
  </dataFields>
  <chartFormats count="4">
    <chartFormat chart="53" format="0" series="1">
      <pivotArea type="data" outline="0" fieldPosition="0">
        <references count="1">
          <reference field="4294967294" count="1" selected="0">
            <x v="0"/>
          </reference>
        </references>
      </pivotArea>
    </chartFormat>
    <chartFormat chart="53" format="1" series="1">
      <pivotArea type="data" outline="0" fieldPosition="0">
        <references count="1">
          <reference field="4294967294" count="1" selected="0">
            <x v="1"/>
          </reference>
        </references>
      </pivotArea>
    </chartFormat>
    <chartFormat chart="62" format="4" series="1">
      <pivotArea type="data" outline="0" fieldPosition="0">
        <references count="1">
          <reference field="4294967294" count="1" selected="0">
            <x v="0"/>
          </reference>
        </references>
      </pivotArea>
    </chartFormat>
    <chartFormat chart="6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742298B-2087-4BCD-8CA6-1090E5FCB294}"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3">
  <location ref="A3:B16" firstHeaderRow="1"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1"/>
        <item x="6"/>
        <item x="7"/>
        <item x="11"/>
        <item x="10"/>
        <item x="4"/>
        <item x="5"/>
        <item x="0"/>
        <item x="8"/>
        <item x="9"/>
        <item x="2"/>
        <item x="3"/>
        <item t="default"/>
      </items>
      <autoSortScope>
        <pivotArea dataOnly="0" outline="0" fieldPosition="0">
          <references count="1">
            <reference field="4294967294" count="1" selected="0">
              <x v="0"/>
            </reference>
          </references>
        </pivotArea>
      </autoSortScope>
    </pivotField>
    <pivotField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pivotField showAll="0"/>
  </pivotFields>
  <rowFields count="1">
    <field x="5"/>
  </rowFields>
  <rowItems count="13">
    <i>
      <x v="9"/>
    </i>
    <i>
      <x v="1"/>
    </i>
    <i>
      <x v="6"/>
    </i>
    <i>
      <x v="7"/>
    </i>
    <i>
      <x v="5"/>
    </i>
    <i>
      <x v="4"/>
    </i>
    <i>
      <x v="10"/>
    </i>
    <i>
      <x v="8"/>
    </i>
    <i>
      <x v="3"/>
    </i>
    <i>
      <x/>
    </i>
    <i>
      <x v="2"/>
    </i>
    <i>
      <x v="11"/>
    </i>
    <i t="grand">
      <x/>
    </i>
  </rowItems>
  <colItems count="1">
    <i/>
  </colItems>
  <dataFields count="1">
    <dataField name="StdDev of actual_productivity" fld="7" subtotal="stdDev" baseField="5" baseItem="0" numFmtId="10"/>
  </dataFields>
  <chartFormats count="6">
    <chartFormat chart="63" format="4" series="1">
      <pivotArea type="data" outline="0" fieldPosition="0">
        <references count="1">
          <reference field="4294967294" count="1" selected="0">
            <x v="0"/>
          </reference>
        </references>
      </pivotArea>
    </chartFormat>
    <chartFormat chart="68" format="6" series="1">
      <pivotArea type="data" outline="0" fieldPosition="0">
        <references count="1">
          <reference field="4294967294" count="1" selected="0">
            <x v="0"/>
          </reference>
        </references>
      </pivotArea>
    </chartFormat>
    <chartFormat chart="69" format="6" series="1">
      <pivotArea type="data" outline="0" fieldPosition="0">
        <references count="1">
          <reference field="4294967294" count="1" selected="0">
            <x v="0"/>
          </reference>
        </references>
      </pivotArea>
    </chartFormat>
    <chartFormat chart="70" format="7" series="1">
      <pivotArea type="data" outline="0" fieldPosition="0">
        <references count="1">
          <reference field="4294967294" count="1" selected="0">
            <x v="0"/>
          </reference>
        </references>
      </pivotArea>
    </chartFormat>
    <chartFormat chart="71" format="8" series="1">
      <pivotArea type="data" outline="0" fieldPosition="0">
        <references count="1">
          <reference field="4294967294" count="1" selected="0">
            <x v="0"/>
          </reference>
        </references>
      </pivotArea>
    </chartFormat>
    <chartFormat chart="7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B8AB5B-3176-4A9E-81F5-7C4361DE419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C16" firstHeaderRow="0" firstDataRow="1" firstDataCol="1"/>
  <pivotFields count="20">
    <pivotField showAll="0"/>
    <pivotField numFmtId="14" showAll="0"/>
    <pivotField showAll="0"/>
    <pivotField showAll="0"/>
    <pivotField showAll="0"/>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dataField="1" showAll="0"/>
    <pivotField showAll="0"/>
    <pivotField showAll="0"/>
    <pivotField showAll="0"/>
    <pivotField showAll="0"/>
  </pivotFields>
  <rowFields count="1">
    <field x="6"/>
  </rowFields>
  <rowItems count="13">
    <i>
      <x/>
    </i>
    <i>
      <x v="1"/>
    </i>
    <i>
      <x v="2"/>
    </i>
    <i>
      <x v="3"/>
    </i>
    <i>
      <x v="4"/>
    </i>
    <i>
      <x v="5"/>
    </i>
    <i>
      <x v="6"/>
    </i>
    <i>
      <x v="7"/>
    </i>
    <i>
      <x v="8"/>
    </i>
    <i>
      <x v="9"/>
    </i>
    <i>
      <x v="10"/>
    </i>
    <i>
      <x v="11"/>
    </i>
    <i t="grand">
      <x/>
    </i>
  </rowItems>
  <colFields count="1">
    <field x="-2"/>
  </colFields>
  <colItems count="2">
    <i>
      <x/>
    </i>
    <i i="1">
      <x v="1"/>
    </i>
  </colItems>
  <dataFields count="2">
    <dataField name="Sum of idle_time(in hours)" fld="15" baseField="6" baseItem="1" numFmtId="2"/>
    <dataField name="Sum of over_time in hour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650D8BE-F0BE-40DF-9165-2AF6A24B1D7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C16" firstHeaderRow="0" firstDataRow="1" firstDataCol="1"/>
  <pivotFields count="20">
    <pivotField showAll="0"/>
    <pivotField numFmtId="14" showAll="0"/>
    <pivotField showAll="0"/>
    <pivotField showAll="0"/>
    <pivotField showAll="0"/>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showAll="0"/>
    <pivotField dataField="1" showAll="0"/>
    <pivotField showAll="0"/>
    <pivotField showAll="0"/>
    <pivotField showAll="0"/>
  </pivotFields>
  <rowFields count="1">
    <field x="6"/>
  </rowFields>
  <rowItems count="13">
    <i>
      <x/>
    </i>
    <i>
      <x v="1"/>
    </i>
    <i>
      <x v="2"/>
    </i>
    <i>
      <x v="3"/>
    </i>
    <i>
      <x v="4"/>
    </i>
    <i>
      <x v="5"/>
    </i>
    <i>
      <x v="6"/>
    </i>
    <i>
      <x v="7"/>
    </i>
    <i>
      <x v="8"/>
    </i>
    <i>
      <x v="9"/>
    </i>
    <i>
      <x v="10"/>
    </i>
    <i>
      <x v="11"/>
    </i>
    <i t="grand">
      <x/>
    </i>
  </rowItems>
  <colFields count="1">
    <field x="-2"/>
  </colFields>
  <colItems count="2">
    <i>
      <x/>
    </i>
    <i i="1">
      <x v="1"/>
    </i>
  </colItems>
  <dataFields count="2">
    <dataField name="Sum of idle_men" fld="16" baseField="0" baseItem="0"/>
    <dataField name="Sum of over_time in hour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90B268EC-02A0-463C-AED9-C69BC4FAE691}" sourceName="day">
  <pivotTables>
    <pivotTable tabId="6" name="PivotTable1"/>
    <pivotTable tabId="22" name="PivotTable1"/>
    <pivotTable tabId="25" name="PivotTable1"/>
    <pivotTable tabId="21" name="PivotTable1"/>
    <pivotTable tabId="24" name="PivotTable1"/>
    <pivotTable tabId="20" name="PivotTable1"/>
    <pivotTable tabId="26" name="PivotTable1"/>
  </pivotTables>
  <data>
    <tabular pivotCacheId="247168578">
      <items count="6">
        <i x="2" s="1"/>
        <i x="3" s="1"/>
        <i x="4" s="1"/>
        <i x="5"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C0E5E54C-C18F-4FD2-897E-9D1E298322D8}" sourceName="quarter">
  <pivotTables>
    <pivotTable tabId="6" name="PivotTable1"/>
    <pivotTable tabId="22" name="PivotTable1"/>
    <pivotTable tabId="25" name="PivotTable1"/>
    <pivotTable tabId="21" name="PivotTable1"/>
    <pivotTable tabId="24" name="PivotTable1"/>
    <pivotTable tabId="20" name="PivotTable1"/>
    <pivotTable tabId="26" name="PivotTable1"/>
  </pivotTables>
  <data>
    <tabular pivotCacheId="247168578">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xr10:uid="{9D294BEA-5A62-4D02-8195-FB390256F684}" cache="Slicer_day" caption="day" style="SlicerStyleDark1" rowHeight="234950"/>
  <slicer name="quarter" xr10:uid="{EB78AD8E-8A2E-4140-8C18-516BA19DE08C}" cache="Slicer_quarter" caption="quarter" style="SlicerStyleDark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D44AF39D-C01C-4F15-8A34-E513A4FB75EC}" sourceName="date">
  <pivotTables>
    <pivotTable tabId="6" name="PivotTable1"/>
    <pivotTable tabId="22" name="PivotTable1"/>
    <pivotTable tabId="21" name="PivotTable1"/>
    <pivotTable tabId="20" name="PivotTable1"/>
    <pivotTable tabId="24" name="PivotTable1"/>
    <pivotTable tabId="25" name="PivotTable1"/>
    <pivotTable tabId="26" name="PivotTable1"/>
  </pivotTables>
  <state minimalRefreshVersion="6" lastRefreshVersion="6" pivotCacheId="247168578" filterType="unknown">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213B6C3B-3CA6-4D12-B2F9-50B706264DE1}" cache="NativeTimeline_date" caption="date" showTimeLevel="0" level="2" selectionLevel="2" scrollPosition="2015-01-01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29166-538E-4D8F-B4F4-61F064FA3D96}">
  <sheetPr>
    <tabColor theme="9" tint="0.39997558519241921"/>
  </sheetPr>
  <dimension ref="A1:AF51"/>
  <sheetViews>
    <sheetView showGridLines="0" tabSelected="1" zoomScale="72" zoomScaleNormal="72" workbookViewId="0">
      <selection activeCell="K32" sqref="K32"/>
    </sheetView>
  </sheetViews>
  <sheetFormatPr defaultRowHeight="15.05" x14ac:dyDescent="0.3"/>
  <sheetData>
    <row r="1" spans="1:32" x14ac:dyDescent="0.3">
      <c r="A1" s="16"/>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row>
    <row r="2" spans="1:32" x14ac:dyDescent="0.3">
      <c r="A2" s="16"/>
      <c r="B2" s="16"/>
      <c r="C2" s="17"/>
      <c r="D2" s="17"/>
      <c r="E2" s="17"/>
      <c r="F2" s="17"/>
      <c r="G2" s="17"/>
      <c r="H2" s="17"/>
      <c r="I2" s="17"/>
      <c r="J2" s="17"/>
      <c r="K2" s="17"/>
      <c r="L2" s="17"/>
      <c r="M2" s="17"/>
      <c r="N2" s="17"/>
      <c r="O2" s="17"/>
      <c r="P2" s="17"/>
      <c r="Q2" s="17"/>
      <c r="R2" s="17"/>
      <c r="S2" s="17"/>
      <c r="T2" s="17"/>
      <c r="U2" s="17"/>
      <c r="V2" s="17"/>
      <c r="W2" s="17"/>
      <c r="X2" s="17"/>
      <c r="Y2" s="16"/>
      <c r="Z2" s="16"/>
      <c r="AA2" s="16"/>
      <c r="AB2" s="16"/>
      <c r="AC2" s="16"/>
      <c r="AD2" s="16"/>
      <c r="AE2" s="16"/>
      <c r="AF2" s="16"/>
    </row>
    <row r="3" spans="1:32" x14ac:dyDescent="0.3">
      <c r="A3" s="16"/>
      <c r="B3" s="16"/>
      <c r="C3" s="17"/>
      <c r="D3" s="17"/>
      <c r="E3" s="17"/>
      <c r="F3" s="17"/>
      <c r="G3" s="17"/>
      <c r="H3" s="17"/>
      <c r="I3" s="17"/>
      <c r="J3" s="17"/>
      <c r="K3" s="17"/>
      <c r="L3" s="17"/>
      <c r="M3" s="17"/>
      <c r="N3" s="17"/>
      <c r="O3" s="17"/>
      <c r="P3" s="17"/>
      <c r="Q3" s="17"/>
      <c r="R3" s="17"/>
      <c r="S3" s="17"/>
      <c r="T3" s="17"/>
      <c r="U3" s="17"/>
      <c r="V3" s="17"/>
      <c r="W3" s="17"/>
      <c r="X3" s="17"/>
      <c r="Y3" s="16"/>
      <c r="Z3" s="16"/>
      <c r="AA3" s="16"/>
      <c r="AB3" s="16"/>
      <c r="AC3" s="16"/>
      <c r="AD3" s="16"/>
      <c r="AE3" s="16"/>
      <c r="AF3" s="16"/>
    </row>
    <row r="4" spans="1:32" x14ac:dyDescent="0.3">
      <c r="A4" s="16"/>
      <c r="B4" s="16"/>
      <c r="C4" s="17"/>
      <c r="D4" s="17"/>
      <c r="E4" s="17"/>
      <c r="F4" s="17"/>
      <c r="G4" s="17"/>
      <c r="H4" s="17"/>
      <c r="I4" s="17"/>
      <c r="J4" s="17"/>
      <c r="K4" s="17"/>
      <c r="L4" s="17"/>
      <c r="M4" s="17"/>
      <c r="N4" s="17"/>
      <c r="O4" s="17"/>
      <c r="P4" s="17"/>
      <c r="Q4" s="17"/>
      <c r="R4" s="17"/>
      <c r="S4" s="17"/>
      <c r="T4" s="17"/>
      <c r="U4" s="17"/>
      <c r="V4" s="17"/>
      <c r="W4" s="17"/>
      <c r="X4" s="17"/>
      <c r="Y4" s="16"/>
      <c r="Z4" s="16"/>
      <c r="AA4" s="16"/>
      <c r="AB4" s="16"/>
      <c r="AC4" s="16"/>
      <c r="AD4" s="16"/>
      <c r="AE4" s="16"/>
      <c r="AF4" s="16"/>
    </row>
    <row r="5" spans="1:32" x14ac:dyDescent="0.3">
      <c r="A5" s="16"/>
      <c r="B5" s="16"/>
      <c r="C5" s="17"/>
      <c r="D5" s="17"/>
      <c r="E5" s="17"/>
      <c r="F5" s="17"/>
      <c r="G5" s="17"/>
      <c r="H5" s="17"/>
      <c r="I5" s="17"/>
      <c r="J5" s="17"/>
      <c r="K5" s="17"/>
      <c r="L5" s="17"/>
      <c r="M5" s="17"/>
      <c r="N5" s="17"/>
      <c r="O5" s="17"/>
      <c r="P5" s="17"/>
      <c r="Q5" s="17"/>
      <c r="R5" s="17"/>
      <c r="S5" s="17"/>
      <c r="T5" s="17"/>
      <c r="U5" s="17"/>
      <c r="V5" s="17"/>
      <c r="W5" s="17"/>
      <c r="X5" s="17"/>
      <c r="Y5" s="16"/>
      <c r="Z5" s="16"/>
      <c r="AA5" s="16"/>
      <c r="AB5" s="16"/>
      <c r="AC5" s="16"/>
      <c r="AD5" s="16"/>
      <c r="AE5" s="16"/>
      <c r="AF5" s="16"/>
    </row>
    <row r="6" spans="1:32" x14ac:dyDescent="0.3">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row>
    <row r="7" spans="1:32" x14ac:dyDescent="0.3">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row>
    <row r="8" spans="1:32" x14ac:dyDescent="0.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row>
    <row r="9" spans="1:32" x14ac:dyDescent="0.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row>
    <row r="10" spans="1:32" x14ac:dyDescent="0.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row>
    <row r="11" spans="1:32" x14ac:dyDescent="0.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row>
    <row r="12" spans="1:32" x14ac:dyDescent="0.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row>
    <row r="13" spans="1:32" x14ac:dyDescent="0.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row>
    <row r="14" spans="1:32" x14ac:dyDescent="0.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row>
    <row r="15" spans="1:32" x14ac:dyDescent="0.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row>
    <row r="16" spans="1:32" x14ac:dyDescent="0.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row>
    <row r="17" spans="1:32" x14ac:dyDescent="0.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row>
    <row r="18" spans="1:32" x14ac:dyDescent="0.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row>
    <row r="19" spans="1:32" x14ac:dyDescent="0.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row>
    <row r="20" spans="1:32" x14ac:dyDescent="0.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row>
    <row r="21" spans="1:32" x14ac:dyDescent="0.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row>
    <row r="22" spans="1:32" x14ac:dyDescent="0.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row>
    <row r="23" spans="1:32" x14ac:dyDescent="0.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row>
    <row r="24" spans="1:32" x14ac:dyDescent="0.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row>
    <row r="25" spans="1:32" x14ac:dyDescent="0.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row>
    <row r="26" spans="1:32" x14ac:dyDescent="0.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row>
    <row r="27" spans="1:32" x14ac:dyDescent="0.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row>
    <row r="28" spans="1:32" x14ac:dyDescent="0.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row>
    <row r="29" spans="1:32" x14ac:dyDescent="0.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row>
    <row r="30" spans="1:32" x14ac:dyDescent="0.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row>
    <row r="31" spans="1:32" x14ac:dyDescent="0.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row>
    <row r="32" spans="1:32" x14ac:dyDescent="0.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row>
    <row r="33" spans="1:32" x14ac:dyDescent="0.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row>
    <row r="34" spans="1:32" x14ac:dyDescent="0.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row>
    <row r="35" spans="1:32" x14ac:dyDescent="0.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row>
    <row r="36" spans="1:32" x14ac:dyDescent="0.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row>
    <row r="37" spans="1:32" x14ac:dyDescent="0.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row>
    <row r="38" spans="1:32" x14ac:dyDescent="0.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row>
    <row r="39" spans="1:32" x14ac:dyDescent="0.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row>
    <row r="40" spans="1:32" x14ac:dyDescent="0.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row>
    <row r="41" spans="1:32" x14ac:dyDescent="0.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row>
    <row r="42" spans="1:32" x14ac:dyDescent="0.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row>
    <row r="43" spans="1:32" x14ac:dyDescent="0.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row>
    <row r="44" spans="1:32" x14ac:dyDescent="0.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row>
    <row r="45" spans="1:32" x14ac:dyDescent="0.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row>
    <row r="46" spans="1:32" x14ac:dyDescent="0.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row>
    <row r="47" spans="1:32" x14ac:dyDescent="0.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row>
    <row r="48" spans="1:32" x14ac:dyDescent="0.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row>
    <row r="49" spans="1:32" x14ac:dyDescent="0.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row>
    <row r="50" spans="1:32" x14ac:dyDescent="0.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row>
    <row r="51" spans="1:32" x14ac:dyDescent="0.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98"/>
  <sheetViews>
    <sheetView topLeftCell="E1172" workbookViewId="0">
      <selection activeCell="H1" sqref="H1:I1198"/>
    </sheetView>
  </sheetViews>
  <sheetFormatPr defaultColWidth="14.21875" defaultRowHeight="15.05" x14ac:dyDescent="0.3"/>
  <cols>
    <col min="2" max="2" width="18.21875" customWidth="1"/>
    <col min="4" max="4" width="14.33203125" customWidth="1"/>
    <col min="7" max="7" width="14.21875" style="3"/>
    <col min="8" max="8" width="17.44140625" style="2" customWidth="1"/>
    <col min="9" max="9" width="18.77734375" style="2" bestFit="1" customWidth="1"/>
    <col min="10" max="10" width="18.77734375" style="3" customWidth="1"/>
    <col min="13" max="13" width="18.5546875" bestFit="1" customWidth="1"/>
    <col min="14" max="14" width="14.21875" style="4"/>
    <col min="19" max="19" width="15.77734375" bestFit="1" customWidth="1"/>
    <col min="20" max="20" width="20.88671875" bestFit="1" customWidth="1"/>
  </cols>
  <sheetData>
    <row r="1" spans="1:20" x14ac:dyDescent="0.3">
      <c r="A1" t="s">
        <v>56</v>
      </c>
      <c r="B1" t="s">
        <v>0</v>
      </c>
      <c r="C1" t="s">
        <v>1</v>
      </c>
      <c r="D1" t="s">
        <v>2</v>
      </c>
      <c r="E1" t="s">
        <v>3</v>
      </c>
      <c r="F1" t="s">
        <v>27</v>
      </c>
      <c r="G1" s="3" t="s">
        <v>25</v>
      </c>
      <c r="H1" s="2" t="s">
        <v>4</v>
      </c>
      <c r="I1" s="2" t="s">
        <v>12</v>
      </c>
      <c r="J1" s="3" t="s">
        <v>54</v>
      </c>
      <c r="K1" t="s">
        <v>5</v>
      </c>
      <c r="L1" t="s">
        <v>6</v>
      </c>
      <c r="M1" t="s">
        <v>28</v>
      </c>
      <c r="N1" s="4" t="s">
        <v>7</v>
      </c>
      <c r="O1" t="s">
        <v>8</v>
      </c>
      <c r="P1" t="s">
        <v>83</v>
      </c>
      <c r="Q1" t="s">
        <v>9</v>
      </c>
      <c r="R1" t="s">
        <v>10</v>
      </c>
      <c r="S1" t="s">
        <v>11</v>
      </c>
      <c r="T1" t="s">
        <v>26</v>
      </c>
    </row>
    <row r="2" spans="1:20" x14ac:dyDescent="0.3">
      <c r="A2">
        <v>1</v>
      </c>
      <c r="B2" s="1">
        <v>42005</v>
      </c>
      <c r="C2" t="s">
        <v>13</v>
      </c>
      <c r="D2" t="s">
        <v>14</v>
      </c>
      <c r="E2" t="s">
        <v>15</v>
      </c>
      <c r="F2" t="str">
        <f>TEXT(B2,"mmmm")</f>
        <v>January</v>
      </c>
      <c r="G2" s="3">
        <v>8</v>
      </c>
      <c r="H2" s="2">
        <v>0.8</v>
      </c>
      <c r="I2" s="2">
        <v>0.94072542400000003</v>
      </c>
      <c r="J2" s="3">
        <f>IF(I2&gt;=H2,1,0)</f>
        <v>1</v>
      </c>
      <c r="K2">
        <v>26.16</v>
      </c>
      <c r="L2">
        <v>7080</v>
      </c>
      <c r="M2">
        <f>L2/60</f>
        <v>118</v>
      </c>
      <c r="N2" s="4">
        <v>98</v>
      </c>
      <c r="O2">
        <v>0</v>
      </c>
      <c r="P2">
        <f>O2/60</f>
        <v>0</v>
      </c>
      <c r="Q2">
        <v>0</v>
      </c>
      <c r="R2">
        <v>0</v>
      </c>
      <c r="S2">
        <v>59</v>
      </c>
      <c r="T2">
        <v>1108</v>
      </c>
    </row>
    <row r="3" spans="1:20" x14ac:dyDescent="0.3">
      <c r="A3">
        <v>2</v>
      </c>
      <c r="B3" s="1">
        <v>42005</v>
      </c>
      <c r="C3" t="s">
        <v>13</v>
      </c>
      <c r="D3" t="s">
        <v>16</v>
      </c>
      <c r="E3" t="s">
        <v>15</v>
      </c>
      <c r="F3" t="str">
        <f t="shared" ref="F3:F66" si="0">TEXT(B3,"mmmm")</f>
        <v>January</v>
      </c>
      <c r="G3" s="3">
        <v>1</v>
      </c>
      <c r="H3" s="2">
        <v>0.75</v>
      </c>
      <c r="I3" s="2">
        <v>0.88649999999999995</v>
      </c>
      <c r="J3" s="3">
        <f t="shared" ref="J3:J66" si="1">IF(I3&gt;=H3,1,0)</f>
        <v>1</v>
      </c>
      <c r="K3">
        <v>3.94</v>
      </c>
      <c r="L3">
        <v>960</v>
      </c>
      <c r="M3">
        <f t="shared" ref="M3:M66" si="2">L3/60</f>
        <v>16</v>
      </c>
      <c r="N3" s="4">
        <v>0</v>
      </c>
      <c r="O3">
        <v>0</v>
      </c>
      <c r="P3">
        <f t="shared" ref="P3:P66" si="3">O3/60</f>
        <v>0</v>
      </c>
      <c r="Q3">
        <v>0</v>
      </c>
      <c r="R3">
        <v>0</v>
      </c>
      <c r="S3">
        <v>8</v>
      </c>
      <c r="T3">
        <v>0</v>
      </c>
    </row>
    <row r="4" spans="1:20" x14ac:dyDescent="0.3">
      <c r="A4">
        <v>3</v>
      </c>
      <c r="B4" s="1">
        <v>42005</v>
      </c>
      <c r="C4" t="s">
        <v>13</v>
      </c>
      <c r="D4" t="s">
        <v>14</v>
      </c>
      <c r="E4" t="s">
        <v>15</v>
      </c>
      <c r="F4" t="str">
        <f t="shared" si="0"/>
        <v>January</v>
      </c>
      <c r="G4" s="3">
        <v>11</v>
      </c>
      <c r="H4" s="2">
        <v>0.8</v>
      </c>
      <c r="I4" s="2">
        <v>0.80057049199999997</v>
      </c>
      <c r="J4" s="3">
        <f t="shared" si="1"/>
        <v>1</v>
      </c>
      <c r="K4">
        <v>11.41</v>
      </c>
      <c r="L4">
        <v>3660</v>
      </c>
      <c r="M4">
        <f t="shared" si="2"/>
        <v>61</v>
      </c>
      <c r="N4" s="4">
        <v>50</v>
      </c>
      <c r="O4">
        <v>0</v>
      </c>
      <c r="P4">
        <f t="shared" si="3"/>
        <v>0</v>
      </c>
      <c r="Q4">
        <v>0</v>
      </c>
      <c r="R4">
        <v>0</v>
      </c>
      <c r="S4">
        <v>30</v>
      </c>
      <c r="T4">
        <v>968</v>
      </c>
    </row>
    <row r="5" spans="1:20" x14ac:dyDescent="0.3">
      <c r="A5">
        <v>4</v>
      </c>
      <c r="B5" s="1">
        <v>42005</v>
      </c>
      <c r="C5" t="s">
        <v>13</v>
      </c>
      <c r="D5" t="s">
        <v>14</v>
      </c>
      <c r="E5" t="s">
        <v>15</v>
      </c>
      <c r="F5" t="str">
        <f t="shared" si="0"/>
        <v>January</v>
      </c>
      <c r="G5" s="3">
        <v>12</v>
      </c>
      <c r="H5" s="2">
        <v>0.8</v>
      </c>
      <c r="I5" s="2">
        <v>0.80057049199999997</v>
      </c>
      <c r="J5" s="3">
        <f t="shared" si="1"/>
        <v>1</v>
      </c>
      <c r="K5">
        <v>11.41</v>
      </c>
      <c r="L5">
        <v>3660</v>
      </c>
      <c r="M5">
        <f t="shared" si="2"/>
        <v>61</v>
      </c>
      <c r="N5" s="4">
        <v>50</v>
      </c>
      <c r="O5">
        <v>0</v>
      </c>
      <c r="P5">
        <f t="shared" si="3"/>
        <v>0</v>
      </c>
      <c r="Q5">
        <v>0</v>
      </c>
      <c r="R5">
        <v>0</v>
      </c>
      <c r="S5">
        <v>30</v>
      </c>
      <c r="T5">
        <v>968</v>
      </c>
    </row>
    <row r="6" spans="1:20" x14ac:dyDescent="0.3">
      <c r="A6">
        <v>5</v>
      </c>
      <c r="B6" s="1">
        <v>42005</v>
      </c>
      <c r="C6" t="s">
        <v>13</v>
      </c>
      <c r="D6" t="s">
        <v>14</v>
      </c>
      <c r="E6" t="s">
        <v>15</v>
      </c>
      <c r="F6" t="str">
        <f t="shared" si="0"/>
        <v>January</v>
      </c>
      <c r="G6" s="3">
        <v>6</v>
      </c>
      <c r="H6" s="2">
        <v>0.8</v>
      </c>
      <c r="I6" s="2">
        <v>0.80038194399999996</v>
      </c>
      <c r="J6" s="3">
        <f t="shared" si="1"/>
        <v>1</v>
      </c>
      <c r="K6">
        <v>25.9</v>
      </c>
      <c r="L6">
        <v>1920</v>
      </c>
      <c r="M6">
        <f t="shared" si="2"/>
        <v>32</v>
      </c>
      <c r="N6" s="4">
        <v>50</v>
      </c>
      <c r="O6">
        <v>0</v>
      </c>
      <c r="P6">
        <f t="shared" si="3"/>
        <v>0</v>
      </c>
      <c r="Q6">
        <v>0</v>
      </c>
      <c r="R6">
        <v>0</v>
      </c>
      <c r="S6">
        <v>56</v>
      </c>
      <c r="T6">
        <v>1170</v>
      </c>
    </row>
    <row r="7" spans="1:20" x14ac:dyDescent="0.3">
      <c r="A7">
        <v>6</v>
      </c>
      <c r="B7" s="1">
        <v>42005</v>
      </c>
      <c r="C7" t="s">
        <v>13</v>
      </c>
      <c r="D7" t="s">
        <v>14</v>
      </c>
      <c r="E7" t="s">
        <v>15</v>
      </c>
      <c r="F7" t="str">
        <f t="shared" si="0"/>
        <v>January</v>
      </c>
      <c r="G7" s="3">
        <v>7</v>
      </c>
      <c r="H7" s="2">
        <v>0.8</v>
      </c>
      <c r="I7" s="2">
        <v>0.80012499999999998</v>
      </c>
      <c r="J7" s="3">
        <f t="shared" si="1"/>
        <v>1</v>
      </c>
      <c r="K7">
        <v>25.9</v>
      </c>
      <c r="L7">
        <v>6720</v>
      </c>
      <c r="M7">
        <f t="shared" si="2"/>
        <v>112</v>
      </c>
      <c r="N7" s="4">
        <v>38</v>
      </c>
      <c r="O7">
        <v>0</v>
      </c>
      <c r="P7">
        <f t="shared" si="3"/>
        <v>0</v>
      </c>
      <c r="Q7">
        <v>0</v>
      </c>
      <c r="R7">
        <v>0</v>
      </c>
      <c r="S7">
        <v>56</v>
      </c>
      <c r="T7">
        <v>984</v>
      </c>
    </row>
    <row r="8" spans="1:20" x14ac:dyDescent="0.3">
      <c r="A8">
        <v>7</v>
      </c>
      <c r="B8" s="1">
        <v>42005</v>
      </c>
      <c r="C8" t="s">
        <v>13</v>
      </c>
      <c r="D8" t="s">
        <v>16</v>
      </c>
      <c r="E8" t="s">
        <v>15</v>
      </c>
      <c r="F8" t="str">
        <f t="shared" si="0"/>
        <v>January</v>
      </c>
      <c r="G8" s="3">
        <v>2</v>
      </c>
      <c r="H8" s="2">
        <v>0.75</v>
      </c>
      <c r="I8" s="2">
        <v>0.75516666700000001</v>
      </c>
      <c r="J8" s="3">
        <f t="shared" si="1"/>
        <v>1</v>
      </c>
      <c r="K8">
        <v>3.94</v>
      </c>
      <c r="L8">
        <v>960</v>
      </c>
      <c r="M8">
        <f t="shared" si="2"/>
        <v>16</v>
      </c>
      <c r="N8" s="4">
        <v>0</v>
      </c>
      <c r="O8">
        <v>0</v>
      </c>
      <c r="P8">
        <f t="shared" si="3"/>
        <v>0</v>
      </c>
      <c r="Q8">
        <v>0</v>
      </c>
      <c r="R8">
        <v>0</v>
      </c>
      <c r="S8">
        <v>8</v>
      </c>
      <c r="T8">
        <v>0</v>
      </c>
    </row>
    <row r="9" spans="1:20" x14ac:dyDescent="0.3">
      <c r="A9">
        <v>8</v>
      </c>
      <c r="B9" s="1">
        <v>42005</v>
      </c>
      <c r="C9" t="s">
        <v>13</v>
      </c>
      <c r="D9" t="s">
        <v>14</v>
      </c>
      <c r="E9" t="s">
        <v>15</v>
      </c>
      <c r="F9" t="str">
        <f t="shared" si="0"/>
        <v>January</v>
      </c>
      <c r="G9" s="3">
        <v>3</v>
      </c>
      <c r="H9" s="2">
        <v>0.75</v>
      </c>
      <c r="I9" s="2">
        <v>0.75368347800000002</v>
      </c>
      <c r="J9" s="3">
        <f t="shared" si="1"/>
        <v>1</v>
      </c>
      <c r="K9">
        <v>28.08</v>
      </c>
      <c r="L9">
        <v>6900</v>
      </c>
      <c r="M9">
        <f t="shared" si="2"/>
        <v>115</v>
      </c>
      <c r="N9" s="4">
        <v>45</v>
      </c>
      <c r="O9">
        <v>0</v>
      </c>
      <c r="P9">
        <f t="shared" si="3"/>
        <v>0</v>
      </c>
      <c r="Q9">
        <v>0</v>
      </c>
      <c r="R9">
        <v>0</v>
      </c>
      <c r="S9">
        <v>57</v>
      </c>
      <c r="T9">
        <v>795</v>
      </c>
    </row>
    <row r="10" spans="1:20" x14ac:dyDescent="0.3">
      <c r="A10">
        <v>9</v>
      </c>
      <c r="B10" s="1">
        <v>42005</v>
      </c>
      <c r="C10" t="s">
        <v>13</v>
      </c>
      <c r="D10" t="s">
        <v>14</v>
      </c>
      <c r="E10" t="s">
        <v>15</v>
      </c>
      <c r="F10" t="str">
        <f t="shared" si="0"/>
        <v>January</v>
      </c>
      <c r="G10" s="3">
        <v>2</v>
      </c>
      <c r="H10" s="2">
        <v>0.75</v>
      </c>
      <c r="I10" s="2">
        <v>0.75309753099999999</v>
      </c>
      <c r="J10" s="3">
        <f t="shared" si="1"/>
        <v>1</v>
      </c>
      <c r="K10">
        <v>19.87</v>
      </c>
      <c r="L10">
        <v>6000</v>
      </c>
      <c r="M10">
        <f t="shared" si="2"/>
        <v>100</v>
      </c>
      <c r="N10" s="4">
        <v>34</v>
      </c>
      <c r="O10">
        <v>0</v>
      </c>
      <c r="P10">
        <f t="shared" si="3"/>
        <v>0</v>
      </c>
      <c r="Q10">
        <v>0</v>
      </c>
      <c r="R10">
        <v>0</v>
      </c>
      <c r="S10">
        <v>55</v>
      </c>
      <c r="T10">
        <v>733</v>
      </c>
    </row>
    <row r="11" spans="1:20" x14ac:dyDescent="0.3">
      <c r="A11">
        <v>10</v>
      </c>
      <c r="B11" s="1">
        <v>42005</v>
      </c>
      <c r="C11" t="s">
        <v>13</v>
      </c>
      <c r="D11" t="s">
        <v>14</v>
      </c>
      <c r="E11" t="s">
        <v>15</v>
      </c>
      <c r="F11" t="str">
        <f t="shared" si="0"/>
        <v>January</v>
      </c>
      <c r="G11" s="3">
        <v>1</v>
      </c>
      <c r="H11" s="2">
        <v>0.75</v>
      </c>
      <c r="I11" s="2">
        <v>0.75042782600000002</v>
      </c>
      <c r="J11" s="3">
        <f t="shared" si="1"/>
        <v>1</v>
      </c>
      <c r="K11">
        <v>28.08</v>
      </c>
      <c r="L11">
        <v>6900</v>
      </c>
      <c r="M11">
        <f t="shared" si="2"/>
        <v>115</v>
      </c>
      <c r="N11" s="4">
        <v>45</v>
      </c>
      <c r="O11">
        <v>0</v>
      </c>
      <c r="P11">
        <f t="shared" si="3"/>
        <v>0</v>
      </c>
      <c r="Q11">
        <v>0</v>
      </c>
      <c r="R11">
        <v>0</v>
      </c>
      <c r="S11">
        <v>57</v>
      </c>
      <c r="T11">
        <v>681</v>
      </c>
    </row>
    <row r="12" spans="1:20" x14ac:dyDescent="0.3">
      <c r="A12">
        <v>11</v>
      </c>
      <c r="B12" s="1">
        <v>42005</v>
      </c>
      <c r="C12" t="s">
        <v>13</v>
      </c>
      <c r="D12" t="s">
        <v>14</v>
      </c>
      <c r="E12" t="s">
        <v>15</v>
      </c>
      <c r="F12" t="str">
        <f t="shared" si="0"/>
        <v>January</v>
      </c>
      <c r="G12" s="3">
        <v>9</v>
      </c>
      <c r="H12" s="2">
        <v>0.7</v>
      </c>
      <c r="I12" s="2">
        <v>0.72112695699999996</v>
      </c>
      <c r="J12" s="3">
        <f t="shared" si="1"/>
        <v>1</v>
      </c>
      <c r="K12">
        <v>28.08</v>
      </c>
      <c r="L12">
        <v>6900</v>
      </c>
      <c r="M12">
        <f t="shared" si="2"/>
        <v>115</v>
      </c>
      <c r="N12" s="4">
        <v>44</v>
      </c>
      <c r="O12">
        <v>0</v>
      </c>
      <c r="P12">
        <f t="shared" si="3"/>
        <v>0</v>
      </c>
      <c r="Q12">
        <v>0</v>
      </c>
      <c r="R12">
        <v>0</v>
      </c>
      <c r="S12">
        <v>57</v>
      </c>
      <c r="T12">
        <v>872</v>
      </c>
    </row>
    <row r="13" spans="1:20" x14ac:dyDescent="0.3">
      <c r="A13">
        <v>12</v>
      </c>
      <c r="B13" s="1">
        <v>42005</v>
      </c>
      <c r="C13" t="s">
        <v>13</v>
      </c>
      <c r="D13" t="s">
        <v>14</v>
      </c>
      <c r="E13" t="s">
        <v>15</v>
      </c>
      <c r="F13" t="str">
        <f t="shared" si="0"/>
        <v>January</v>
      </c>
      <c r="G13" s="3">
        <v>10</v>
      </c>
      <c r="H13" s="2">
        <v>0.75</v>
      </c>
      <c r="I13" s="2">
        <v>0.71220524699999999</v>
      </c>
      <c r="J13" s="3">
        <f t="shared" si="1"/>
        <v>0</v>
      </c>
      <c r="K13">
        <v>19.309999999999999</v>
      </c>
      <c r="L13">
        <v>6480</v>
      </c>
      <c r="M13">
        <f t="shared" si="2"/>
        <v>108</v>
      </c>
      <c r="N13" s="4">
        <v>45</v>
      </c>
      <c r="O13">
        <v>0</v>
      </c>
      <c r="P13">
        <f t="shared" si="3"/>
        <v>0</v>
      </c>
      <c r="Q13">
        <v>0</v>
      </c>
      <c r="R13">
        <v>0</v>
      </c>
      <c r="S13">
        <v>54</v>
      </c>
      <c r="T13">
        <v>578</v>
      </c>
    </row>
    <row r="14" spans="1:20" x14ac:dyDescent="0.3">
      <c r="A14">
        <v>13</v>
      </c>
      <c r="B14" s="1">
        <v>42005</v>
      </c>
      <c r="C14" t="s">
        <v>13</v>
      </c>
      <c r="D14" t="s">
        <v>14</v>
      </c>
      <c r="E14" t="s">
        <v>15</v>
      </c>
      <c r="F14" t="str">
        <f t="shared" si="0"/>
        <v>January</v>
      </c>
      <c r="G14" s="3">
        <v>5</v>
      </c>
      <c r="H14" s="2">
        <v>0.8</v>
      </c>
      <c r="I14" s="2">
        <v>0.70704590199999995</v>
      </c>
      <c r="J14" s="3">
        <f t="shared" si="1"/>
        <v>0</v>
      </c>
      <c r="K14">
        <v>11.41</v>
      </c>
      <c r="L14">
        <v>3660</v>
      </c>
      <c r="M14">
        <f t="shared" si="2"/>
        <v>61</v>
      </c>
      <c r="N14" s="4">
        <v>50</v>
      </c>
      <c r="O14">
        <v>0</v>
      </c>
      <c r="P14">
        <f t="shared" si="3"/>
        <v>0</v>
      </c>
      <c r="Q14">
        <v>0</v>
      </c>
      <c r="R14">
        <v>0</v>
      </c>
      <c r="S14">
        <v>30</v>
      </c>
      <c r="T14">
        <v>668</v>
      </c>
    </row>
    <row r="15" spans="1:20" x14ac:dyDescent="0.3">
      <c r="A15">
        <v>14</v>
      </c>
      <c r="B15" s="1">
        <v>42005</v>
      </c>
      <c r="C15" t="s">
        <v>13</v>
      </c>
      <c r="D15" t="s">
        <v>16</v>
      </c>
      <c r="E15" t="s">
        <v>15</v>
      </c>
      <c r="F15" t="str">
        <f t="shared" si="0"/>
        <v>January</v>
      </c>
      <c r="G15" s="3">
        <v>10</v>
      </c>
      <c r="H15" s="2">
        <v>0.65</v>
      </c>
      <c r="I15" s="2">
        <v>0.705916667</v>
      </c>
      <c r="J15" s="3">
        <f t="shared" si="1"/>
        <v>1</v>
      </c>
      <c r="K15">
        <v>3.94</v>
      </c>
      <c r="L15">
        <v>960</v>
      </c>
      <c r="M15">
        <f t="shared" si="2"/>
        <v>16</v>
      </c>
      <c r="N15" s="4">
        <v>0</v>
      </c>
      <c r="O15">
        <v>0</v>
      </c>
      <c r="P15">
        <f t="shared" si="3"/>
        <v>0</v>
      </c>
      <c r="Q15">
        <v>0</v>
      </c>
      <c r="R15">
        <v>0</v>
      </c>
      <c r="S15">
        <v>8</v>
      </c>
      <c r="T15">
        <v>0</v>
      </c>
    </row>
    <row r="16" spans="1:20" x14ac:dyDescent="0.3">
      <c r="A16">
        <v>15</v>
      </c>
      <c r="B16" s="1">
        <v>42005</v>
      </c>
      <c r="C16" t="s">
        <v>13</v>
      </c>
      <c r="D16" t="s">
        <v>16</v>
      </c>
      <c r="E16" t="s">
        <v>15</v>
      </c>
      <c r="F16" t="str">
        <f t="shared" si="0"/>
        <v>January</v>
      </c>
      <c r="G16" s="3">
        <v>8</v>
      </c>
      <c r="H16" s="2">
        <v>0.75</v>
      </c>
      <c r="I16" s="2">
        <v>0.676666667</v>
      </c>
      <c r="J16" s="3">
        <f t="shared" si="1"/>
        <v>0</v>
      </c>
      <c r="K16">
        <v>2.9</v>
      </c>
      <c r="L16">
        <v>960</v>
      </c>
      <c r="M16">
        <f t="shared" si="2"/>
        <v>16</v>
      </c>
      <c r="N16" s="4">
        <v>0</v>
      </c>
      <c r="O16">
        <v>0</v>
      </c>
      <c r="P16">
        <f t="shared" si="3"/>
        <v>0</v>
      </c>
      <c r="Q16">
        <v>0</v>
      </c>
      <c r="R16">
        <v>0</v>
      </c>
      <c r="S16">
        <v>8</v>
      </c>
      <c r="T16">
        <v>0</v>
      </c>
    </row>
    <row r="17" spans="1:20" x14ac:dyDescent="0.3">
      <c r="A17">
        <v>16</v>
      </c>
      <c r="B17" s="1">
        <v>42005</v>
      </c>
      <c r="C17" t="s">
        <v>13</v>
      </c>
      <c r="D17" t="s">
        <v>16</v>
      </c>
      <c r="E17" t="s">
        <v>15</v>
      </c>
      <c r="F17" t="str">
        <f t="shared" si="0"/>
        <v>January</v>
      </c>
      <c r="G17" s="3">
        <v>4</v>
      </c>
      <c r="H17" s="2">
        <v>0.75</v>
      </c>
      <c r="I17" s="2">
        <v>0.59305555600000004</v>
      </c>
      <c r="J17" s="3">
        <f t="shared" si="1"/>
        <v>0</v>
      </c>
      <c r="K17">
        <v>3.94</v>
      </c>
      <c r="L17">
        <v>2160</v>
      </c>
      <c r="M17">
        <f t="shared" si="2"/>
        <v>36</v>
      </c>
      <c r="N17" s="4">
        <v>0</v>
      </c>
      <c r="O17">
        <v>0</v>
      </c>
      <c r="P17">
        <f t="shared" si="3"/>
        <v>0</v>
      </c>
      <c r="Q17">
        <v>0</v>
      </c>
      <c r="R17">
        <v>0</v>
      </c>
      <c r="S17">
        <v>18</v>
      </c>
      <c r="T17">
        <v>0</v>
      </c>
    </row>
    <row r="18" spans="1:20" x14ac:dyDescent="0.3">
      <c r="A18">
        <v>17</v>
      </c>
      <c r="B18" s="1">
        <v>42005</v>
      </c>
      <c r="C18" t="s">
        <v>13</v>
      </c>
      <c r="D18" t="s">
        <v>16</v>
      </c>
      <c r="E18" t="s">
        <v>15</v>
      </c>
      <c r="F18" t="str">
        <f t="shared" si="0"/>
        <v>January</v>
      </c>
      <c r="G18" s="3">
        <v>7</v>
      </c>
      <c r="H18" s="2">
        <v>0.8</v>
      </c>
      <c r="I18" s="2">
        <v>0.54072916699999996</v>
      </c>
      <c r="J18" s="3">
        <f t="shared" si="1"/>
        <v>0</v>
      </c>
      <c r="K18">
        <v>2.9</v>
      </c>
      <c r="L18">
        <v>960</v>
      </c>
      <c r="M18">
        <f t="shared" si="2"/>
        <v>16</v>
      </c>
      <c r="N18" s="4">
        <v>0</v>
      </c>
      <c r="O18">
        <v>0</v>
      </c>
      <c r="P18">
        <f t="shared" si="3"/>
        <v>0</v>
      </c>
      <c r="Q18">
        <v>0</v>
      </c>
      <c r="R18">
        <v>0</v>
      </c>
      <c r="S18">
        <v>8</v>
      </c>
      <c r="T18">
        <v>0</v>
      </c>
    </row>
    <row r="19" spans="1:20" x14ac:dyDescent="0.3">
      <c r="A19">
        <v>18</v>
      </c>
      <c r="B19" s="1">
        <v>42005</v>
      </c>
      <c r="C19" t="s">
        <v>13</v>
      </c>
      <c r="D19" t="s">
        <v>14</v>
      </c>
      <c r="E19" t="s">
        <v>15</v>
      </c>
      <c r="F19" t="str">
        <f t="shared" si="0"/>
        <v>January</v>
      </c>
      <c r="G19" s="3">
        <v>4</v>
      </c>
      <c r="H19" s="2">
        <v>0.65</v>
      </c>
      <c r="I19" s="2">
        <v>0.52117999999999998</v>
      </c>
      <c r="J19" s="3">
        <f t="shared" si="1"/>
        <v>0</v>
      </c>
      <c r="K19">
        <v>23.69</v>
      </c>
      <c r="L19">
        <v>7200</v>
      </c>
      <c r="M19">
        <f t="shared" si="2"/>
        <v>120</v>
      </c>
      <c r="N19" s="4">
        <v>0</v>
      </c>
      <c r="O19">
        <v>0</v>
      </c>
      <c r="P19">
        <f t="shared" si="3"/>
        <v>0</v>
      </c>
      <c r="Q19">
        <v>0</v>
      </c>
      <c r="R19">
        <v>0</v>
      </c>
      <c r="S19">
        <v>60</v>
      </c>
      <c r="T19">
        <v>861</v>
      </c>
    </row>
    <row r="20" spans="1:20" x14ac:dyDescent="0.3">
      <c r="A20">
        <v>19</v>
      </c>
      <c r="B20" s="1">
        <v>42005</v>
      </c>
      <c r="C20" t="s">
        <v>13</v>
      </c>
      <c r="D20" t="s">
        <v>16</v>
      </c>
      <c r="E20" t="s">
        <v>15</v>
      </c>
      <c r="F20" t="str">
        <f t="shared" si="0"/>
        <v>January</v>
      </c>
      <c r="G20" s="3">
        <v>11</v>
      </c>
      <c r="H20" s="2">
        <v>0.7</v>
      </c>
      <c r="I20" s="2">
        <v>0.43632638899999998</v>
      </c>
      <c r="J20" s="3">
        <f t="shared" si="1"/>
        <v>0</v>
      </c>
      <c r="K20">
        <v>4.1500000000000004</v>
      </c>
      <c r="L20">
        <v>1440</v>
      </c>
      <c r="M20">
        <f t="shared" si="2"/>
        <v>24</v>
      </c>
      <c r="N20" s="4">
        <v>0</v>
      </c>
      <c r="O20">
        <v>0</v>
      </c>
      <c r="P20">
        <f t="shared" si="3"/>
        <v>0</v>
      </c>
      <c r="Q20">
        <v>0</v>
      </c>
      <c r="R20">
        <v>0</v>
      </c>
      <c r="S20">
        <v>12</v>
      </c>
      <c r="T20">
        <v>0</v>
      </c>
    </row>
    <row r="21" spans="1:20" x14ac:dyDescent="0.3">
      <c r="A21">
        <v>20</v>
      </c>
      <c r="B21" s="1">
        <v>42007</v>
      </c>
      <c r="C21" t="s">
        <v>13</v>
      </c>
      <c r="D21" t="s">
        <v>16</v>
      </c>
      <c r="E21" t="s">
        <v>17</v>
      </c>
      <c r="F21" t="str">
        <f t="shared" si="0"/>
        <v>January</v>
      </c>
      <c r="G21" s="3">
        <v>4</v>
      </c>
      <c r="H21" s="2">
        <v>0.8</v>
      </c>
      <c r="I21" s="2">
        <v>0.98802469100000001</v>
      </c>
      <c r="J21" s="3">
        <f t="shared" si="1"/>
        <v>1</v>
      </c>
      <c r="K21">
        <v>4.1500000000000004</v>
      </c>
      <c r="L21">
        <v>6600</v>
      </c>
      <c r="M21">
        <f t="shared" si="2"/>
        <v>110</v>
      </c>
      <c r="N21" s="4">
        <v>0</v>
      </c>
      <c r="O21">
        <v>0</v>
      </c>
      <c r="P21">
        <f t="shared" si="3"/>
        <v>0</v>
      </c>
      <c r="Q21">
        <v>0</v>
      </c>
      <c r="R21">
        <v>0</v>
      </c>
      <c r="S21">
        <v>20</v>
      </c>
      <c r="T21">
        <v>0</v>
      </c>
    </row>
    <row r="22" spans="1:20" x14ac:dyDescent="0.3">
      <c r="A22">
        <v>21</v>
      </c>
      <c r="B22" s="1">
        <v>42007</v>
      </c>
      <c r="C22" t="s">
        <v>13</v>
      </c>
      <c r="D22" t="s">
        <v>16</v>
      </c>
      <c r="E22" t="s">
        <v>17</v>
      </c>
      <c r="F22" t="str">
        <f t="shared" si="0"/>
        <v>January</v>
      </c>
      <c r="G22" s="3">
        <v>11</v>
      </c>
      <c r="H22" s="2">
        <v>0.75</v>
      </c>
      <c r="I22" s="2">
        <v>0.987880435</v>
      </c>
      <c r="J22" s="3">
        <f t="shared" si="1"/>
        <v>1</v>
      </c>
      <c r="K22">
        <v>2.9</v>
      </c>
      <c r="L22">
        <v>5640</v>
      </c>
      <c r="M22">
        <f t="shared" si="2"/>
        <v>94</v>
      </c>
      <c r="N22" s="4">
        <v>0</v>
      </c>
      <c r="O22">
        <v>0</v>
      </c>
      <c r="P22">
        <f t="shared" si="3"/>
        <v>0</v>
      </c>
      <c r="Q22">
        <v>0</v>
      </c>
      <c r="R22">
        <v>0</v>
      </c>
      <c r="S22">
        <v>17</v>
      </c>
      <c r="T22">
        <v>0</v>
      </c>
    </row>
    <row r="23" spans="1:20" x14ac:dyDescent="0.3">
      <c r="A23">
        <v>22</v>
      </c>
      <c r="B23" s="1">
        <v>42007</v>
      </c>
      <c r="C23" t="s">
        <v>13</v>
      </c>
      <c r="D23" t="s">
        <v>16</v>
      </c>
      <c r="E23" t="s">
        <v>17</v>
      </c>
      <c r="F23" t="str">
        <f t="shared" si="0"/>
        <v>January</v>
      </c>
      <c r="G23" s="3">
        <v>9</v>
      </c>
      <c r="H23" s="2">
        <v>0.8</v>
      </c>
      <c r="I23" s="2">
        <v>0.95627083300000004</v>
      </c>
      <c r="J23" s="3">
        <f t="shared" si="1"/>
        <v>1</v>
      </c>
      <c r="K23">
        <v>4.1500000000000004</v>
      </c>
      <c r="L23">
        <v>960</v>
      </c>
      <c r="M23">
        <f t="shared" si="2"/>
        <v>16</v>
      </c>
      <c r="N23" s="4">
        <v>0</v>
      </c>
      <c r="O23">
        <v>0</v>
      </c>
      <c r="P23">
        <f t="shared" si="3"/>
        <v>0</v>
      </c>
      <c r="Q23">
        <v>0</v>
      </c>
      <c r="R23">
        <v>0</v>
      </c>
      <c r="S23">
        <v>8</v>
      </c>
      <c r="T23">
        <v>0</v>
      </c>
    </row>
    <row r="24" spans="1:20" x14ac:dyDescent="0.3">
      <c r="A24">
        <v>23</v>
      </c>
      <c r="B24" s="1">
        <v>42007</v>
      </c>
      <c r="C24" t="s">
        <v>13</v>
      </c>
      <c r="D24" t="s">
        <v>16</v>
      </c>
      <c r="E24" t="s">
        <v>17</v>
      </c>
      <c r="F24" t="str">
        <f t="shared" si="0"/>
        <v>January</v>
      </c>
      <c r="G24" s="3">
        <v>3</v>
      </c>
      <c r="H24" s="2">
        <v>0.75</v>
      </c>
      <c r="I24" s="2">
        <v>0.94527777800000001</v>
      </c>
      <c r="J24" s="3">
        <f t="shared" si="1"/>
        <v>1</v>
      </c>
      <c r="K24">
        <v>3.94</v>
      </c>
      <c r="L24">
        <v>1560</v>
      </c>
      <c r="M24">
        <f t="shared" si="2"/>
        <v>26</v>
      </c>
      <c r="N24" s="4">
        <v>0</v>
      </c>
      <c r="O24">
        <v>0</v>
      </c>
      <c r="P24">
        <f t="shared" si="3"/>
        <v>0</v>
      </c>
      <c r="Q24">
        <v>0</v>
      </c>
      <c r="R24">
        <v>0</v>
      </c>
      <c r="S24">
        <v>8</v>
      </c>
      <c r="T24">
        <v>0</v>
      </c>
    </row>
    <row r="25" spans="1:20" x14ac:dyDescent="0.3">
      <c r="A25">
        <v>24</v>
      </c>
      <c r="B25" s="1">
        <v>42007</v>
      </c>
      <c r="C25" t="s">
        <v>13</v>
      </c>
      <c r="D25" t="s">
        <v>16</v>
      </c>
      <c r="E25" t="s">
        <v>17</v>
      </c>
      <c r="F25" t="str">
        <f t="shared" si="0"/>
        <v>January</v>
      </c>
      <c r="G25" s="3">
        <v>1</v>
      </c>
      <c r="H25" s="2">
        <v>0.8</v>
      </c>
      <c r="I25" s="2">
        <v>0.90291666699999995</v>
      </c>
      <c r="J25" s="3">
        <f t="shared" si="1"/>
        <v>1</v>
      </c>
      <c r="K25">
        <v>3.94</v>
      </c>
      <c r="L25">
        <v>960</v>
      </c>
      <c r="M25">
        <f t="shared" si="2"/>
        <v>16</v>
      </c>
      <c r="N25" s="4">
        <v>0</v>
      </c>
      <c r="O25">
        <v>0</v>
      </c>
      <c r="P25">
        <f t="shared" si="3"/>
        <v>0</v>
      </c>
      <c r="Q25">
        <v>0</v>
      </c>
      <c r="R25">
        <v>0</v>
      </c>
      <c r="S25">
        <v>8</v>
      </c>
      <c r="T25">
        <v>0</v>
      </c>
    </row>
    <row r="26" spans="1:20" x14ac:dyDescent="0.3">
      <c r="A26">
        <v>25</v>
      </c>
      <c r="B26" s="1">
        <v>42007</v>
      </c>
      <c r="C26" t="s">
        <v>13</v>
      </c>
      <c r="D26" t="s">
        <v>14</v>
      </c>
      <c r="E26" t="s">
        <v>17</v>
      </c>
      <c r="F26" t="str">
        <f t="shared" si="0"/>
        <v>January</v>
      </c>
      <c r="G26" s="3">
        <v>1</v>
      </c>
      <c r="H26" s="2">
        <v>0.8</v>
      </c>
      <c r="I26" s="2">
        <v>0.80072531400000002</v>
      </c>
      <c r="J26" s="3">
        <f t="shared" si="1"/>
        <v>1</v>
      </c>
      <c r="K26">
        <v>28.08</v>
      </c>
      <c r="L26">
        <v>6300</v>
      </c>
      <c r="M26">
        <f t="shared" si="2"/>
        <v>105</v>
      </c>
      <c r="N26" s="4">
        <v>50</v>
      </c>
      <c r="O26">
        <v>0</v>
      </c>
      <c r="P26">
        <f t="shared" si="3"/>
        <v>0</v>
      </c>
      <c r="Q26">
        <v>0</v>
      </c>
      <c r="R26">
        <v>0</v>
      </c>
      <c r="S26">
        <v>56</v>
      </c>
      <c r="T26">
        <v>772</v>
      </c>
    </row>
    <row r="27" spans="1:20" x14ac:dyDescent="0.3">
      <c r="A27">
        <v>26</v>
      </c>
      <c r="B27" s="1">
        <v>42007</v>
      </c>
      <c r="C27" t="s">
        <v>13</v>
      </c>
      <c r="D27" t="s">
        <v>14</v>
      </c>
      <c r="E27" t="s">
        <v>17</v>
      </c>
      <c r="F27" t="str">
        <f t="shared" si="0"/>
        <v>January</v>
      </c>
      <c r="G27" s="3">
        <v>3</v>
      </c>
      <c r="H27" s="2">
        <v>0.8</v>
      </c>
      <c r="I27" s="2">
        <v>0.80032293600000004</v>
      </c>
      <c r="J27" s="3">
        <f t="shared" si="1"/>
        <v>1</v>
      </c>
      <c r="K27">
        <v>28.08</v>
      </c>
      <c r="L27">
        <v>6540</v>
      </c>
      <c r="M27">
        <f t="shared" si="2"/>
        <v>109</v>
      </c>
      <c r="N27" s="4">
        <v>50</v>
      </c>
      <c r="O27">
        <v>0</v>
      </c>
      <c r="P27">
        <f t="shared" si="3"/>
        <v>0</v>
      </c>
      <c r="Q27">
        <v>0</v>
      </c>
      <c r="R27">
        <v>0</v>
      </c>
      <c r="S27">
        <v>54</v>
      </c>
      <c r="T27">
        <v>913</v>
      </c>
    </row>
    <row r="28" spans="1:20" x14ac:dyDescent="0.3">
      <c r="A28">
        <v>27</v>
      </c>
      <c r="B28" s="1">
        <v>42007</v>
      </c>
      <c r="C28" t="s">
        <v>13</v>
      </c>
      <c r="D28" t="s">
        <v>14</v>
      </c>
      <c r="E28" t="s">
        <v>17</v>
      </c>
      <c r="F28" t="str">
        <f t="shared" si="0"/>
        <v>January</v>
      </c>
      <c r="G28" s="3">
        <v>8</v>
      </c>
      <c r="H28" s="2">
        <v>0.8</v>
      </c>
      <c r="I28" s="2">
        <v>0.80031864399999997</v>
      </c>
      <c r="J28" s="3">
        <f t="shared" si="1"/>
        <v>1</v>
      </c>
      <c r="K28">
        <v>26.16</v>
      </c>
      <c r="L28">
        <v>7080</v>
      </c>
      <c r="M28">
        <f t="shared" si="2"/>
        <v>118</v>
      </c>
      <c r="N28" s="4">
        <v>50</v>
      </c>
      <c r="O28">
        <v>0</v>
      </c>
      <c r="P28">
        <f t="shared" si="3"/>
        <v>0</v>
      </c>
      <c r="Q28">
        <v>0</v>
      </c>
      <c r="R28">
        <v>0</v>
      </c>
      <c r="S28">
        <v>59</v>
      </c>
      <c r="T28">
        <v>1261</v>
      </c>
    </row>
    <row r="29" spans="1:20" x14ac:dyDescent="0.3">
      <c r="A29">
        <v>28</v>
      </c>
      <c r="B29" s="1">
        <v>42007</v>
      </c>
      <c r="C29" t="s">
        <v>13</v>
      </c>
      <c r="D29" t="s">
        <v>14</v>
      </c>
      <c r="E29" t="s">
        <v>17</v>
      </c>
      <c r="F29" t="str">
        <f t="shared" si="0"/>
        <v>January</v>
      </c>
      <c r="G29" s="3">
        <v>12</v>
      </c>
      <c r="H29" s="2">
        <v>0.8</v>
      </c>
      <c r="I29" s="2">
        <v>0.80031864399999997</v>
      </c>
      <c r="J29" s="3">
        <f t="shared" si="1"/>
        <v>1</v>
      </c>
      <c r="K29">
        <v>26.16</v>
      </c>
      <c r="L29">
        <v>7080</v>
      </c>
      <c r="M29">
        <f t="shared" si="2"/>
        <v>118</v>
      </c>
      <c r="N29" s="4">
        <v>63</v>
      </c>
      <c r="O29">
        <v>0</v>
      </c>
      <c r="P29">
        <f t="shared" si="3"/>
        <v>0</v>
      </c>
      <c r="Q29">
        <v>0</v>
      </c>
      <c r="R29">
        <v>0</v>
      </c>
      <c r="S29">
        <v>59</v>
      </c>
      <c r="T29">
        <v>844</v>
      </c>
    </row>
    <row r="30" spans="1:20" x14ac:dyDescent="0.3">
      <c r="A30">
        <v>29</v>
      </c>
      <c r="B30" s="1">
        <v>42007</v>
      </c>
      <c r="C30" t="s">
        <v>13</v>
      </c>
      <c r="D30" t="s">
        <v>14</v>
      </c>
      <c r="E30" t="s">
        <v>17</v>
      </c>
      <c r="F30" t="str">
        <f t="shared" si="0"/>
        <v>January</v>
      </c>
      <c r="G30" s="3">
        <v>11</v>
      </c>
      <c r="H30" s="2">
        <v>0.8</v>
      </c>
      <c r="I30" s="2">
        <v>0.80023728800000005</v>
      </c>
      <c r="J30" s="3">
        <f t="shared" si="1"/>
        <v>1</v>
      </c>
      <c r="K30">
        <v>11.61</v>
      </c>
      <c r="L30">
        <v>7080</v>
      </c>
      <c r="M30">
        <f t="shared" si="2"/>
        <v>118</v>
      </c>
      <c r="N30" s="4">
        <v>50</v>
      </c>
      <c r="O30">
        <v>0</v>
      </c>
      <c r="P30">
        <f t="shared" si="3"/>
        <v>0</v>
      </c>
      <c r="Q30">
        <v>0</v>
      </c>
      <c r="R30">
        <v>0</v>
      </c>
      <c r="S30">
        <v>29</v>
      </c>
      <c r="T30">
        <v>1005</v>
      </c>
    </row>
    <row r="31" spans="1:20" x14ac:dyDescent="0.3">
      <c r="A31">
        <v>30</v>
      </c>
      <c r="B31" s="1">
        <v>42007</v>
      </c>
      <c r="C31" t="s">
        <v>13</v>
      </c>
      <c r="D31" t="s">
        <v>14</v>
      </c>
      <c r="E31" t="s">
        <v>17</v>
      </c>
      <c r="F31" t="str">
        <f t="shared" si="0"/>
        <v>January</v>
      </c>
      <c r="G31" s="3">
        <v>5</v>
      </c>
      <c r="H31" s="2">
        <v>0.8</v>
      </c>
      <c r="I31" s="2">
        <v>0.80014864900000005</v>
      </c>
      <c r="J31" s="3">
        <f t="shared" si="1"/>
        <v>1</v>
      </c>
      <c r="K31">
        <v>11.61</v>
      </c>
      <c r="L31">
        <v>7080</v>
      </c>
      <c r="M31">
        <f t="shared" si="2"/>
        <v>118</v>
      </c>
      <c r="N31" s="4">
        <v>50</v>
      </c>
      <c r="O31">
        <v>0</v>
      </c>
      <c r="P31">
        <f t="shared" si="3"/>
        <v>0</v>
      </c>
      <c r="Q31">
        <v>0</v>
      </c>
      <c r="R31">
        <v>0</v>
      </c>
      <c r="S31">
        <v>31</v>
      </c>
      <c r="T31">
        <v>659</v>
      </c>
    </row>
    <row r="32" spans="1:20" x14ac:dyDescent="0.3">
      <c r="A32">
        <v>31</v>
      </c>
      <c r="B32" s="1">
        <v>42007</v>
      </c>
      <c r="C32" t="s">
        <v>13</v>
      </c>
      <c r="D32" t="s">
        <v>14</v>
      </c>
      <c r="E32" t="s">
        <v>17</v>
      </c>
      <c r="F32" t="str">
        <f t="shared" si="0"/>
        <v>January</v>
      </c>
      <c r="G32" s="3">
        <v>6</v>
      </c>
      <c r="H32" s="2">
        <v>0.8</v>
      </c>
      <c r="I32" s="2">
        <v>0.80012499999999998</v>
      </c>
      <c r="J32" s="3">
        <f t="shared" si="1"/>
        <v>1</v>
      </c>
      <c r="K32">
        <v>25.9</v>
      </c>
      <c r="L32">
        <v>6720</v>
      </c>
      <c r="M32">
        <f t="shared" si="2"/>
        <v>112</v>
      </c>
      <c r="N32" s="4">
        <v>50</v>
      </c>
      <c r="O32">
        <v>0</v>
      </c>
      <c r="P32">
        <f t="shared" si="3"/>
        <v>0</v>
      </c>
      <c r="Q32">
        <v>0</v>
      </c>
      <c r="R32">
        <v>0</v>
      </c>
      <c r="S32">
        <v>56</v>
      </c>
      <c r="T32">
        <v>1152</v>
      </c>
    </row>
    <row r="33" spans="1:20" x14ac:dyDescent="0.3">
      <c r="A33">
        <v>32</v>
      </c>
      <c r="B33" s="1">
        <v>42007</v>
      </c>
      <c r="C33" t="s">
        <v>13</v>
      </c>
      <c r="D33" t="s">
        <v>14</v>
      </c>
      <c r="E33" t="s">
        <v>17</v>
      </c>
      <c r="F33" t="str">
        <f t="shared" si="0"/>
        <v>January</v>
      </c>
      <c r="G33" s="3">
        <v>7</v>
      </c>
      <c r="H33" s="2">
        <v>0.8</v>
      </c>
      <c r="I33" s="2">
        <v>0.80012499999999998</v>
      </c>
      <c r="J33" s="3">
        <f t="shared" si="1"/>
        <v>1</v>
      </c>
      <c r="K33">
        <v>25.9</v>
      </c>
      <c r="L33">
        <v>6720</v>
      </c>
      <c r="M33">
        <f t="shared" si="2"/>
        <v>112</v>
      </c>
      <c r="N33" s="4">
        <v>38</v>
      </c>
      <c r="O33">
        <v>0</v>
      </c>
      <c r="P33">
        <f t="shared" si="3"/>
        <v>0</v>
      </c>
      <c r="Q33">
        <v>0</v>
      </c>
      <c r="R33">
        <v>0</v>
      </c>
      <c r="S33">
        <v>56</v>
      </c>
      <c r="T33">
        <v>1138</v>
      </c>
    </row>
    <row r="34" spans="1:20" x14ac:dyDescent="0.3">
      <c r="A34">
        <v>33</v>
      </c>
      <c r="B34" s="1">
        <v>42007</v>
      </c>
      <c r="C34" t="s">
        <v>13</v>
      </c>
      <c r="D34" t="s">
        <v>14</v>
      </c>
      <c r="E34" t="s">
        <v>17</v>
      </c>
      <c r="F34" t="str">
        <f t="shared" si="0"/>
        <v>January</v>
      </c>
      <c r="G34" s="3">
        <v>10</v>
      </c>
      <c r="H34" s="2">
        <v>0.75</v>
      </c>
      <c r="I34" s="2">
        <v>0.78729969099999997</v>
      </c>
      <c r="J34" s="3">
        <f t="shared" si="1"/>
        <v>1</v>
      </c>
      <c r="K34">
        <v>19.309999999999999</v>
      </c>
      <c r="L34">
        <v>6480</v>
      </c>
      <c r="M34">
        <f t="shared" si="2"/>
        <v>108</v>
      </c>
      <c r="N34" s="4">
        <v>56</v>
      </c>
      <c r="O34">
        <v>0</v>
      </c>
      <c r="P34">
        <f t="shared" si="3"/>
        <v>0</v>
      </c>
      <c r="Q34">
        <v>0</v>
      </c>
      <c r="R34">
        <v>0</v>
      </c>
      <c r="S34">
        <v>54</v>
      </c>
      <c r="T34">
        <v>610</v>
      </c>
    </row>
    <row r="35" spans="1:20" x14ac:dyDescent="0.3">
      <c r="A35">
        <v>34</v>
      </c>
      <c r="B35" s="1">
        <v>42007</v>
      </c>
      <c r="C35" t="s">
        <v>13</v>
      </c>
      <c r="D35" t="s">
        <v>16</v>
      </c>
      <c r="E35" t="s">
        <v>17</v>
      </c>
      <c r="F35" t="str">
        <f t="shared" si="0"/>
        <v>January</v>
      </c>
      <c r="G35" s="3">
        <v>2</v>
      </c>
      <c r="H35" s="2">
        <v>0.8</v>
      </c>
      <c r="I35" s="2">
        <v>0.78244791700000005</v>
      </c>
      <c r="J35" s="3">
        <f t="shared" si="1"/>
        <v>0</v>
      </c>
      <c r="K35">
        <v>4.1500000000000004</v>
      </c>
      <c r="L35">
        <v>960</v>
      </c>
      <c r="M35">
        <f t="shared" si="2"/>
        <v>16</v>
      </c>
      <c r="N35" s="4">
        <v>0</v>
      </c>
      <c r="O35">
        <v>0</v>
      </c>
      <c r="P35">
        <f t="shared" si="3"/>
        <v>0</v>
      </c>
      <c r="Q35">
        <v>0</v>
      </c>
      <c r="R35">
        <v>0</v>
      </c>
      <c r="S35">
        <v>8</v>
      </c>
      <c r="T35">
        <v>0</v>
      </c>
    </row>
    <row r="36" spans="1:20" x14ac:dyDescent="0.3">
      <c r="A36">
        <v>35</v>
      </c>
      <c r="B36" s="1">
        <v>42007</v>
      </c>
      <c r="C36" t="s">
        <v>13</v>
      </c>
      <c r="D36" t="s">
        <v>14</v>
      </c>
      <c r="E36" t="s">
        <v>17</v>
      </c>
      <c r="F36" t="str">
        <f t="shared" si="0"/>
        <v>January</v>
      </c>
      <c r="G36" s="3">
        <v>2</v>
      </c>
      <c r="H36" s="2">
        <v>0.75</v>
      </c>
      <c r="I36" s="2">
        <v>0.75024303000000003</v>
      </c>
      <c r="J36" s="3">
        <f t="shared" si="1"/>
        <v>1</v>
      </c>
      <c r="K36">
        <v>19.87</v>
      </c>
      <c r="L36">
        <v>6600</v>
      </c>
      <c r="M36">
        <f t="shared" si="2"/>
        <v>110</v>
      </c>
      <c r="N36" s="4">
        <v>45</v>
      </c>
      <c r="O36">
        <v>0</v>
      </c>
      <c r="P36">
        <f t="shared" si="3"/>
        <v>0</v>
      </c>
      <c r="Q36">
        <v>0</v>
      </c>
      <c r="R36">
        <v>0</v>
      </c>
      <c r="S36">
        <v>55</v>
      </c>
      <c r="T36">
        <v>944</v>
      </c>
    </row>
    <row r="37" spans="1:20" x14ac:dyDescent="0.3">
      <c r="A37">
        <v>36</v>
      </c>
      <c r="B37" s="1">
        <v>42007</v>
      </c>
      <c r="C37" t="s">
        <v>13</v>
      </c>
      <c r="D37" t="s">
        <v>16</v>
      </c>
      <c r="E37" t="s">
        <v>17</v>
      </c>
      <c r="F37" t="str">
        <f t="shared" si="0"/>
        <v>January</v>
      </c>
      <c r="G37" s="3">
        <v>10</v>
      </c>
      <c r="H37" s="2">
        <v>0.7</v>
      </c>
      <c r="I37" s="2">
        <v>0.70181249999999995</v>
      </c>
      <c r="J37" s="3">
        <f t="shared" si="1"/>
        <v>1</v>
      </c>
      <c r="K37">
        <v>4.1500000000000004</v>
      </c>
      <c r="L37">
        <v>960</v>
      </c>
      <c r="M37">
        <f t="shared" si="2"/>
        <v>16</v>
      </c>
      <c r="N37" s="4">
        <v>0</v>
      </c>
      <c r="O37">
        <v>0</v>
      </c>
      <c r="P37">
        <f t="shared" si="3"/>
        <v>0</v>
      </c>
      <c r="Q37">
        <v>0</v>
      </c>
      <c r="R37">
        <v>0</v>
      </c>
      <c r="S37">
        <v>8</v>
      </c>
      <c r="T37">
        <v>0</v>
      </c>
    </row>
    <row r="38" spans="1:20" x14ac:dyDescent="0.3">
      <c r="A38">
        <v>37</v>
      </c>
      <c r="B38" s="1">
        <v>42007</v>
      </c>
      <c r="C38" t="s">
        <v>13</v>
      </c>
      <c r="D38" t="s">
        <v>14</v>
      </c>
      <c r="E38" t="s">
        <v>17</v>
      </c>
      <c r="F38" t="str">
        <f t="shared" si="0"/>
        <v>January</v>
      </c>
      <c r="G38" s="3">
        <v>4</v>
      </c>
      <c r="H38" s="2">
        <v>0.7</v>
      </c>
      <c r="I38" s="2">
        <v>0.70013403799999996</v>
      </c>
      <c r="J38" s="3">
        <f t="shared" si="1"/>
        <v>1</v>
      </c>
      <c r="K38">
        <v>23.69</v>
      </c>
      <c r="L38">
        <v>13800</v>
      </c>
      <c r="M38">
        <f t="shared" si="2"/>
        <v>230</v>
      </c>
      <c r="N38" s="4">
        <v>0</v>
      </c>
      <c r="O38">
        <v>0</v>
      </c>
      <c r="P38">
        <f t="shared" si="3"/>
        <v>0</v>
      </c>
      <c r="Q38">
        <v>0</v>
      </c>
      <c r="R38">
        <v>0</v>
      </c>
      <c r="S38">
        <v>60</v>
      </c>
      <c r="T38">
        <v>544</v>
      </c>
    </row>
    <row r="39" spans="1:20" x14ac:dyDescent="0.3">
      <c r="A39">
        <v>38</v>
      </c>
      <c r="B39" s="1">
        <v>42007</v>
      </c>
      <c r="C39" t="s">
        <v>13</v>
      </c>
      <c r="D39" t="s">
        <v>14</v>
      </c>
      <c r="E39" t="s">
        <v>17</v>
      </c>
      <c r="F39" t="str">
        <f t="shared" si="0"/>
        <v>January</v>
      </c>
      <c r="G39" s="3">
        <v>9</v>
      </c>
      <c r="H39" s="2">
        <v>0.7</v>
      </c>
      <c r="I39" s="2">
        <v>0.69996521700000003</v>
      </c>
      <c r="J39" s="3">
        <f t="shared" si="1"/>
        <v>0</v>
      </c>
      <c r="K39">
        <v>28.08</v>
      </c>
      <c r="L39">
        <v>6900</v>
      </c>
      <c r="M39">
        <f t="shared" si="2"/>
        <v>115</v>
      </c>
      <c r="N39" s="4">
        <v>40</v>
      </c>
      <c r="O39">
        <v>0</v>
      </c>
      <c r="P39">
        <f t="shared" si="3"/>
        <v>0</v>
      </c>
      <c r="Q39">
        <v>0</v>
      </c>
      <c r="R39">
        <v>0</v>
      </c>
      <c r="S39">
        <v>57</v>
      </c>
      <c r="T39">
        <v>1072</v>
      </c>
    </row>
    <row r="40" spans="1:20" x14ac:dyDescent="0.3">
      <c r="A40">
        <v>39</v>
      </c>
      <c r="B40" s="1">
        <v>42007</v>
      </c>
      <c r="C40" t="s">
        <v>13</v>
      </c>
      <c r="D40" t="s">
        <v>16</v>
      </c>
      <c r="E40" t="s">
        <v>17</v>
      </c>
      <c r="F40" t="str">
        <f t="shared" si="0"/>
        <v>January</v>
      </c>
      <c r="G40" s="3">
        <v>8</v>
      </c>
      <c r="H40" s="2">
        <v>0.8</v>
      </c>
      <c r="I40" s="2">
        <v>0.62833333300000005</v>
      </c>
      <c r="J40" s="3">
        <f t="shared" si="1"/>
        <v>0</v>
      </c>
      <c r="K40">
        <v>2.9</v>
      </c>
      <c r="L40">
        <v>960</v>
      </c>
      <c r="M40">
        <f t="shared" si="2"/>
        <v>16</v>
      </c>
      <c r="N40" s="4">
        <v>0</v>
      </c>
      <c r="O40">
        <v>0</v>
      </c>
      <c r="P40">
        <f t="shared" si="3"/>
        <v>0</v>
      </c>
      <c r="Q40">
        <v>0</v>
      </c>
      <c r="R40">
        <v>0</v>
      </c>
      <c r="S40">
        <v>8</v>
      </c>
      <c r="T40">
        <v>0</v>
      </c>
    </row>
    <row r="41" spans="1:20" x14ac:dyDescent="0.3">
      <c r="A41">
        <v>40</v>
      </c>
      <c r="B41" s="1">
        <v>42007</v>
      </c>
      <c r="C41" t="s">
        <v>13</v>
      </c>
      <c r="D41" t="s">
        <v>16</v>
      </c>
      <c r="E41" t="s">
        <v>17</v>
      </c>
      <c r="F41" t="str">
        <f t="shared" si="0"/>
        <v>January</v>
      </c>
      <c r="G41" s="3">
        <v>7</v>
      </c>
      <c r="H41" s="2">
        <v>0.8</v>
      </c>
      <c r="I41" s="2">
        <v>0.62531250000000005</v>
      </c>
      <c r="J41" s="3">
        <f t="shared" si="1"/>
        <v>0</v>
      </c>
      <c r="K41">
        <v>3.94</v>
      </c>
      <c r="L41">
        <v>960</v>
      </c>
      <c r="M41">
        <f t="shared" si="2"/>
        <v>16</v>
      </c>
      <c r="N41" s="4">
        <v>0</v>
      </c>
      <c r="O41">
        <v>0</v>
      </c>
      <c r="P41">
        <f t="shared" si="3"/>
        <v>0</v>
      </c>
      <c r="Q41">
        <v>0</v>
      </c>
      <c r="R41">
        <v>0</v>
      </c>
      <c r="S41">
        <v>8</v>
      </c>
      <c r="T41">
        <v>0</v>
      </c>
    </row>
    <row r="42" spans="1:20" x14ac:dyDescent="0.3">
      <c r="A42">
        <v>41</v>
      </c>
      <c r="B42" s="1">
        <v>42008</v>
      </c>
      <c r="C42" t="s">
        <v>13</v>
      </c>
      <c r="D42" t="s">
        <v>16</v>
      </c>
      <c r="E42" t="s">
        <v>18</v>
      </c>
      <c r="F42" t="str">
        <f t="shared" si="0"/>
        <v>January</v>
      </c>
      <c r="G42" s="3">
        <v>3</v>
      </c>
      <c r="H42" s="2">
        <v>0.75</v>
      </c>
      <c r="I42" s="2">
        <v>0.991388889</v>
      </c>
      <c r="J42" s="3">
        <f t="shared" si="1"/>
        <v>1</v>
      </c>
      <c r="K42">
        <v>4.1500000000000004</v>
      </c>
      <c r="L42">
        <v>1560</v>
      </c>
      <c r="M42">
        <f t="shared" si="2"/>
        <v>26</v>
      </c>
      <c r="N42" s="4">
        <v>0</v>
      </c>
      <c r="O42">
        <v>0</v>
      </c>
      <c r="P42">
        <f t="shared" si="3"/>
        <v>0</v>
      </c>
      <c r="Q42">
        <v>0</v>
      </c>
      <c r="R42">
        <v>0</v>
      </c>
      <c r="S42">
        <v>8</v>
      </c>
      <c r="T42">
        <v>0</v>
      </c>
    </row>
    <row r="43" spans="1:20" x14ac:dyDescent="0.3">
      <c r="A43">
        <v>42</v>
      </c>
      <c r="B43" s="1">
        <v>42008</v>
      </c>
      <c r="C43" t="s">
        <v>13</v>
      </c>
      <c r="D43" t="s">
        <v>16</v>
      </c>
      <c r="E43" t="s">
        <v>18</v>
      </c>
      <c r="F43" t="str">
        <f t="shared" si="0"/>
        <v>January</v>
      </c>
      <c r="G43" s="3">
        <v>9</v>
      </c>
      <c r="H43" s="2">
        <v>0.8</v>
      </c>
      <c r="I43" s="2">
        <v>0.93164583300000003</v>
      </c>
      <c r="J43" s="3">
        <f t="shared" si="1"/>
        <v>1</v>
      </c>
      <c r="K43">
        <v>3.94</v>
      </c>
      <c r="L43">
        <v>960</v>
      </c>
      <c r="M43">
        <f t="shared" si="2"/>
        <v>16</v>
      </c>
      <c r="N43" s="4">
        <v>0</v>
      </c>
      <c r="O43">
        <v>0</v>
      </c>
      <c r="P43">
        <f t="shared" si="3"/>
        <v>0</v>
      </c>
      <c r="Q43">
        <v>0</v>
      </c>
      <c r="R43">
        <v>0</v>
      </c>
      <c r="S43">
        <v>8</v>
      </c>
      <c r="T43">
        <v>0</v>
      </c>
    </row>
    <row r="44" spans="1:20" x14ac:dyDescent="0.3">
      <c r="A44">
        <v>43</v>
      </c>
      <c r="B44" s="1">
        <v>42008</v>
      </c>
      <c r="C44" t="s">
        <v>13</v>
      </c>
      <c r="D44" t="s">
        <v>16</v>
      </c>
      <c r="E44" t="s">
        <v>18</v>
      </c>
      <c r="F44" t="str">
        <f t="shared" si="0"/>
        <v>January</v>
      </c>
      <c r="G44" s="3">
        <v>1</v>
      </c>
      <c r="H44" s="2">
        <v>0.8</v>
      </c>
      <c r="I44" s="2">
        <v>0.91522916700000001</v>
      </c>
      <c r="J44" s="3">
        <f t="shared" si="1"/>
        <v>1</v>
      </c>
      <c r="K44">
        <v>3.94</v>
      </c>
      <c r="L44">
        <v>960</v>
      </c>
      <c r="M44">
        <f t="shared" si="2"/>
        <v>16</v>
      </c>
      <c r="N44" s="4">
        <v>0</v>
      </c>
      <c r="O44">
        <v>0</v>
      </c>
      <c r="P44">
        <f t="shared" si="3"/>
        <v>0</v>
      </c>
      <c r="Q44">
        <v>0</v>
      </c>
      <c r="R44">
        <v>0</v>
      </c>
      <c r="S44">
        <v>8</v>
      </c>
      <c r="T44">
        <v>0</v>
      </c>
    </row>
    <row r="45" spans="1:20" x14ac:dyDescent="0.3">
      <c r="A45">
        <v>44</v>
      </c>
      <c r="B45" s="1">
        <v>42008</v>
      </c>
      <c r="C45" t="s">
        <v>13</v>
      </c>
      <c r="D45" t="s">
        <v>14</v>
      </c>
      <c r="E45" t="s">
        <v>18</v>
      </c>
      <c r="F45" t="str">
        <f t="shared" si="0"/>
        <v>January</v>
      </c>
      <c r="G45" s="3">
        <v>6</v>
      </c>
      <c r="H45" s="2">
        <v>0.8</v>
      </c>
      <c r="I45" s="2">
        <v>0.87971448200000002</v>
      </c>
      <c r="J45" s="3">
        <f t="shared" si="1"/>
        <v>1</v>
      </c>
      <c r="K45">
        <v>11.61</v>
      </c>
      <c r="L45">
        <v>6975</v>
      </c>
      <c r="M45">
        <f t="shared" si="2"/>
        <v>116.25</v>
      </c>
      <c r="N45" s="4">
        <v>50</v>
      </c>
      <c r="O45">
        <v>0</v>
      </c>
      <c r="P45">
        <f t="shared" si="3"/>
        <v>0</v>
      </c>
      <c r="Q45">
        <v>0</v>
      </c>
      <c r="R45">
        <v>0</v>
      </c>
      <c r="S45">
        <v>31</v>
      </c>
      <c r="T45">
        <v>539</v>
      </c>
    </row>
    <row r="46" spans="1:20" x14ac:dyDescent="0.3">
      <c r="A46">
        <v>45</v>
      </c>
      <c r="B46" s="1">
        <v>42008</v>
      </c>
      <c r="C46" t="s">
        <v>13</v>
      </c>
      <c r="D46" t="s">
        <v>16</v>
      </c>
      <c r="E46" t="s">
        <v>18</v>
      </c>
      <c r="F46" t="str">
        <f t="shared" si="0"/>
        <v>January</v>
      </c>
      <c r="G46" s="3">
        <v>4</v>
      </c>
      <c r="H46" s="2">
        <v>0.8</v>
      </c>
      <c r="I46" s="2">
        <v>0.86167901199999997</v>
      </c>
      <c r="J46" s="3">
        <f t="shared" si="1"/>
        <v>1</v>
      </c>
      <c r="K46">
        <v>3.94</v>
      </c>
      <c r="L46">
        <v>6600</v>
      </c>
      <c r="M46">
        <f t="shared" si="2"/>
        <v>110</v>
      </c>
      <c r="N46" s="4">
        <v>0</v>
      </c>
      <c r="O46">
        <v>0</v>
      </c>
      <c r="P46">
        <f t="shared" si="3"/>
        <v>0</v>
      </c>
      <c r="Q46">
        <v>0</v>
      </c>
      <c r="R46">
        <v>0</v>
      </c>
      <c r="S46">
        <v>20</v>
      </c>
      <c r="T46">
        <v>0</v>
      </c>
    </row>
    <row r="47" spans="1:20" x14ac:dyDescent="0.3">
      <c r="A47">
        <v>46</v>
      </c>
      <c r="B47" s="1">
        <v>42008</v>
      </c>
      <c r="C47" t="s">
        <v>13</v>
      </c>
      <c r="D47" t="s">
        <v>14</v>
      </c>
      <c r="E47" t="s">
        <v>18</v>
      </c>
      <c r="F47" t="str">
        <f t="shared" si="0"/>
        <v>January</v>
      </c>
      <c r="G47" s="3">
        <v>9</v>
      </c>
      <c r="H47" s="2">
        <v>0.8</v>
      </c>
      <c r="I47" s="2">
        <v>0.85056949199999998</v>
      </c>
      <c r="J47" s="3">
        <f t="shared" si="1"/>
        <v>1</v>
      </c>
      <c r="K47">
        <v>26.16</v>
      </c>
      <c r="L47">
        <v>7080</v>
      </c>
      <c r="M47">
        <f t="shared" si="2"/>
        <v>118</v>
      </c>
      <c r="N47" s="4">
        <v>60</v>
      </c>
      <c r="O47">
        <v>0</v>
      </c>
      <c r="P47">
        <f t="shared" si="3"/>
        <v>0</v>
      </c>
      <c r="Q47">
        <v>0</v>
      </c>
      <c r="R47">
        <v>0</v>
      </c>
      <c r="S47">
        <v>59</v>
      </c>
      <c r="T47">
        <v>1278</v>
      </c>
    </row>
    <row r="48" spans="1:20" x14ac:dyDescent="0.3">
      <c r="A48">
        <v>47</v>
      </c>
      <c r="B48" s="1">
        <v>42008</v>
      </c>
      <c r="C48" t="s">
        <v>13</v>
      </c>
      <c r="D48" t="s">
        <v>14</v>
      </c>
      <c r="E48" t="s">
        <v>18</v>
      </c>
      <c r="F48" t="str">
        <f t="shared" si="0"/>
        <v>January</v>
      </c>
      <c r="G48" s="3">
        <v>7</v>
      </c>
      <c r="H48" s="2">
        <v>0.8</v>
      </c>
      <c r="I48" s="2">
        <v>0.85043643800000002</v>
      </c>
      <c r="J48" s="3">
        <f t="shared" si="1"/>
        <v>1</v>
      </c>
      <c r="K48">
        <v>25.9</v>
      </c>
      <c r="L48">
        <v>7020</v>
      </c>
      <c r="M48">
        <f t="shared" si="2"/>
        <v>117</v>
      </c>
      <c r="N48" s="4">
        <v>60</v>
      </c>
      <c r="O48">
        <v>0</v>
      </c>
      <c r="P48">
        <f t="shared" si="3"/>
        <v>0</v>
      </c>
      <c r="Q48">
        <v>0</v>
      </c>
      <c r="R48">
        <v>0</v>
      </c>
      <c r="S48">
        <v>56</v>
      </c>
      <c r="T48">
        <v>1227</v>
      </c>
    </row>
    <row r="49" spans="1:20" x14ac:dyDescent="0.3">
      <c r="A49">
        <v>48</v>
      </c>
      <c r="B49" s="1">
        <v>42008</v>
      </c>
      <c r="C49" t="s">
        <v>13</v>
      </c>
      <c r="D49" t="s">
        <v>14</v>
      </c>
      <c r="E49" t="s">
        <v>18</v>
      </c>
      <c r="F49" t="str">
        <f t="shared" si="0"/>
        <v>January</v>
      </c>
      <c r="G49" s="3">
        <v>8</v>
      </c>
      <c r="H49" s="2">
        <v>0.8</v>
      </c>
      <c r="I49" s="2">
        <v>0.85034513300000003</v>
      </c>
      <c r="J49" s="3">
        <f t="shared" si="1"/>
        <v>1</v>
      </c>
      <c r="K49">
        <v>25.9</v>
      </c>
      <c r="L49">
        <v>6780</v>
      </c>
      <c r="M49">
        <f t="shared" si="2"/>
        <v>113</v>
      </c>
      <c r="N49" s="4">
        <v>45</v>
      </c>
      <c r="O49">
        <v>0</v>
      </c>
      <c r="P49">
        <f t="shared" si="3"/>
        <v>0</v>
      </c>
      <c r="Q49">
        <v>0</v>
      </c>
      <c r="R49">
        <v>0</v>
      </c>
      <c r="S49">
        <v>56</v>
      </c>
      <c r="T49">
        <v>1039</v>
      </c>
    </row>
    <row r="50" spans="1:20" x14ac:dyDescent="0.3">
      <c r="A50">
        <v>49</v>
      </c>
      <c r="B50" s="1">
        <v>42008</v>
      </c>
      <c r="C50" t="s">
        <v>13</v>
      </c>
      <c r="D50" t="s">
        <v>14</v>
      </c>
      <c r="E50" t="s">
        <v>18</v>
      </c>
      <c r="F50" t="str">
        <f t="shared" si="0"/>
        <v>January</v>
      </c>
      <c r="G50" s="3">
        <v>4</v>
      </c>
      <c r="H50" s="2">
        <v>0.8</v>
      </c>
      <c r="I50" s="2">
        <v>0.80059805799999995</v>
      </c>
      <c r="J50" s="3">
        <f t="shared" si="1"/>
        <v>1</v>
      </c>
      <c r="K50">
        <v>28.08</v>
      </c>
      <c r="L50">
        <v>4260</v>
      </c>
      <c r="M50">
        <f t="shared" si="2"/>
        <v>71</v>
      </c>
      <c r="N50" s="4">
        <v>50</v>
      </c>
      <c r="O50">
        <v>0</v>
      </c>
      <c r="P50">
        <f t="shared" si="3"/>
        <v>0</v>
      </c>
      <c r="Q50">
        <v>0</v>
      </c>
      <c r="R50">
        <v>0</v>
      </c>
      <c r="S50">
        <v>55</v>
      </c>
      <c r="T50">
        <v>878</v>
      </c>
    </row>
    <row r="51" spans="1:20" x14ac:dyDescent="0.3">
      <c r="A51">
        <v>50</v>
      </c>
      <c r="B51" s="1">
        <v>42008</v>
      </c>
      <c r="C51" t="s">
        <v>13</v>
      </c>
      <c r="D51" t="s">
        <v>14</v>
      </c>
      <c r="E51" t="s">
        <v>18</v>
      </c>
      <c r="F51" t="str">
        <f t="shared" si="0"/>
        <v>January</v>
      </c>
      <c r="G51" s="3">
        <v>1</v>
      </c>
      <c r="H51" s="2">
        <v>0.8</v>
      </c>
      <c r="I51" s="2">
        <v>0.80031864399999997</v>
      </c>
      <c r="J51" s="3">
        <f t="shared" si="1"/>
        <v>1</v>
      </c>
      <c r="K51">
        <v>26.16</v>
      </c>
      <c r="L51">
        <v>7080</v>
      </c>
      <c r="M51">
        <f t="shared" si="2"/>
        <v>118</v>
      </c>
      <c r="N51" s="4">
        <v>63</v>
      </c>
      <c r="O51">
        <v>0</v>
      </c>
      <c r="P51">
        <f t="shared" si="3"/>
        <v>0</v>
      </c>
      <c r="Q51">
        <v>0</v>
      </c>
      <c r="R51">
        <v>0</v>
      </c>
      <c r="S51">
        <v>59</v>
      </c>
      <c r="T51">
        <v>1033</v>
      </c>
    </row>
    <row r="52" spans="1:20" x14ac:dyDescent="0.3">
      <c r="A52">
        <v>51</v>
      </c>
      <c r="B52" s="1">
        <v>42008</v>
      </c>
      <c r="C52" t="s">
        <v>13</v>
      </c>
      <c r="D52" t="s">
        <v>14</v>
      </c>
      <c r="E52" t="s">
        <v>18</v>
      </c>
      <c r="F52" t="str">
        <f t="shared" si="0"/>
        <v>January</v>
      </c>
      <c r="G52" s="3">
        <v>2</v>
      </c>
      <c r="H52" s="2">
        <v>0.8</v>
      </c>
      <c r="I52" s="2">
        <v>0.80023783800000003</v>
      </c>
      <c r="J52" s="3">
        <f t="shared" si="1"/>
        <v>1</v>
      </c>
      <c r="K52">
        <v>28.08</v>
      </c>
      <c r="L52">
        <v>6660</v>
      </c>
      <c r="M52">
        <f t="shared" si="2"/>
        <v>111</v>
      </c>
      <c r="N52" s="4">
        <v>50</v>
      </c>
      <c r="O52">
        <v>0</v>
      </c>
      <c r="P52">
        <f t="shared" si="3"/>
        <v>0</v>
      </c>
      <c r="Q52">
        <v>0</v>
      </c>
      <c r="R52">
        <v>0</v>
      </c>
      <c r="S52">
        <v>55</v>
      </c>
      <c r="T52">
        <v>782</v>
      </c>
    </row>
    <row r="53" spans="1:20" x14ac:dyDescent="0.3">
      <c r="A53">
        <v>52</v>
      </c>
      <c r="B53" s="1">
        <v>42008</v>
      </c>
      <c r="C53" t="s">
        <v>13</v>
      </c>
      <c r="D53" t="s">
        <v>14</v>
      </c>
      <c r="E53" t="s">
        <v>18</v>
      </c>
      <c r="F53" t="str">
        <f t="shared" si="0"/>
        <v>January</v>
      </c>
      <c r="G53" s="3">
        <v>12</v>
      </c>
      <c r="H53" s="2">
        <v>0.8</v>
      </c>
      <c r="I53" s="2">
        <v>0.80003019900000005</v>
      </c>
      <c r="J53" s="3">
        <f t="shared" si="1"/>
        <v>1</v>
      </c>
      <c r="K53">
        <v>11.61</v>
      </c>
      <c r="L53">
        <v>6975</v>
      </c>
      <c r="M53">
        <f t="shared" si="2"/>
        <v>116.25</v>
      </c>
      <c r="N53" s="4">
        <v>50</v>
      </c>
      <c r="O53">
        <v>0</v>
      </c>
      <c r="P53">
        <f t="shared" si="3"/>
        <v>0</v>
      </c>
      <c r="Q53">
        <v>0</v>
      </c>
      <c r="R53">
        <v>0</v>
      </c>
      <c r="S53">
        <v>31</v>
      </c>
      <c r="T53">
        <v>1216</v>
      </c>
    </row>
    <row r="54" spans="1:20" x14ac:dyDescent="0.3">
      <c r="A54">
        <v>53</v>
      </c>
      <c r="B54" s="1">
        <v>42008</v>
      </c>
      <c r="C54" t="s">
        <v>13</v>
      </c>
      <c r="D54" t="s">
        <v>16</v>
      </c>
      <c r="E54" t="s">
        <v>18</v>
      </c>
      <c r="F54" t="str">
        <f t="shared" si="0"/>
        <v>January</v>
      </c>
      <c r="G54" s="3">
        <v>2</v>
      </c>
      <c r="H54" s="2">
        <v>0.8</v>
      </c>
      <c r="I54" s="2">
        <v>0.79210416699999997</v>
      </c>
      <c r="J54" s="3">
        <f t="shared" si="1"/>
        <v>0</v>
      </c>
      <c r="K54">
        <v>3.94</v>
      </c>
      <c r="L54">
        <v>960</v>
      </c>
      <c r="M54">
        <f t="shared" si="2"/>
        <v>16</v>
      </c>
      <c r="N54" s="4">
        <v>0</v>
      </c>
      <c r="O54">
        <v>0</v>
      </c>
      <c r="P54">
        <f t="shared" si="3"/>
        <v>0</v>
      </c>
      <c r="Q54">
        <v>0</v>
      </c>
      <c r="R54">
        <v>0</v>
      </c>
      <c r="S54">
        <v>8</v>
      </c>
      <c r="T54">
        <v>0</v>
      </c>
    </row>
    <row r="55" spans="1:20" x14ac:dyDescent="0.3">
      <c r="A55">
        <v>54</v>
      </c>
      <c r="B55" s="1">
        <v>42008</v>
      </c>
      <c r="C55" t="s">
        <v>13</v>
      </c>
      <c r="D55" t="s">
        <v>16</v>
      </c>
      <c r="E55" t="s">
        <v>18</v>
      </c>
      <c r="F55" t="str">
        <f t="shared" si="0"/>
        <v>January</v>
      </c>
      <c r="G55" s="3">
        <v>10</v>
      </c>
      <c r="H55" s="2">
        <v>0.7</v>
      </c>
      <c r="I55" s="2">
        <v>0.75922839499999994</v>
      </c>
      <c r="J55" s="3">
        <f t="shared" si="1"/>
        <v>1</v>
      </c>
      <c r="K55">
        <v>3.94</v>
      </c>
      <c r="L55">
        <v>4320</v>
      </c>
      <c r="M55">
        <f t="shared" si="2"/>
        <v>72</v>
      </c>
      <c r="N55" s="4">
        <v>0</v>
      </c>
      <c r="O55">
        <v>0</v>
      </c>
      <c r="P55">
        <f t="shared" si="3"/>
        <v>0</v>
      </c>
      <c r="Q55">
        <v>0</v>
      </c>
      <c r="R55">
        <v>0</v>
      </c>
      <c r="S55">
        <v>18</v>
      </c>
      <c r="T55">
        <v>0</v>
      </c>
    </row>
    <row r="56" spans="1:20" x14ac:dyDescent="0.3">
      <c r="A56">
        <v>55</v>
      </c>
      <c r="B56" s="1">
        <v>42008</v>
      </c>
      <c r="C56" t="s">
        <v>13</v>
      </c>
      <c r="D56" t="s">
        <v>14</v>
      </c>
      <c r="E56" t="s">
        <v>18</v>
      </c>
      <c r="F56" t="str">
        <f t="shared" si="0"/>
        <v>January</v>
      </c>
      <c r="G56" s="3">
        <v>11</v>
      </c>
      <c r="H56" s="2">
        <v>0.75</v>
      </c>
      <c r="I56" s="2">
        <v>0.75034845699999997</v>
      </c>
      <c r="J56" s="3">
        <f t="shared" si="1"/>
        <v>1</v>
      </c>
      <c r="K56">
        <v>19.309999999999999</v>
      </c>
      <c r="L56">
        <v>6480</v>
      </c>
      <c r="M56">
        <f t="shared" si="2"/>
        <v>108</v>
      </c>
      <c r="N56" s="4">
        <v>45</v>
      </c>
      <c r="O56">
        <v>0</v>
      </c>
      <c r="P56">
        <f t="shared" si="3"/>
        <v>0</v>
      </c>
      <c r="Q56">
        <v>0</v>
      </c>
      <c r="R56">
        <v>0</v>
      </c>
      <c r="S56">
        <v>54</v>
      </c>
      <c r="T56">
        <v>513</v>
      </c>
    </row>
    <row r="57" spans="1:20" x14ac:dyDescent="0.3">
      <c r="A57">
        <v>56</v>
      </c>
      <c r="B57" s="1">
        <v>42008</v>
      </c>
      <c r="C57" t="s">
        <v>13</v>
      </c>
      <c r="D57" t="s">
        <v>14</v>
      </c>
      <c r="E57" t="s">
        <v>18</v>
      </c>
      <c r="F57" t="str">
        <f t="shared" si="0"/>
        <v>January</v>
      </c>
      <c r="G57" s="3">
        <v>3</v>
      </c>
      <c r="H57" s="2">
        <v>0.75</v>
      </c>
      <c r="I57" s="2">
        <v>0.75024303000000003</v>
      </c>
      <c r="J57" s="3">
        <f t="shared" si="1"/>
        <v>1</v>
      </c>
      <c r="K57">
        <v>19.87</v>
      </c>
      <c r="L57">
        <v>6600</v>
      </c>
      <c r="M57">
        <f t="shared" si="2"/>
        <v>110</v>
      </c>
      <c r="N57" s="4">
        <v>45</v>
      </c>
      <c r="O57">
        <v>0</v>
      </c>
      <c r="P57">
        <f t="shared" si="3"/>
        <v>0</v>
      </c>
      <c r="Q57">
        <v>0</v>
      </c>
      <c r="R57">
        <v>0</v>
      </c>
      <c r="S57">
        <v>55</v>
      </c>
      <c r="T57">
        <v>734</v>
      </c>
    </row>
    <row r="58" spans="1:20" x14ac:dyDescent="0.3">
      <c r="A58">
        <v>57</v>
      </c>
      <c r="B58" s="1">
        <v>42008</v>
      </c>
      <c r="C58" t="s">
        <v>13</v>
      </c>
      <c r="D58" t="s">
        <v>14</v>
      </c>
      <c r="E58" t="s">
        <v>18</v>
      </c>
      <c r="F58" t="str">
        <f t="shared" si="0"/>
        <v>January</v>
      </c>
      <c r="G58" s="3">
        <v>10</v>
      </c>
      <c r="H58" s="2">
        <v>0.7</v>
      </c>
      <c r="I58" s="2">
        <v>0.69996521700000003</v>
      </c>
      <c r="J58" s="3">
        <f t="shared" si="1"/>
        <v>0</v>
      </c>
      <c r="K58">
        <v>28.08</v>
      </c>
      <c r="L58">
        <v>6900</v>
      </c>
      <c r="M58">
        <f t="shared" si="2"/>
        <v>115</v>
      </c>
      <c r="N58" s="4">
        <v>40</v>
      </c>
      <c r="O58">
        <v>0</v>
      </c>
      <c r="P58">
        <f t="shared" si="3"/>
        <v>0</v>
      </c>
      <c r="Q58">
        <v>0</v>
      </c>
      <c r="R58">
        <v>0</v>
      </c>
      <c r="S58">
        <v>57</v>
      </c>
      <c r="T58">
        <v>1202</v>
      </c>
    </row>
    <row r="59" spans="1:20" x14ac:dyDescent="0.3">
      <c r="A59">
        <v>58</v>
      </c>
      <c r="B59" s="1">
        <v>42008</v>
      </c>
      <c r="C59" t="s">
        <v>13</v>
      </c>
      <c r="D59" t="s">
        <v>16</v>
      </c>
      <c r="E59" t="s">
        <v>18</v>
      </c>
      <c r="F59" t="str">
        <f t="shared" si="0"/>
        <v>January</v>
      </c>
      <c r="G59" s="3">
        <v>8</v>
      </c>
      <c r="H59" s="2">
        <v>0.8</v>
      </c>
      <c r="I59" s="2">
        <v>0.682708333</v>
      </c>
      <c r="J59" s="3">
        <f t="shared" si="1"/>
        <v>0</v>
      </c>
      <c r="K59">
        <v>2.9</v>
      </c>
      <c r="L59">
        <v>960</v>
      </c>
      <c r="M59">
        <f t="shared" si="2"/>
        <v>16</v>
      </c>
      <c r="N59" s="4">
        <v>0</v>
      </c>
      <c r="O59">
        <v>0</v>
      </c>
      <c r="P59">
        <f t="shared" si="3"/>
        <v>0</v>
      </c>
      <c r="Q59">
        <v>0</v>
      </c>
      <c r="R59">
        <v>0</v>
      </c>
      <c r="S59">
        <v>8</v>
      </c>
      <c r="T59">
        <v>0</v>
      </c>
    </row>
    <row r="60" spans="1:20" x14ac:dyDescent="0.3">
      <c r="A60">
        <v>59</v>
      </c>
      <c r="B60" s="1">
        <v>42008</v>
      </c>
      <c r="C60" t="s">
        <v>13</v>
      </c>
      <c r="D60" t="s">
        <v>16</v>
      </c>
      <c r="E60" t="s">
        <v>18</v>
      </c>
      <c r="F60" t="str">
        <f t="shared" si="0"/>
        <v>January</v>
      </c>
      <c r="G60" s="3">
        <v>7</v>
      </c>
      <c r="H60" s="2">
        <v>0.8</v>
      </c>
      <c r="I60" s="2">
        <v>0.66760416700000003</v>
      </c>
      <c r="J60" s="3">
        <f t="shared" si="1"/>
        <v>0</v>
      </c>
      <c r="K60">
        <v>2.9</v>
      </c>
      <c r="L60">
        <v>960</v>
      </c>
      <c r="M60">
        <f t="shared" si="2"/>
        <v>16</v>
      </c>
      <c r="N60" s="4">
        <v>0</v>
      </c>
      <c r="O60">
        <v>0</v>
      </c>
      <c r="P60">
        <f t="shared" si="3"/>
        <v>0</v>
      </c>
      <c r="Q60">
        <v>0</v>
      </c>
      <c r="R60">
        <v>0</v>
      </c>
      <c r="S60">
        <v>8</v>
      </c>
      <c r="T60">
        <v>0</v>
      </c>
    </row>
    <row r="61" spans="1:20" x14ac:dyDescent="0.3">
      <c r="A61">
        <v>60</v>
      </c>
      <c r="B61" s="1">
        <v>42008</v>
      </c>
      <c r="C61" t="s">
        <v>13</v>
      </c>
      <c r="D61" t="s">
        <v>14</v>
      </c>
      <c r="E61" t="s">
        <v>18</v>
      </c>
      <c r="F61" t="str">
        <f t="shared" si="0"/>
        <v>January</v>
      </c>
      <c r="G61" s="3">
        <v>5</v>
      </c>
      <c r="H61" s="2">
        <v>0.7</v>
      </c>
      <c r="I61" s="2">
        <v>0.60343218399999998</v>
      </c>
      <c r="J61" s="3">
        <f t="shared" si="1"/>
        <v>0</v>
      </c>
      <c r="K61">
        <v>45.67</v>
      </c>
      <c r="L61">
        <v>6960</v>
      </c>
      <c r="M61">
        <f t="shared" si="2"/>
        <v>116</v>
      </c>
      <c r="N61" s="4">
        <v>26</v>
      </c>
      <c r="O61">
        <v>0</v>
      </c>
      <c r="P61">
        <f t="shared" si="3"/>
        <v>0</v>
      </c>
      <c r="Q61">
        <v>0</v>
      </c>
      <c r="R61">
        <v>0</v>
      </c>
      <c r="S61">
        <v>58</v>
      </c>
      <c r="T61">
        <v>884</v>
      </c>
    </row>
    <row r="62" spans="1:20" x14ac:dyDescent="0.3">
      <c r="A62">
        <v>61</v>
      </c>
      <c r="B62" s="1">
        <v>42008</v>
      </c>
      <c r="C62" t="s">
        <v>13</v>
      </c>
      <c r="D62" t="s">
        <v>16</v>
      </c>
      <c r="E62" t="s">
        <v>18</v>
      </c>
      <c r="F62" t="str">
        <f t="shared" si="0"/>
        <v>January</v>
      </c>
      <c r="G62" s="3">
        <v>11</v>
      </c>
      <c r="H62" s="2">
        <v>0.75</v>
      </c>
      <c r="I62" s="2">
        <v>0.34583333300000002</v>
      </c>
      <c r="J62" s="3">
        <f t="shared" si="1"/>
        <v>0</v>
      </c>
      <c r="K62">
        <v>4.1500000000000004</v>
      </c>
      <c r="L62">
        <v>960</v>
      </c>
      <c r="M62">
        <f t="shared" si="2"/>
        <v>16</v>
      </c>
      <c r="N62" s="4">
        <v>0</v>
      </c>
      <c r="O62">
        <v>0</v>
      </c>
      <c r="P62">
        <f t="shared" si="3"/>
        <v>0</v>
      </c>
      <c r="Q62">
        <v>0</v>
      </c>
      <c r="R62">
        <v>0</v>
      </c>
      <c r="S62">
        <v>8</v>
      </c>
      <c r="T62">
        <v>0</v>
      </c>
    </row>
    <row r="63" spans="1:20" x14ac:dyDescent="0.3">
      <c r="A63">
        <v>62</v>
      </c>
      <c r="B63" s="1">
        <v>42009</v>
      </c>
      <c r="C63" t="s">
        <v>13</v>
      </c>
      <c r="D63" t="s">
        <v>16</v>
      </c>
      <c r="E63" t="s">
        <v>19</v>
      </c>
      <c r="F63" t="str">
        <f t="shared" si="0"/>
        <v>January</v>
      </c>
      <c r="G63" s="3">
        <v>1</v>
      </c>
      <c r="H63" s="2">
        <v>0.8</v>
      </c>
      <c r="I63" s="2">
        <v>0.96105902799999998</v>
      </c>
      <c r="J63" s="3">
        <f t="shared" si="1"/>
        <v>1</v>
      </c>
      <c r="K63">
        <v>3.94</v>
      </c>
      <c r="L63">
        <v>1920</v>
      </c>
      <c r="M63">
        <f t="shared" si="2"/>
        <v>32</v>
      </c>
      <c r="N63" s="4">
        <v>0</v>
      </c>
      <c r="O63">
        <v>0</v>
      </c>
      <c r="P63">
        <f t="shared" si="3"/>
        <v>0</v>
      </c>
      <c r="Q63">
        <v>0</v>
      </c>
      <c r="R63">
        <v>0</v>
      </c>
      <c r="S63">
        <v>8</v>
      </c>
      <c r="T63">
        <v>0</v>
      </c>
    </row>
    <row r="64" spans="1:20" x14ac:dyDescent="0.3">
      <c r="A64">
        <v>63</v>
      </c>
      <c r="B64" s="1">
        <v>42009</v>
      </c>
      <c r="C64" t="s">
        <v>13</v>
      </c>
      <c r="D64" t="s">
        <v>16</v>
      </c>
      <c r="E64" t="s">
        <v>19</v>
      </c>
      <c r="F64" t="str">
        <f t="shared" si="0"/>
        <v>January</v>
      </c>
      <c r="G64" s="3">
        <v>11</v>
      </c>
      <c r="H64" s="2">
        <v>0.8</v>
      </c>
      <c r="I64" s="2">
        <v>0.93951388899999999</v>
      </c>
      <c r="J64" s="3">
        <f t="shared" si="1"/>
        <v>1</v>
      </c>
      <c r="K64">
        <v>3.94</v>
      </c>
      <c r="L64">
        <v>2400</v>
      </c>
      <c r="M64">
        <f t="shared" si="2"/>
        <v>40</v>
      </c>
      <c r="N64" s="4">
        <v>0</v>
      </c>
      <c r="O64">
        <v>0</v>
      </c>
      <c r="P64">
        <f t="shared" si="3"/>
        <v>0</v>
      </c>
      <c r="Q64">
        <v>0</v>
      </c>
      <c r="R64">
        <v>0</v>
      </c>
      <c r="S64">
        <v>10</v>
      </c>
      <c r="T64">
        <v>0</v>
      </c>
    </row>
    <row r="65" spans="1:20" x14ac:dyDescent="0.3">
      <c r="A65">
        <v>64</v>
      </c>
      <c r="B65" s="1">
        <v>42009</v>
      </c>
      <c r="C65" t="s">
        <v>13</v>
      </c>
      <c r="D65" t="s">
        <v>16</v>
      </c>
      <c r="E65" t="s">
        <v>19</v>
      </c>
      <c r="F65" t="str">
        <f t="shared" si="0"/>
        <v>January</v>
      </c>
      <c r="G65" s="3">
        <v>4</v>
      </c>
      <c r="H65" s="2">
        <v>0.8</v>
      </c>
      <c r="I65" s="2">
        <v>0.89366319400000005</v>
      </c>
      <c r="J65" s="3">
        <f t="shared" si="1"/>
        <v>1</v>
      </c>
      <c r="K65">
        <v>3.94</v>
      </c>
      <c r="L65">
        <v>3840</v>
      </c>
      <c r="M65">
        <f t="shared" si="2"/>
        <v>64</v>
      </c>
      <c r="N65" s="4">
        <v>0</v>
      </c>
      <c r="O65">
        <v>0</v>
      </c>
      <c r="P65">
        <f t="shared" si="3"/>
        <v>0</v>
      </c>
      <c r="Q65">
        <v>0</v>
      </c>
      <c r="R65">
        <v>0</v>
      </c>
      <c r="S65">
        <v>16</v>
      </c>
      <c r="T65">
        <v>0</v>
      </c>
    </row>
    <row r="66" spans="1:20" x14ac:dyDescent="0.3">
      <c r="A66">
        <v>65</v>
      </c>
      <c r="B66" s="1">
        <v>42009</v>
      </c>
      <c r="C66" t="s">
        <v>13</v>
      </c>
      <c r="D66" t="s">
        <v>16</v>
      </c>
      <c r="E66" t="s">
        <v>19</v>
      </c>
      <c r="F66" t="str">
        <f t="shared" si="0"/>
        <v>January</v>
      </c>
      <c r="G66" s="3">
        <v>3</v>
      </c>
      <c r="H66" s="2">
        <v>0.75</v>
      </c>
      <c r="I66" s="2">
        <v>0.87539062499999998</v>
      </c>
      <c r="J66" s="3">
        <f t="shared" si="1"/>
        <v>1</v>
      </c>
      <c r="K66">
        <v>4.1500000000000004</v>
      </c>
      <c r="L66">
        <v>1920</v>
      </c>
      <c r="M66">
        <f t="shared" si="2"/>
        <v>32</v>
      </c>
      <c r="N66" s="4">
        <v>0</v>
      </c>
      <c r="O66">
        <v>0</v>
      </c>
      <c r="P66">
        <f t="shared" si="3"/>
        <v>0</v>
      </c>
      <c r="Q66">
        <v>0</v>
      </c>
      <c r="R66">
        <v>0</v>
      </c>
      <c r="S66">
        <v>8</v>
      </c>
      <c r="T66">
        <v>0</v>
      </c>
    </row>
    <row r="67" spans="1:20" x14ac:dyDescent="0.3">
      <c r="A67">
        <v>66</v>
      </c>
      <c r="B67" s="1">
        <v>42009</v>
      </c>
      <c r="C67" t="s">
        <v>13</v>
      </c>
      <c r="D67" t="s">
        <v>14</v>
      </c>
      <c r="E67" t="s">
        <v>19</v>
      </c>
      <c r="F67" t="str">
        <f t="shared" ref="F67:F130" si="4">TEXT(B67,"mmmm")</f>
        <v>January</v>
      </c>
      <c r="G67" s="3">
        <v>9</v>
      </c>
      <c r="H67" s="2">
        <v>0.8</v>
      </c>
      <c r="I67" s="2">
        <v>0.85056949199999998</v>
      </c>
      <c r="J67" s="3">
        <f t="shared" ref="J67:J130" si="5">IF(I67&gt;=H67,1,0)</f>
        <v>1</v>
      </c>
      <c r="K67">
        <v>26.16</v>
      </c>
      <c r="L67">
        <v>7080</v>
      </c>
      <c r="M67">
        <f t="shared" ref="M67:M130" si="6">L67/60</f>
        <v>118</v>
      </c>
      <c r="N67" s="4">
        <v>75</v>
      </c>
      <c r="O67">
        <v>0</v>
      </c>
      <c r="P67">
        <f t="shared" ref="P67:P130" si="7">O67/60</f>
        <v>0</v>
      </c>
      <c r="Q67">
        <v>0</v>
      </c>
      <c r="R67">
        <v>0</v>
      </c>
      <c r="S67">
        <v>59</v>
      </c>
      <c r="T67">
        <v>1227</v>
      </c>
    </row>
    <row r="68" spans="1:20" x14ac:dyDescent="0.3">
      <c r="A68">
        <v>67</v>
      </c>
      <c r="B68" s="1">
        <v>42009</v>
      </c>
      <c r="C68" t="s">
        <v>13</v>
      </c>
      <c r="D68" t="s">
        <v>16</v>
      </c>
      <c r="E68" t="s">
        <v>19</v>
      </c>
      <c r="F68" t="str">
        <f t="shared" si="4"/>
        <v>January</v>
      </c>
      <c r="G68" s="3">
        <v>9</v>
      </c>
      <c r="H68" s="2">
        <v>0.8</v>
      </c>
      <c r="I68" s="2">
        <v>0.82083333300000005</v>
      </c>
      <c r="J68" s="3">
        <f t="shared" si="5"/>
        <v>1</v>
      </c>
      <c r="K68">
        <v>2.9</v>
      </c>
      <c r="L68">
        <v>1920</v>
      </c>
      <c r="M68">
        <f t="shared" si="6"/>
        <v>32</v>
      </c>
      <c r="N68" s="4">
        <v>0</v>
      </c>
      <c r="O68">
        <v>0</v>
      </c>
      <c r="P68">
        <f t="shared" si="7"/>
        <v>0</v>
      </c>
      <c r="Q68">
        <v>0</v>
      </c>
      <c r="R68">
        <v>0</v>
      </c>
      <c r="S68">
        <v>8</v>
      </c>
      <c r="T68">
        <v>0</v>
      </c>
    </row>
    <row r="69" spans="1:20" x14ac:dyDescent="0.3">
      <c r="A69">
        <v>68</v>
      </c>
      <c r="B69" s="1">
        <v>42009</v>
      </c>
      <c r="C69" t="s">
        <v>13</v>
      </c>
      <c r="D69" t="s">
        <v>16</v>
      </c>
      <c r="E69" t="s">
        <v>19</v>
      </c>
      <c r="F69" t="str">
        <f t="shared" si="4"/>
        <v>January</v>
      </c>
      <c r="G69" s="3">
        <v>2</v>
      </c>
      <c r="H69" s="2">
        <v>0.8</v>
      </c>
      <c r="I69" s="2">
        <v>0.80441666700000003</v>
      </c>
      <c r="J69" s="3">
        <f t="shared" si="5"/>
        <v>1</v>
      </c>
      <c r="K69">
        <v>3.94</v>
      </c>
      <c r="L69">
        <v>960</v>
      </c>
      <c r="M69">
        <f t="shared" si="6"/>
        <v>16</v>
      </c>
      <c r="N69" s="4">
        <v>0</v>
      </c>
      <c r="O69">
        <v>0</v>
      </c>
      <c r="P69">
        <f t="shared" si="7"/>
        <v>0</v>
      </c>
      <c r="Q69">
        <v>0</v>
      </c>
      <c r="R69">
        <v>0</v>
      </c>
      <c r="S69">
        <v>8</v>
      </c>
      <c r="T69">
        <v>0</v>
      </c>
    </row>
    <row r="70" spans="1:20" x14ac:dyDescent="0.3">
      <c r="A70">
        <v>69</v>
      </c>
      <c r="B70" s="1">
        <v>42009</v>
      </c>
      <c r="C70" t="s">
        <v>13</v>
      </c>
      <c r="D70" t="s">
        <v>14</v>
      </c>
      <c r="E70" t="s">
        <v>19</v>
      </c>
      <c r="F70" t="str">
        <f t="shared" si="4"/>
        <v>January</v>
      </c>
      <c r="G70" s="3">
        <v>7</v>
      </c>
      <c r="H70" s="2">
        <v>0.8</v>
      </c>
      <c r="I70" s="2">
        <v>0.80068436600000004</v>
      </c>
      <c r="J70" s="3">
        <f t="shared" si="5"/>
        <v>1</v>
      </c>
      <c r="K70">
        <v>25.9</v>
      </c>
      <c r="L70">
        <v>6780</v>
      </c>
      <c r="M70">
        <f t="shared" si="6"/>
        <v>113</v>
      </c>
      <c r="N70" s="4">
        <v>50</v>
      </c>
      <c r="O70">
        <v>0</v>
      </c>
      <c r="P70">
        <f t="shared" si="7"/>
        <v>0</v>
      </c>
      <c r="Q70">
        <v>0</v>
      </c>
      <c r="R70">
        <v>0</v>
      </c>
      <c r="S70">
        <v>56</v>
      </c>
      <c r="T70">
        <v>1255</v>
      </c>
    </row>
    <row r="71" spans="1:20" x14ac:dyDescent="0.3">
      <c r="A71">
        <v>70</v>
      </c>
      <c r="B71" s="1">
        <v>42009</v>
      </c>
      <c r="C71" t="s">
        <v>13</v>
      </c>
      <c r="D71" t="s">
        <v>14</v>
      </c>
      <c r="E71" t="s">
        <v>19</v>
      </c>
      <c r="F71" t="str">
        <f t="shared" si="4"/>
        <v>January</v>
      </c>
      <c r="G71" s="3">
        <v>8</v>
      </c>
      <c r="H71" s="2">
        <v>0.8</v>
      </c>
      <c r="I71" s="2">
        <v>0.80068436600000004</v>
      </c>
      <c r="J71" s="3">
        <f t="shared" si="5"/>
        <v>1</v>
      </c>
      <c r="K71">
        <v>25.9</v>
      </c>
      <c r="L71">
        <v>6780</v>
      </c>
      <c r="M71">
        <f t="shared" si="6"/>
        <v>113</v>
      </c>
      <c r="N71" s="4">
        <v>38</v>
      </c>
      <c r="O71">
        <v>0</v>
      </c>
      <c r="P71">
        <f t="shared" si="7"/>
        <v>0</v>
      </c>
      <c r="Q71">
        <v>0</v>
      </c>
      <c r="R71">
        <v>0</v>
      </c>
      <c r="S71">
        <v>56</v>
      </c>
      <c r="T71">
        <v>1047</v>
      </c>
    </row>
    <row r="72" spans="1:20" x14ac:dyDescent="0.3">
      <c r="A72">
        <v>71</v>
      </c>
      <c r="B72" s="1">
        <v>42009</v>
      </c>
      <c r="C72" t="s">
        <v>13</v>
      </c>
      <c r="D72" t="s">
        <v>14</v>
      </c>
      <c r="E72" t="s">
        <v>19</v>
      </c>
      <c r="F72" t="str">
        <f t="shared" si="4"/>
        <v>January</v>
      </c>
      <c r="G72" s="3">
        <v>1</v>
      </c>
      <c r="H72" s="2">
        <v>0.8</v>
      </c>
      <c r="I72" s="2">
        <v>0.80031864399999997</v>
      </c>
      <c r="J72" s="3">
        <f t="shared" si="5"/>
        <v>1</v>
      </c>
      <c r="K72">
        <v>26.16</v>
      </c>
      <c r="L72">
        <v>7080</v>
      </c>
      <c r="M72">
        <f t="shared" si="6"/>
        <v>118</v>
      </c>
      <c r="N72" s="4">
        <v>63</v>
      </c>
      <c r="O72">
        <v>0</v>
      </c>
      <c r="P72">
        <f t="shared" si="7"/>
        <v>0</v>
      </c>
      <c r="Q72">
        <v>0</v>
      </c>
      <c r="R72">
        <v>0</v>
      </c>
      <c r="S72">
        <v>59</v>
      </c>
      <c r="T72">
        <v>1138</v>
      </c>
    </row>
    <row r="73" spans="1:20" x14ac:dyDescent="0.3">
      <c r="A73">
        <v>72</v>
      </c>
      <c r="B73" s="1">
        <v>42009</v>
      </c>
      <c r="C73" t="s">
        <v>13</v>
      </c>
      <c r="D73" t="s">
        <v>14</v>
      </c>
      <c r="E73" t="s">
        <v>19</v>
      </c>
      <c r="F73" t="str">
        <f t="shared" si="4"/>
        <v>January</v>
      </c>
      <c r="G73" s="3">
        <v>11</v>
      </c>
      <c r="H73" s="2">
        <v>0.8</v>
      </c>
      <c r="I73" s="2">
        <v>0.80025096200000001</v>
      </c>
      <c r="J73" s="3">
        <f t="shared" si="5"/>
        <v>1</v>
      </c>
      <c r="K73">
        <v>19.309999999999999</v>
      </c>
      <c r="L73">
        <v>4800</v>
      </c>
      <c r="M73">
        <f t="shared" si="6"/>
        <v>80</v>
      </c>
      <c r="N73" s="4">
        <v>50</v>
      </c>
      <c r="O73">
        <v>0</v>
      </c>
      <c r="P73">
        <f t="shared" si="7"/>
        <v>0</v>
      </c>
      <c r="Q73">
        <v>0</v>
      </c>
      <c r="R73">
        <v>0</v>
      </c>
      <c r="S73">
        <v>55</v>
      </c>
      <c r="T73">
        <v>678</v>
      </c>
    </row>
    <row r="74" spans="1:20" x14ac:dyDescent="0.3">
      <c r="A74">
        <v>73</v>
      </c>
      <c r="B74" s="1">
        <v>42009</v>
      </c>
      <c r="C74" t="s">
        <v>13</v>
      </c>
      <c r="D74" t="s">
        <v>14</v>
      </c>
      <c r="E74" t="s">
        <v>19</v>
      </c>
      <c r="F74" t="str">
        <f t="shared" si="4"/>
        <v>January</v>
      </c>
      <c r="G74" s="3">
        <v>6</v>
      </c>
      <c r="H74" s="2">
        <v>0.8</v>
      </c>
      <c r="I74" s="2">
        <v>0.80024601100000003</v>
      </c>
      <c r="J74" s="3">
        <f t="shared" si="5"/>
        <v>1</v>
      </c>
      <c r="K74">
        <v>11.61</v>
      </c>
      <c r="L74">
        <v>7200</v>
      </c>
      <c r="M74">
        <f t="shared" si="6"/>
        <v>120</v>
      </c>
      <c r="N74" s="4">
        <v>50</v>
      </c>
      <c r="O74">
        <v>0</v>
      </c>
      <c r="P74">
        <f t="shared" si="7"/>
        <v>0</v>
      </c>
      <c r="Q74">
        <v>0</v>
      </c>
      <c r="R74">
        <v>0</v>
      </c>
      <c r="S74">
        <v>32</v>
      </c>
      <c r="T74">
        <v>712</v>
      </c>
    </row>
    <row r="75" spans="1:20" x14ac:dyDescent="0.3">
      <c r="A75">
        <v>74</v>
      </c>
      <c r="B75" s="1">
        <v>42009</v>
      </c>
      <c r="C75" t="s">
        <v>13</v>
      </c>
      <c r="D75" t="s">
        <v>14</v>
      </c>
      <c r="E75" t="s">
        <v>19</v>
      </c>
      <c r="F75" t="str">
        <f t="shared" si="4"/>
        <v>January</v>
      </c>
      <c r="G75" s="3">
        <v>12</v>
      </c>
      <c r="H75" s="2">
        <v>0.8</v>
      </c>
      <c r="I75" s="2">
        <v>0.80024601100000003</v>
      </c>
      <c r="J75" s="3">
        <f t="shared" si="5"/>
        <v>1</v>
      </c>
      <c r="K75">
        <v>11.61</v>
      </c>
      <c r="L75">
        <v>7200</v>
      </c>
      <c r="M75">
        <f t="shared" si="6"/>
        <v>120</v>
      </c>
      <c r="N75" s="4">
        <v>50</v>
      </c>
      <c r="O75">
        <v>0</v>
      </c>
      <c r="P75">
        <f t="shared" si="7"/>
        <v>0</v>
      </c>
      <c r="Q75">
        <v>0</v>
      </c>
      <c r="R75">
        <v>0</v>
      </c>
      <c r="S75">
        <v>32</v>
      </c>
      <c r="T75">
        <v>1037</v>
      </c>
    </row>
    <row r="76" spans="1:20" x14ac:dyDescent="0.3">
      <c r="A76">
        <v>75</v>
      </c>
      <c r="B76" s="1">
        <v>42009</v>
      </c>
      <c r="C76" t="s">
        <v>13</v>
      </c>
      <c r="D76" t="s">
        <v>14</v>
      </c>
      <c r="E76" t="s">
        <v>19</v>
      </c>
      <c r="F76" t="str">
        <f t="shared" si="4"/>
        <v>January</v>
      </c>
      <c r="G76" s="3">
        <v>2</v>
      </c>
      <c r="H76" s="2">
        <v>0.8</v>
      </c>
      <c r="I76" s="2">
        <v>0.80007652200000001</v>
      </c>
      <c r="J76" s="3">
        <f t="shared" si="5"/>
        <v>1</v>
      </c>
      <c r="K76">
        <v>28.08</v>
      </c>
      <c r="L76">
        <v>6900</v>
      </c>
      <c r="M76">
        <f t="shared" si="6"/>
        <v>115</v>
      </c>
      <c r="N76" s="4">
        <v>50</v>
      </c>
      <c r="O76">
        <v>0</v>
      </c>
      <c r="P76">
        <f t="shared" si="7"/>
        <v>0</v>
      </c>
      <c r="Q76">
        <v>0</v>
      </c>
      <c r="R76">
        <v>0</v>
      </c>
      <c r="S76">
        <v>57</v>
      </c>
      <c r="T76">
        <v>757</v>
      </c>
    </row>
    <row r="77" spans="1:20" x14ac:dyDescent="0.3">
      <c r="A77">
        <v>76</v>
      </c>
      <c r="B77" s="1">
        <v>42009</v>
      </c>
      <c r="C77" t="s">
        <v>13</v>
      </c>
      <c r="D77" t="s">
        <v>14</v>
      </c>
      <c r="E77" t="s">
        <v>19</v>
      </c>
      <c r="F77" t="str">
        <f t="shared" si="4"/>
        <v>January</v>
      </c>
      <c r="G77" s="3">
        <v>4</v>
      </c>
      <c r="H77" s="2">
        <v>0.8</v>
      </c>
      <c r="I77" s="2">
        <v>0.80007652200000001</v>
      </c>
      <c r="J77" s="3">
        <f t="shared" si="5"/>
        <v>1</v>
      </c>
      <c r="K77">
        <v>28.08</v>
      </c>
      <c r="L77">
        <v>6900</v>
      </c>
      <c r="M77">
        <f t="shared" si="6"/>
        <v>115</v>
      </c>
      <c r="N77" s="4">
        <v>50</v>
      </c>
      <c r="O77">
        <v>0</v>
      </c>
      <c r="P77">
        <f t="shared" si="7"/>
        <v>0</v>
      </c>
      <c r="Q77">
        <v>0</v>
      </c>
      <c r="R77">
        <v>0</v>
      </c>
      <c r="S77">
        <v>57</v>
      </c>
      <c r="T77">
        <v>759</v>
      </c>
    </row>
    <row r="78" spans="1:20" x14ac:dyDescent="0.3">
      <c r="A78">
        <v>77</v>
      </c>
      <c r="B78" s="1">
        <v>42009</v>
      </c>
      <c r="C78" t="s">
        <v>13</v>
      </c>
      <c r="D78" t="s">
        <v>16</v>
      </c>
      <c r="E78" t="s">
        <v>19</v>
      </c>
      <c r="F78" t="str">
        <f t="shared" si="4"/>
        <v>January</v>
      </c>
      <c r="G78" s="3">
        <v>10</v>
      </c>
      <c r="H78" s="2">
        <v>0.75</v>
      </c>
      <c r="I78" s="2">
        <v>0.76337500000000003</v>
      </c>
      <c r="J78" s="3">
        <f t="shared" si="5"/>
        <v>1</v>
      </c>
      <c r="K78">
        <v>2.9</v>
      </c>
      <c r="L78">
        <v>960</v>
      </c>
      <c r="M78">
        <f t="shared" si="6"/>
        <v>16</v>
      </c>
      <c r="N78" s="4">
        <v>0</v>
      </c>
      <c r="O78">
        <v>0</v>
      </c>
      <c r="P78">
        <f t="shared" si="7"/>
        <v>0</v>
      </c>
      <c r="Q78">
        <v>0</v>
      </c>
      <c r="R78">
        <v>0</v>
      </c>
      <c r="S78">
        <v>8</v>
      </c>
      <c r="T78">
        <v>0</v>
      </c>
    </row>
    <row r="79" spans="1:20" x14ac:dyDescent="0.3">
      <c r="A79">
        <v>78</v>
      </c>
      <c r="B79" s="1">
        <v>42009</v>
      </c>
      <c r="C79" t="s">
        <v>13</v>
      </c>
      <c r="D79" t="s">
        <v>16</v>
      </c>
      <c r="E79" t="s">
        <v>19</v>
      </c>
      <c r="F79" t="str">
        <f t="shared" si="4"/>
        <v>January</v>
      </c>
      <c r="G79" s="3">
        <v>5</v>
      </c>
      <c r="H79" s="2">
        <v>0.6</v>
      </c>
      <c r="I79" s="2">
        <v>0.75927083299999998</v>
      </c>
      <c r="J79" s="3">
        <f t="shared" si="5"/>
        <v>1</v>
      </c>
      <c r="K79">
        <v>2.9</v>
      </c>
      <c r="L79">
        <v>960</v>
      </c>
      <c r="M79">
        <f t="shared" si="6"/>
        <v>16</v>
      </c>
      <c r="N79" s="4">
        <v>0</v>
      </c>
      <c r="O79">
        <v>0</v>
      </c>
      <c r="P79">
        <f t="shared" si="7"/>
        <v>0</v>
      </c>
      <c r="Q79">
        <v>0</v>
      </c>
      <c r="R79">
        <v>0</v>
      </c>
      <c r="S79">
        <v>8</v>
      </c>
      <c r="T79">
        <v>0</v>
      </c>
    </row>
    <row r="80" spans="1:20" x14ac:dyDescent="0.3">
      <c r="A80">
        <v>79</v>
      </c>
      <c r="B80" s="1">
        <v>42009</v>
      </c>
      <c r="C80" t="s">
        <v>13</v>
      </c>
      <c r="D80" t="s">
        <v>14</v>
      </c>
      <c r="E80" t="s">
        <v>19</v>
      </c>
      <c r="F80" t="str">
        <f t="shared" si="4"/>
        <v>January</v>
      </c>
      <c r="G80" s="3">
        <v>10</v>
      </c>
      <c r="H80" s="2">
        <v>0.75</v>
      </c>
      <c r="I80" s="2">
        <v>0.75039999999999996</v>
      </c>
      <c r="J80" s="3">
        <f t="shared" si="5"/>
        <v>1</v>
      </c>
      <c r="K80">
        <v>28.08</v>
      </c>
      <c r="L80">
        <v>7020</v>
      </c>
      <c r="M80">
        <f t="shared" si="6"/>
        <v>117</v>
      </c>
      <c r="N80" s="4">
        <v>45</v>
      </c>
      <c r="O80">
        <v>0</v>
      </c>
      <c r="P80">
        <f t="shared" si="7"/>
        <v>0</v>
      </c>
      <c r="Q80">
        <v>0</v>
      </c>
      <c r="R80">
        <v>0</v>
      </c>
      <c r="S80">
        <v>58</v>
      </c>
      <c r="T80">
        <v>1083</v>
      </c>
    </row>
    <row r="81" spans="1:20" x14ac:dyDescent="0.3">
      <c r="A81">
        <v>80</v>
      </c>
      <c r="B81" s="1">
        <v>42009</v>
      </c>
      <c r="C81" t="s">
        <v>13</v>
      </c>
      <c r="D81" t="s">
        <v>14</v>
      </c>
      <c r="E81" t="s">
        <v>19</v>
      </c>
      <c r="F81" t="str">
        <f t="shared" si="4"/>
        <v>January</v>
      </c>
      <c r="G81" s="3">
        <v>3</v>
      </c>
      <c r="H81" s="2">
        <v>0.75</v>
      </c>
      <c r="I81" s="2">
        <v>0.75024303000000003</v>
      </c>
      <c r="J81" s="3">
        <f t="shared" si="5"/>
        <v>1</v>
      </c>
      <c r="K81">
        <v>19.87</v>
      </c>
      <c r="L81">
        <v>6600</v>
      </c>
      <c r="M81">
        <f t="shared" si="6"/>
        <v>110</v>
      </c>
      <c r="N81" s="4">
        <v>45</v>
      </c>
      <c r="O81">
        <v>0</v>
      </c>
      <c r="P81">
        <f t="shared" si="7"/>
        <v>0</v>
      </c>
      <c r="Q81">
        <v>0</v>
      </c>
      <c r="R81">
        <v>0</v>
      </c>
      <c r="S81">
        <v>55</v>
      </c>
      <c r="T81">
        <v>944</v>
      </c>
    </row>
    <row r="82" spans="1:20" x14ac:dyDescent="0.3">
      <c r="A82">
        <v>81</v>
      </c>
      <c r="B82" s="1">
        <v>42009</v>
      </c>
      <c r="C82" t="s">
        <v>13</v>
      </c>
      <c r="D82" t="s">
        <v>16</v>
      </c>
      <c r="E82" t="s">
        <v>19</v>
      </c>
      <c r="F82" t="str">
        <f t="shared" si="4"/>
        <v>January</v>
      </c>
      <c r="G82" s="3">
        <v>7</v>
      </c>
      <c r="H82" s="2">
        <v>0.8</v>
      </c>
      <c r="I82" s="2">
        <v>0.676666667</v>
      </c>
      <c r="J82" s="3">
        <f t="shared" si="5"/>
        <v>0</v>
      </c>
      <c r="K82">
        <v>3.94</v>
      </c>
      <c r="L82">
        <v>960</v>
      </c>
      <c r="M82">
        <f t="shared" si="6"/>
        <v>16</v>
      </c>
      <c r="N82" s="4">
        <v>0</v>
      </c>
      <c r="O82">
        <v>0</v>
      </c>
      <c r="P82">
        <f t="shared" si="7"/>
        <v>0</v>
      </c>
      <c r="Q82">
        <v>0</v>
      </c>
      <c r="R82">
        <v>0</v>
      </c>
      <c r="S82">
        <v>8</v>
      </c>
      <c r="T82">
        <v>0</v>
      </c>
    </row>
    <row r="83" spans="1:20" x14ac:dyDescent="0.3">
      <c r="A83">
        <v>82</v>
      </c>
      <c r="B83" s="1">
        <v>42009</v>
      </c>
      <c r="C83" t="s">
        <v>13</v>
      </c>
      <c r="D83" t="s">
        <v>16</v>
      </c>
      <c r="E83" t="s">
        <v>19</v>
      </c>
      <c r="F83" t="str">
        <f t="shared" si="4"/>
        <v>January</v>
      </c>
      <c r="G83" s="3">
        <v>8</v>
      </c>
      <c r="H83" s="2">
        <v>0.8</v>
      </c>
      <c r="I83" s="2">
        <v>0.66458333300000005</v>
      </c>
      <c r="J83" s="3">
        <f t="shared" si="5"/>
        <v>0</v>
      </c>
      <c r="K83">
        <v>2.9</v>
      </c>
      <c r="L83">
        <v>960</v>
      </c>
      <c r="M83">
        <f t="shared" si="6"/>
        <v>16</v>
      </c>
      <c r="N83" s="4">
        <v>0</v>
      </c>
      <c r="O83">
        <v>0</v>
      </c>
      <c r="P83">
        <f t="shared" si="7"/>
        <v>0</v>
      </c>
      <c r="Q83">
        <v>0</v>
      </c>
      <c r="R83">
        <v>0</v>
      </c>
      <c r="S83">
        <v>8</v>
      </c>
      <c r="T83">
        <v>0</v>
      </c>
    </row>
    <row r="84" spans="1:20" x14ac:dyDescent="0.3">
      <c r="A84">
        <v>83</v>
      </c>
      <c r="B84" s="1">
        <v>42009</v>
      </c>
      <c r="C84" t="s">
        <v>13</v>
      </c>
      <c r="D84" t="s">
        <v>14</v>
      </c>
      <c r="E84" t="s">
        <v>19</v>
      </c>
      <c r="F84" t="str">
        <f t="shared" si="4"/>
        <v>January</v>
      </c>
      <c r="G84" s="3">
        <v>5</v>
      </c>
      <c r="H84" s="2">
        <v>0.6</v>
      </c>
      <c r="I84" s="2">
        <v>0.60002873599999995</v>
      </c>
      <c r="J84" s="3">
        <f t="shared" si="5"/>
        <v>1</v>
      </c>
      <c r="K84">
        <v>21.98</v>
      </c>
      <c r="L84">
        <v>6960</v>
      </c>
      <c r="M84">
        <f t="shared" si="6"/>
        <v>116</v>
      </c>
      <c r="N84" s="4">
        <v>23</v>
      </c>
      <c r="O84">
        <v>0</v>
      </c>
      <c r="P84">
        <f t="shared" si="7"/>
        <v>0</v>
      </c>
      <c r="Q84">
        <v>0</v>
      </c>
      <c r="R84">
        <v>0</v>
      </c>
      <c r="S84">
        <v>58</v>
      </c>
      <c r="T84">
        <v>666</v>
      </c>
    </row>
    <row r="85" spans="1:20" x14ac:dyDescent="0.3">
      <c r="A85">
        <v>84</v>
      </c>
      <c r="B85" s="1">
        <v>42010</v>
      </c>
      <c r="C85" t="s">
        <v>13</v>
      </c>
      <c r="D85" t="s">
        <v>16</v>
      </c>
      <c r="E85" t="s">
        <v>20</v>
      </c>
      <c r="F85" t="str">
        <f t="shared" si="4"/>
        <v>January</v>
      </c>
      <c r="G85" s="3">
        <v>4</v>
      </c>
      <c r="H85" s="2">
        <v>0.8</v>
      </c>
      <c r="I85" s="2">
        <v>0.96678134599999999</v>
      </c>
      <c r="J85" s="3">
        <f t="shared" si="5"/>
        <v>1</v>
      </c>
      <c r="K85">
        <v>3.94</v>
      </c>
      <c r="L85">
        <v>4440</v>
      </c>
      <c r="M85">
        <f t="shared" si="6"/>
        <v>74</v>
      </c>
      <c r="N85" s="4">
        <v>0</v>
      </c>
      <c r="O85">
        <v>0</v>
      </c>
      <c r="P85">
        <f t="shared" si="7"/>
        <v>0</v>
      </c>
      <c r="Q85">
        <v>0</v>
      </c>
      <c r="R85">
        <v>0</v>
      </c>
      <c r="S85">
        <v>18</v>
      </c>
      <c r="T85">
        <v>0</v>
      </c>
    </row>
    <row r="86" spans="1:20" x14ac:dyDescent="0.3">
      <c r="A86">
        <v>85</v>
      </c>
      <c r="B86" s="1">
        <v>42010</v>
      </c>
      <c r="C86" t="s">
        <v>13</v>
      </c>
      <c r="D86" t="s">
        <v>16</v>
      </c>
      <c r="E86" t="s">
        <v>20</v>
      </c>
      <c r="F86" t="str">
        <f t="shared" si="4"/>
        <v>January</v>
      </c>
      <c r="G86" s="3">
        <v>1</v>
      </c>
      <c r="H86" s="2">
        <v>0.8</v>
      </c>
      <c r="I86" s="2">
        <v>0.93649621199999999</v>
      </c>
      <c r="J86" s="3">
        <f t="shared" si="5"/>
        <v>1</v>
      </c>
      <c r="K86">
        <v>3.94</v>
      </c>
      <c r="L86">
        <v>1440</v>
      </c>
      <c r="M86">
        <f t="shared" si="6"/>
        <v>24</v>
      </c>
      <c r="N86" s="4">
        <v>0</v>
      </c>
      <c r="O86">
        <v>0</v>
      </c>
      <c r="P86">
        <f t="shared" si="7"/>
        <v>0</v>
      </c>
      <c r="Q86">
        <v>0</v>
      </c>
      <c r="R86">
        <v>0</v>
      </c>
      <c r="S86">
        <v>8</v>
      </c>
      <c r="T86">
        <v>0</v>
      </c>
    </row>
    <row r="87" spans="1:20" x14ac:dyDescent="0.3">
      <c r="A87">
        <v>86</v>
      </c>
      <c r="B87" s="1">
        <v>42010</v>
      </c>
      <c r="C87" t="s">
        <v>13</v>
      </c>
      <c r="D87" t="s">
        <v>16</v>
      </c>
      <c r="E87" t="s">
        <v>20</v>
      </c>
      <c r="F87" t="str">
        <f t="shared" si="4"/>
        <v>January</v>
      </c>
      <c r="G87" s="3">
        <v>3</v>
      </c>
      <c r="H87" s="2">
        <v>0.75</v>
      </c>
      <c r="I87" s="2">
        <v>0.89916666700000003</v>
      </c>
      <c r="J87" s="3">
        <f t="shared" si="5"/>
        <v>1</v>
      </c>
      <c r="K87">
        <v>4.1500000000000004</v>
      </c>
      <c r="L87">
        <v>1800</v>
      </c>
      <c r="M87">
        <f t="shared" si="6"/>
        <v>30</v>
      </c>
      <c r="N87" s="4">
        <v>0</v>
      </c>
      <c r="O87">
        <v>0</v>
      </c>
      <c r="P87">
        <f t="shared" si="7"/>
        <v>0</v>
      </c>
      <c r="Q87">
        <v>0</v>
      </c>
      <c r="R87">
        <v>0</v>
      </c>
      <c r="S87">
        <v>10</v>
      </c>
      <c r="T87">
        <v>0</v>
      </c>
    </row>
    <row r="88" spans="1:20" x14ac:dyDescent="0.3">
      <c r="A88">
        <v>87</v>
      </c>
      <c r="B88" s="1">
        <v>42010</v>
      </c>
      <c r="C88" t="s">
        <v>13</v>
      </c>
      <c r="D88" t="s">
        <v>16</v>
      </c>
      <c r="E88" t="s">
        <v>20</v>
      </c>
      <c r="F88" t="str">
        <f t="shared" si="4"/>
        <v>January</v>
      </c>
      <c r="G88" s="3">
        <v>11</v>
      </c>
      <c r="H88" s="2">
        <v>0.8</v>
      </c>
      <c r="I88" s="2">
        <v>0.88868686900000005</v>
      </c>
      <c r="J88" s="3">
        <f t="shared" si="5"/>
        <v>1</v>
      </c>
      <c r="K88">
        <v>4.1500000000000004</v>
      </c>
      <c r="L88">
        <v>2700</v>
      </c>
      <c r="M88">
        <f t="shared" si="6"/>
        <v>45</v>
      </c>
      <c r="N88" s="4">
        <v>0</v>
      </c>
      <c r="O88">
        <v>0</v>
      </c>
      <c r="P88">
        <f t="shared" si="7"/>
        <v>0</v>
      </c>
      <c r="Q88">
        <v>0</v>
      </c>
      <c r="R88">
        <v>0</v>
      </c>
      <c r="S88">
        <v>15</v>
      </c>
      <c r="T88">
        <v>0</v>
      </c>
    </row>
    <row r="89" spans="1:20" x14ac:dyDescent="0.3">
      <c r="A89">
        <v>88</v>
      </c>
      <c r="B89" s="1">
        <v>42010</v>
      </c>
      <c r="C89" t="s">
        <v>13</v>
      </c>
      <c r="D89" t="s">
        <v>16</v>
      </c>
      <c r="E89" t="s">
        <v>20</v>
      </c>
      <c r="F89" t="str">
        <f t="shared" si="4"/>
        <v>January</v>
      </c>
      <c r="G89" s="3">
        <v>9</v>
      </c>
      <c r="H89" s="2">
        <v>0.8</v>
      </c>
      <c r="I89" s="2">
        <v>0.85814393899999997</v>
      </c>
      <c r="J89" s="3">
        <f t="shared" si="5"/>
        <v>1</v>
      </c>
      <c r="K89">
        <v>3.94</v>
      </c>
      <c r="L89">
        <v>1440</v>
      </c>
      <c r="M89">
        <f t="shared" si="6"/>
        <v>24</v>
      </c>
      <c r="N89" s="4">
        <v>0</v>
      </c>
      <c r="O89">
        <v>0</v>
      </c>
      <c r="P89">
        <f t="shared" si="7"/>
        <v>0</v>
      </c>
      <c r="Q89">
        <v>0</v>
      </c>
      <c r="R89">
        <v>0</v>
      </c>
      <c r="S89">
        <v>8</v>
      </c>
      <c r="T89">
        <v>0</v>
      </c>
    </row>
    <row r="90" spans="1:20" x14ac:dyDescent="0.3">
      <c r="A90">
        <v>89</v>
      </c>
      <c r="B90" s="1">
        <v>42010</v>
      </c>
      <c r="C90" t="s">
        <v>13</v>
      </c>
      <c r="D90" t="s">
        <v>14</v>
      </c>
      <c r="E90" t="s">
        <v>20</v>
      </c>
      <c r="F90" t="str">
        <f t="shared" si="4"/>
        <v>January</v>
      </c>
      <c r="G90" s="3">
        <v>1</v>
      </c>
      <c r="H90" s="2">
        <v>0.8</v>
      </c>
      <c r="I90" s="2">
        <v>0.85050231099999996</v>
      </c>
      <c r="J90" s="3">
        <f t="shared" si="5"/>
        <v>1</v>
      </c>
      <c r="K90">
        <v>26.16</v>
      </c>
      <c r="L90">
        <v>10620</v>
      </c>
      <c r="M90">
        <f t="shared" si="6"/>
        <v>177</v>
      </c>
      <c r="N90" s="4">
        <v>75</v>
      </c>
      <c r="O90">
        <v>0</v>
      </c>
      <c r="P90">
        <f t="shared" si="7"/>
        <v>0</v>
      </c>
      <c r="Q90">
        <v>0</v>
      </c>
      <c r="R90">
        <v>0</v>
      </c>
      <c r="S90">
        <v>59</v>
      </c>
      <c r="T90">
        <v>1187</v>
      </c>
    </row>
    <row r="91" spans="1:20" x14ac:dyDescent="0.3">
      <c r="A91">
        <v>90</v>
      </c>
      <c r="B91" s="1">
        <v>42010</v>
      </c>
      <c r="C91" t="s">
        <v>13</v>
      </c>
      <c r="D91" t="s">
        <v>14</v>
      </c>
      <c r="E91" t="s">
        <v>20</v>
      </c>
      <c r="F91" t="str">
        <f t="shared" si="4"/>
        <v>January</v>
      </c>
      <c r="G91" s="3">
        <v>9</v>
      </c>
      <c r="H91" s="2">
        <v>0.8</v>
      </c>
      <c r="I91" s="2">
        <v>0.85050231099999996</v>
      </c>
      <c r="J91" s="3">
        <f t="shared" si="5"/>
        <v>1</v>
      </c>
      <c r="K91">
        <v>26.16</v>
      </c>
      <c r="L91">
        <v>10620</v>
      </c>
      <c r="M91">
        <f t="shared" si="6"/>
        <v>177</v>
      </c>
      <c r="N91" s="4">
        <v>75</v>
      </c>
      <c r="O91">
        <v>0</v>
      </c>
      <c r="P91">
        <f t="shared" si="7"/>
        <v>0</v>
      </c>
      <c r="Q91">
        <v>0</v>
      </c>
      <c r="R91">
        <v>0</v>
      </c>
      <c r="S91">
        <v>59</v>
      </c>
      <c r="T91">
        <v>1305</v>
      </c>
    </row>
    <row r="92" spans="1:20" x14ac:dyDescent="0.3">
      <c r="A92">
        <v>91</v>
      </c>
      <c r="B92" s="1">
        <v>42010</v>
      </c>
      <c r="C92" t="s">
        <v>13</v>
      </c>
      <c r="D92" t="s">
        <v>16</v>
      </c>
      <c r="E92" t="s">
        <v>20</v>
      </c>
      <c r="F92" t="str">
        <f t="shared" si="4"/>
        <v>January</v>
      </c>
      <c r="G92" s="3">
        <v>10</v>
      </c>
      <c r="H92" s="2">
        <v>0.75</v>
      </c>
      <c r="I92" s="2">
        <v>0.80964015199999995</v>
      </c>
      <c r="J92" s="3">
        <f t="shared" si="5"/>
        <v>1</v>
      </c>
      <c r="K92">
        <v>3.94</v>
      </c>
      <c r="L92">
        <v>1440</v>
      </c>
      <c r="M92">
        <f t="shared" si="6"/>
        <v>24</v>
      </c>
      <c r="N92" s="4">
        <v>0</v>
      </c>
      <c r="O92">
        <v>0</v>
      </c>
      <c r="P92">
        <f t="shared" si="7"/>
        <v>0</v>
      </c>
      <c r="Q92">
        <v>0</v>
      </c>
      <c r="R92">
        <v>0</v>
      </c>
      <c r="S92">
        <v>8</v>
      </c>
      <c r="T92">
        <v>0</v>
      </c>
    </row>
    <row r="93" spans="1:20" x14ac:dyDescent="0.3">
      <c r="A93">
        <v>92</v>
      </c>
      <c r="B93" s="1">
        <v>42010</v>
      </c>
      <c r="C93" t="s">
        <v>13</v>
      </c>
      <c r="D93" t="s">
        <v>16</v>
      </c>
      <c r="E93" t="s">
        <v>20</v>
      </c>
      <c r="F93" t="str">
        <f t="shared" si="4"/>
        <v>January</v>
      </c>
      <c r="G93" s="3">
        <v>2</v>
      </c>
      <c r="H93" s="2">
        <v>0.8</v>
      </c>
      <c r="I93" s="2">
        <v>0.80590909099999997</v>
      </c>
      <c r="J93" s="3">
        <f t="shared" si="5"/>
        <v>1</v>
      </c>
      <c r="K93">
        <v>3.94</v>
      </c>
      <c r="L93">
        <v>1440</v>
      </c>
      <c r="M93">
        <f t="shared" si="6"/>
        <v>24</v>
      </c>
      <c r="N93" s="4">
        <v>0</v>
      </c>
      <c r="O93">
        <v>0</v>
      </c>
      <c r="P93">
        <f t="shared" si="7"/>
        <v>0</v>
      </c>
      <c r="Q93">
        <v>0</v>
      </c>
      <c r="R93">
        <v>0</v>
      </c>
      <c r="S93">
        <v>8</v>
      </c>
      <c r="T93">
        <v>0</v>
      </c>
    </row>
    <row r="94" spans="1:20" x14ac:dyDescent="0.3">
      <c r="A94">
        <v>93</v>
      </c>
      <c r="B94" s="1">
        <v>42010</v>
      </c>
      <c r="C94" t="s">
        <v>13</v>
      </c>
      <c r="D94" t="s">
        <v>14</v>
      </c>
      <c r="E94" t="s">
        <v>20</v>
      </c>
      <c r="F94" t="str">
        <f t="shared" si="4"/>
        <v>January</v>
      </c>
      <c r="G94" s="3">
        <v>2</v>
      </c>
      <c r="H94" s="2">
        <v>0.8</v>
      </c>
      <c r="I94" s="2">
        <v>0.80059446599999995</v>
      </c>
      <c r="J94" s="3">
        <f t="shared" si="5"/>
        <v>1</v>
      </c>
      <c r="K94">
        <v>28.08</v>
      </c>
      <c r="L94">
        <v>10350</v>
      </c>
      <c r="M94">
        <f t="shared" si="6"/>
        <v>172.5</v>
      </c>
      <c r="N94" s="4">
        <v>50</v>
      </c>
      <c r="O94">
        <v>0</v>
      </c>
      <c r="P94">
        <f t="shared" si="7"/>
        <v>0</v>
      </c>
      <c r="Q94">
        <v>0</v>
      </c>
      <c r="R94">
        <v>0</v>
      </c>
      <c r="S94">
        <v>57</v>
      </c>
      <c r="T94">
        <v>716</v>
      </c>
    </row>
    <row r="95" spans="1:20" x14ac:dyDescent="0.3">
      <c r="A95">
        <v>94</v>
      </c>
      <c r="B95" s="1">
        <v>42010</v>
      </c>
      <c r="C95" t="s">
        <v>13</v>
      </c>
      <c r="D95" t="s">
        <v>14</v>
      </c>
      <c r="E95" t="s">
        <v>20</v>
      </c>
      <c r="F95" t="str">
        <f t="shared" si="4"/>
        <v>January</v>
      </c>
      <c r="G95" s="3">
        <v>4</v>
      </c>
      <c r="H95" s="2">
        <v>0.8</v>
      </c>
      <c r="I95" s="2">
        <v>0.80059446599999995</v>
      </c>
      <c r="J95" s="3">
        <f t="shared" si="5"/>
        <v>1</v>
      </c>
      <c r="K95">
        <v>28.08</v>
      </c>
      <c r="L95">
        <v>10350</v>
      </c>
      <c r="M95">
        <f t="shared" si="6"/>
        <v>172.5</v>
      </c>
      <c r="N95" s="4">
        <v>50</v>
      </c>
      <c r="O95">
        <v>0</v>
      </c>
      <c r="P95">
        <f t="shared" si="7"/>
        <v>0</v>
      </c>
      <c r="Q95">
        <v>0</v>
      </c>
      <c r="R95">
        <v>0</v>
      </c>
      <c r="S95">
        <v>57</v>
      </c>
      <c r="T95">
        <v>925</v>
      </c>
    </row>
    <row r="96" spans="1:20" x14ac:dyDescent="0.3">
      <c r="A96">
        <v>95</v>
      </c>
      <c r="B96" s="1">
        <v>42010</v>
      </c>
      <c r="C96" t="s">
        <v>13</v>
      </c>
      <c r="D96" t="s">
        <v>14</v>
      </c>
      <c r="E96" t="s">
        <v>20</v>
      </c>
      <c r="F96" t="str">
        <f t="shared" si="4"/>
        <v>January</v>
      </c>
      <c r="G96" s="3">
        <v>3</v>
      </c>
      <c r="H96" s="2">
        <v>0.8</v>
      </c>
      <c r="I96" s="2">
        <v>0.80027382899999999</v>
      </c>
      <c r="J96" s="3">
        <f t="shared" si="5"/>
        <v>1</v>
      </c>
      <c r="K96">
        <v>19.87</v>
      </c>
      <c r="L96">
        <v>9900</v>
      </c>
      <c r="M96">
        <f t="shared" si="6"/>
        <v>165</v>
      </c>
      <c r="N96" s="4">
        <v>50</v>
      </c>
      <c r="O96">
        <v>0</v>
      </c>
      <c r="P96">
        <f t="shared" si="7"/>
        <v>0</v>
      </c>
      <c r="Q96">
        <v>0</v>
      </c>
      <c r="R96">
        <v>0</v>
      </c>
      <c r="S96">
        <v>55</v>
      </c>
      <c r="T96">
        <v>963</v>
      </c>
    </row>
    <row r="97" spans="1:20" x14ac:dyDescent="0.3">
      <c r="A97">
        <v>96</v>
      </c>
      <c r="B97" s="1">
        <v>42010</v>
      </c>
      <c r="C97" t="s">
        <v>13</v>
      </c>
      <c r="D97" t="s">
        <v>14</v>
      </c>
      <c r="E97" t="s">
        <v>20</v>
      </c>
      <c r="F97" t="str">
        <f t="shared" si="4"/>
        <v>January</v>
      </c>
      <c r="G97" s="3">
        <v>12</v>
      </c>
      <c r="H97" s="2">
        <v>0.8</v>
      </c>
      <c r="I97" s="2">
        <v>0.80014096899999998</v>
      </c>
      <c r="J97" s="3">
        <f t="shared" si="5"/>
        <v>1</v>
      </c>
      <c r="K97">
        <v>11.61</v>
      </c>
      <c r="L97">
        <v>5310</v>
      </c>
      <c r="M97">
        <f t="shared" si="6"/>
        <v>88.5</v>
      </c>
      <c r="N97" s="4">
        <v>50</v>
      </c>
      <c r="O97">
        <v>0</v>
      </c>
      <c r="P97">
        <f t="shared" si="7"/>
        <v>0</v>
      </c>
      <c r="Q97">
        <v>0</v>
      </c>
      <c r="R97">
        <v>0</v>
      </c>
      <c r="S97">
        <v>31</v>
      </c>
      <c r="T97">
        <v>1101</v>
      </c>
    </row>
    <row r="98" spans="1:20" x14ac:dyDescent="0.3">
      <c r="A98">
        <v>97</v>
      </c>
      <c r="B98" s="1">
        <v>42010</v>
      </c>
      <c r="C98" t="s">
        <v>13</v>
      </c>
      <c r="D98" t="s">
        <v>14</v>
      </c>
      <c r="E98" t="s">
        <v>20</v>
      </c>
      <c r="F98" t="str">
        <f t="shared" si="4"/>
        <v>January</v>
      </c>
      <c r="G98" s="3">
        <v>7</v>
      </c>
      <c r="H98" s="2">
        <v>0.8</v>
      </c>
      <c r="I98" s="2">
        <v>0.80012872099999999</v>
      </c>
      <c r="J98" s="3">
        <f t="shared" si="5"/>
        <v>1</v>
      </c>
      <c r="K98">
        <v>25.9</v>
      </c>
      <c r="L98">
        <v>10170</v>
      </c>
      <c r="M98">
        <f t="shared" si="6"/>
        <v>169.5</v>
      </c>
      <c r="N98" s="4">
        <v>38</v>
      </c>
      <c r="O98">
        <v>0</v>
      </c>
      <c r="P98">
        <f t="shared" si="7"/>
        <v>0</v>
      </c>
      <c r="Q98">
        <v>0</v>
      </c>
      <c r="R98">
        <v>0</v>
      </c>
      <c r="S98">
        <v>56</v>
      </c>
      <c r="T98">
        <v>1035</v>
      </c>
    </row>
    <row r="99" spans="1:20" x14ac:dyDescent="0.3">
      <c r="A99">
        <v>98</v>
      </c>
      <c r="B99" s="1">
        <v>42010</v>
      </c>
      <c r="C99" t="s">
        <v>13</v>
      </c>
      <c r="D99" t="s">
        <v>14</v>
      </c>
      <c r="E99" t="s">
        <v>20</v>
      </c>
      <c r="F99" t="str">
        <f t="shared" si="4"/>
        <v>January</v>
      </c>
      <c r="G99" s="3">
        <v>8</v>
      </c>
      <c r="H99" s="2">
        <v>0.8</v>
      </c>
      <c r="I99" s="2">
        <v>0.80012872099999999</v>
      </c>
      <c r="J99" s="3">
        <f t="shared" si="5"/>
        <v>1</v>
      </c>
      <c r="K99">
        <v>25.9</v>
      </c>
      <c r="L99">
        <v>10170</v>
      </c>
      <c r="M99">
        <f t="shared" si="6"/>
        <v>169.5</v>
      </c>
      <c r="N99" s="4">
        <v>38</v>
      </c>
      <c r="O99">
        <v>0</v>
      </c>
      <c r="P99">
        <f t="shared" si="7"/>
        <v>0</v>
      </c>
      <c r="Q99">
        <v>0</v>
      </c>
      <c r="R99">
        <v>0</v>
      </c>
      <c r="S99">
        <v>56</v>
      </c>
      <c r="T99">
        <v>1083</v>
      </c>
    </row>
    <row r="100" spans="1:20" x14ac:dyDescent="0.3">
      <c r="A100">
        <v>99</v>
      </c>
      <c r="B100" s="1">
        <v>42010</v>
      </c>
      <c r="C100" t="s">
        <v>13</v>
      </c>
      <c r="D100" t="s">
        <v>14</v>
      </c>
      <c r="E100" t="s">
        <v>20</v>
      </c>
      <c r="F100" t="str">
        <f t="shared" si="4"/>
        <v>January</v>
      </c>
      <c r="G100" s="3">
        <v>6</v>
      </c>
      <c r="H100" s="2">
        <v>0.8</v>
      </c>
      <c r="I100" s="2">
        <v>0.80007656999999999</v>
      </c>
      <c r="J100" s="3">
        <f t="shared" si="5"/>
        <v>1</v>
      </c>
      <c r="K100">
        <v>11.61</v>
      </c>
      <c r="L100">
        <v>4470</v>
      </c>
      <c r="M100">
        <f t="shared" si="6"/>
        <v>74.5</v>
      </c>
      <c r="N100" s="4">
        <v>38</v>
      </c>
      <c r="O100">
        <v>0</v>
      </c>
      <c r="P100">
        <f t="shared" si="7"/>
        <v>0</v>
      </c>
      <c r="Q100">
        <v>0</v>
      </c>
      <c r="R100">
        <v>0</v>
      </c>
      <c r="S100">
        <v>31</v>
      </c>
      <c r="T100">
        <v>910</v>
      </c>
    </row>
    <row r="101" spans="1:20" x14ac:dyDescent="0.3">
      <c r="A101">
        <v>100</v>
      </c>
      <c r="B101" s="1">
        <v>42010</v>
      </c>
      <c r="C101" t="s">
        <v>13</v>
      </c>
      <c r="D101" t="s">
        <v>14</v>
      </c>
      <c r="E101" t="s">
        <v>20</v>
      </c>
      <c r="F101" t="str">
        <f t="shared" si="4"/>
        <v>January</v>
      </c>
      <c r="G101" s="3">
        <v>10</v>
      </c>
      <c r="H101" s="2">
        <v>0.75</v>
      </c>
      <c r="I101" s="2">
        <v>0.75054545500000003</v>
      </c>
      <c r="J101" s="3">
        <f t="shared" si="5"/>
        <v>1</v>
      </c>
      <c r="K101">
        <v>28.08</v>
      </c>
      <c r="L101">
        <v>10530</v>
      </c>
      <c r="M101">
        <f t="shared" si="6"/>
        <v>175.5</v>
      </c>
      <c r="N101" s="4">
        <v>45</v>
      </c>
      <c r="O101">
        <v>0</v>
      </c>
      <c r="P101">
        <f t="shared" si="7"/>
        <v>0</v>
      </c>
      <c r="Q101">
        <v>0</v>
      </c>
      <c r="R101">
        <v>0</v>
      </c>
      <c r="S101">
        <v>58</v>
      </c>
      <c r="T101">
        <v>1209</v>
      </c>
    </row>
    <row r="102" spans="1:20" x14ac:dyDescent="0.3">
      <c r="A102">
        <v>101</v>
      </c>
      <c r="B102" s="1">
        <v>42010</v>
      </c>
      <c r="C102" t="s">
        <v>13</v>
      </c>
      <c r="D102" t="s">
        <v>14</v>
      </c>
      <c r="E102" t="s">
        <v>20</v>
      </c>
      <c r="F102" t="str">
        <f t="shared" si="4"/>
        <v>January</v>
      </c>
      <c r="G102" s="3">
        <v>11</v>
      </c>
      <c r="H102" s="2">
        <v>0.75</v>
      </c>
      <c r="I102" s="2">
        <v>0.750057851</v>
      </c>
      <c r="J102" s="3">
        <f t="shared" si="5"/>
        <v>1</v>
      </c>
      <c r="K102">
        <v>19.309999999999999</v>
      </c>
      <c r="L102">
        <v>9900</v>
      </c>
      <c r="M102">
        <f t="shared" si="6"/>
        <v>165</v>
      </c>
      <c r="N102" s="4">
        <v>45</v>
      </c>
      <c r="O102">
        <v>0</v>
      </c>
      <c r="P102">
        <f t="shared" si="7"/>
        <v>0</v>
      </c>
      <c r="Q102">
        <v>0</v>
      </c>
      <c r="R102">
        <v>0</v>
      </c>
      <c r="S102">
        <v>55</v>
      </c>
      <c r="T102">
        <v>590</v>
      </c>
    </row>
    <row r="103" spans="1:20" x14ac:dyDescent="0.3">
      <c r="A103">
        <v>102</v>
      </c>
      <c r="B103" s="1">
        <v>42010</v>
      </c>
      <c r="C103" t="s">
        <v>13</v>
      </c>
      <c r="D103" t="s">
        <v>16</v>
      </c>
      <c r="E103" t="s">
        <v>20</v>
      </c>
      <c r="F103" t="str">
        <f t="shared" si="4"/>
        <v>January</v>
      </c>
      <c r="G103" s="3">
        <v>8</v>
      </c>
      <c r="H103" s="2">
        <v>0.8</v>
      </c>
      <c r="I103" s="2">
        <v>0.68106060599999996</v>
      </c>
      <c r="J103" s="3">
        <f t="shared" si="5"/>
        <v>0</v>
      </c>
      <c r="K103">
        <v>2.9</v>
      </c>
      <c r="L103">
        <v>1440</v>
      </c>
      <c r="M103">
        <f t="shared" si="6"/>
        <v>24</v>
      </c>
      <c r="N103" s="4">
        <v>0</v>
      </c>
      <c r="O103">
        <v>0</v>
      </c>
      <c r="P103">
        <f t="shared" si="7"/>
        <v>0</v>
      </c>
      <c r="Q103">
        <v>0</v>
      </c>
      <c r="R103">
        <v>0</v>
      </c>
      <c r="S103">
        <v>8</v>
      </c>
      <c r="T103">
        <v>0</v>
      </c>
    </row>
    <row r="104" spans="1:20" x14ac:dyDescent="0.3">
      <c r="A104">
        <v>103</v>
      </c>
      <c r="B104" s="1">
        <v>42010</v>
      </c>
      <c r="C104" t="s">
        <v>13</v>
      </c>
      <c r="D104" t="s">
        <v>14</v>
      </c>
      <c r="E104" t="s">
        <v>20</v>
      </c>
      <c r="F104" t="str">
        <f t="shared" si="4"/>
        <v>January</v>
      </c>
      <c r="G104" s="3">
        <v>5</v>
      </c>
      <c r="H104" s="2">
        <v>0.65</v>
      </c>
      <c r="I104" s="2">
        <v>0.64998328100000002</v>
      </c>
      <c r="J104" s="3">
        <f t="shared" si="5"/>
        <v>0</v>
      </c>
      <c r="K104">
        <v>21.98</v>
      </c>
      <c r="L104">
        <v>10440</v>
      </c>
      <c r="M104">
        <f t="shared" si="6"/>
        <v>174</v>
      </c>
      <c r="N104" s="4">
        <v>35</v>
      </c>
      <c r="O104">
        <v>0</v>
      </c>
      <c r="P104">
        <f t="shared" si="7"/>
        <v>0</v>
      </c>
      <c r="Q104">
        <v>0</v>
      </c>
      <c r="R104">
        <v>0</v>
      </c>
      <c r="S104">
        <v>58</v>
      </c>
      <c r="T104">
        <v>808</v>
      </c>
    </row>
    <row r="105" spans="1:20" x14ac:dyDescent="0.3">
      <c r="A105">
        <v>104</v>
      </c>
      <c r="B105" s="1">
        <v>42010</v>
      </c>
      <c r="C105" t="s">
        <v>13</v>
      </c>
      <c r="D105" t="s">
        <v>16</v>
      </c>
      <c r="E105" t="s">
        <v>20</v>
      </c>
      <c r="F105" t="str">
        <f t="shared" si="4"/>
        <v>January</v>
      </c>
      <c r="G105" s="3">
        <v>7</v>
      </c>
      <c r="H105" s="2">
        <v>0.8</v>
      </c>
      <c r="I105" s="2">
        <v>0.61624999999999996</v>
      </c>
      <c r="J105" s="3">
        <f t="shared" si="5"/>
        <v>0</v>
      </c>
      <c r="K105">
        <v>2.9</v>
      </c>
      <c r="L105">
        <v>1440</v>
      </c>
      <c r="M105">
        <f t="shared" si="6"/>
        <v>24</v>
      </c>
      <c r="N105" s="4">
        <v>0</v>
      </c>
      <c r="O105">
        <v>0</v>
      </c>
      <c r="P105">
        <f t="shared" si="7"/>
        <v>0</v>
      </c>
      <c r="Q105">
        <v>0</v>
      </c>
      <c r="R105">
        <v>0</v>
      </c>
      <c r="S105">
        <v>8</v>
      </c>
      <c r="T105">
        <v>0</v>
      </c>
    </row>
    <row r="106" spans="1:20" x14ac:dyDescent="0.3">
      <c r="A106">
        <v>105</v>
      </c>
      <c r="B106" s="1">
        <v>42011</v>
      </c>
      <c r="C106" t="s">
        <v>13</v>
      </c>
      <c r="D106" t="s">
        <v>16</v>
      </c>
      <c r="E106" t="s">
        <v>21</v>
      </c>
      <c r="F106" t="str">
        <f t="shared" si="4"/>
        <v>January</v>
      </c>
      <c r="G106" s="3">
        <v>1</v>
      </c>
      <c r="H106" s="2">
        <v>0.8</v>
      </c>
      <c r="I106" s="2">
        <v>0.95142045500000005</v>
      </c>
      <c r="J106" s="3">
        <f t="shared" si="5"/>
        <v>1</v>
      </c>
      <c r="K106">
        <v>3.94</v>
      </c>
      <c r="L106">
        <v>1440</v>
      </c>
      <c r="M106">
        <f t="shared" si="6"/>
        <v>24</v>
      </c>
      <c r="N106" s="4">
        <v>0</v>
      </c>
      <c r="O106">
        <v>0</v>
      </c>
      <c r="P106">
        <f t="shared" si="7"/>
        <v>0</v>
      </c>
      <c r="Q106">
        <v>0</v>
      </c>
      <c r="R106">
        <v>0</v>
      </c>
      <c r="S106">
        <v>8</v>
      </c>
      <c r="T106">
        <v>0</v>
      </c>
    </row>
    <row r="107" spans="1:20" x14ac:dyDescent="0.3">
      <c r="A107">
        <v>106</v>
      </c>
      <c r="B107" s="1">
        <v>42011</v>
      </c>
      <c r="C107" t="s">
        <v>13</v>
      </c>
      <c r="D107" t="s">
        <v>16</v>
      </c>
      <c r="E107" t="s">
        <v>21</v>
      </c>
      <c r="F107" t="str">
        <f t="shared" si="4"/>
        <v>January</v>
      </c>
      <c r="G107" s="3">
        <v>9</v>
      </c>
      <c r="H107" s="2">
        <v>0.8</v>
      </c>
      <c r="I107" s="2">
        <v>0.88053030300000001</v>
      </c>
      <c r="J107" s="3">
        <f t="shared" si="5"/>
        <v>1</v>
      </c>
      <c r="K107">
        <v>3.94</v>
      </c>
      <c r="L107">
        <v>1440</v>
      </c>
      <c r="M107">
        <f t="shared" si="6"/>
        <v>24</v>
      </c>
      <c r="N107" s="4">
        <v>0</v>
      </c>
      <c r="O107">
        <v>0</v>
      </c>
      <c r="P107">
        <f t="shared" si="7"/>
        <v>0</v>
      </c>
      <c r="Q107">
        <v>0</v>
      </c>
      <c r="R107">
        <v>0</v>
      </c>
      <c r="S107">
        <v>8</v>
      </c>
      <c r="T107">
        <v>0</v>
      </c>
    </row>
    <row r="108" spans="1:20" x14ac:dyDescent="0.3">
      <c r="A108">
        <v>107</v>
      </c>
      <c r="B108" s="1">
        <v>42011</v>
      </c>
      <c r="C108" t="s">
        <v>13</v>
      </c>
      <c r="D108" t="s">
        <v>14</v>
      </c>
      <c r="E108" t="s">
        <v>21</v>
      </c>
      <c r="F108" t="str">
        <f t="shared" si="4"/>
        <v>January</v>
      </c>
      <c r="G108" s="3">
        <v>1</v>
      </c>
      <c r="H108" s="2">
        <v>0.8</v>
      </c>
      <c r="I108" s="2">
        <v>0.85050231099999996</v>
      </c>
      <c r="J108" s="3">
        <f t="shared" si="5"/>
        <v>1</v>
      </c>
      <c r="K108">
        <v>26.16</v>
      </c>
      <c r="L108">
        <v>10620</v>
      </c>
      <c r="M108">
        <f t="shared" si="6"/>
        <v>177</v>
      </c>
      <c r="N108" s="4">
        <v>75</v>
      </c>
      <c r="O108">
        <v>0</v>
      </c>
      <c r="P108">
        <f t="shared" si="7"/>
        <v>0</v>
      </c>
      <c r="Q108">
        <v>0</v>
      </c>
      <c r="R108">
        <v>0</v>
      </c>
      <c r="S108">
        <v>59</v>
      </c>
      <c r="T108">
        <v>1179</v>
      </c>
    </row>
    <row r="109" spans="1:20" x14ac:dyDescent="0.3">
      <c r="A109">
        <v>108</v>
      </c>
      <c r="B109" s="1">
        <v>42011</v>
      </c>
      <c r="C109" t="s">
        <v>13</v>
      </c>
      <c r="D109" t="s">
        <v>14</v>
      </c>
      <c r="E109" t="s">
        <v>21</v>
      </c>
      <c r="F109" t="str">
        <f t="shared" si="4"/>
        <v>January</v>
      </c>
      <c r="G109" s="3">
        <v>9</v>
      </c>
      <c r="H109" s="2">
        <v>0.8</v>
      </c>
      <c r="I109" s="2">
        <v>0.85050231099999996</v>
      </c>
      <c r="J109" s="3">
        <f t="shared" si="5"/>
        <v>1</v>
      </c>
      <c r="K109">
        <v>26.16</v>
      </c>
      <c r="L109">
        <v>10620</v>
      </c>
      <c r="M109">
        <f t="shared" si="6"/>
        <v>177</v>
      </c>
      <c r="N109" s="4">
        <v>75</v>
      </c>
      <c r="O109">
        <v>0</v>
      </c>
      <c r="P109">
        <f t="shared" si="7"/>
        <v>0</v>
      </c>
      <c r="Q109">
        <v>0</v>
      </c>
      <c r="R109">
        <v>0</v>
      </c>
      <c r="S109">
        <v>59</v>
      </c>
      <c r="T109">
        <v>1324</v>
      </c>
    </row>
    <row r="110" spans="1:20" x14ac:dyDescent="0.3">
      <c r="A110">
        <v>109</v>
      </c>
      <c r="B110" s="1">
        <v>42011</v>
      </c>
      <c r="C110" t="s">
        <v>13</v>
      </c>
      <c r="D110" t="s">
        <v>14</v>
      </c>
      <c r="E110" t="s">
        <v>21</v>
      </c>
      <c r="F110" t="str">
        <f t="shared" si="4"/>
        <v>January</v>
      </c>
      <c r="G110" s="3">
        <v>8</v>
      </c>
      <c r="H110" s="2">
        <v>0.8</v>
      </c>
      <c r="I110" s="2">
        <v>0.85013676599999999</v>
      </c>
      <c r="J110" s="3">
        <f t="shared" si="5"/>
        <v>1</v>
      </c>
      <c r="K110">
        <v>25.9</v>
      </c>
      <c r="L110">
        <v>10170</v>
      </c>
      <c r="M110">
        <f t="shared" si="6"/>
        <v>169.5</v>
      </c>
      <c r="N110" s="4">
        <v>60</v>
      </c>
      <c r="O110">
        <v>0</v>
      </c>
      <c r="P110">
        <f t="shared" si="7"/>
        <v>0</v>
      </c>
      <c r="Q110">
        <v>0</v>
      </c>
      <c r="R110">
        <v>0</v>
      </c>
      <c r="S110">
        <v>56</v>
      </c>
      <c r="T110">
        <v>1135</v>
      </c>
    </row>
    <row r="111" spans="1:20" x14ac:dyDescent="0.3">
      <c r="A111">
        <v>110</v>
      </c>
      <c r="B111" s="1">
        <v>42011</v>
      </c>
      <c r="C111" t="s">
        <v>13</v>
      </c>
      <c r="D111" t="s">
        <v>16</v>
      </c>
      <c r="E111" t="s">
        <v>21</v>
      </c>
      <c r="F111" t="str">
        <f t="shared" si="4"/>
        <v>January</v>
      </c>
      <c r="G111" s="3">
        <v>3</v>
      </c>
      <c r="H111" s="2">
        <v>0.75</v>
      </c>
      <c r="I111" s="2">
        <v>0.83</v>
      </c>
      <c r="J111" s="3">
        <f t="shared" si="5"/>
        <v>1</v>
      </c>
      <c r="K111">
        <v>4.1500000000000004</v>
      </c>
      <c r="L111">
        <v>2700</v>
      </c>
      <c r="M111">
        <f t="shared" si="6"/>
        <v>45</v>
      </c>
      <c r="N111" s="4">
        <v>0</v>
      </c>
      <c r="O111">
        <v>0</v>
      </c>
      <c r="P111">
        <f t="shared" si="7"/>
        <v>0</v>
      </c>
      <c r="Q111">
        <v>0</v>
      </c>
      <c r="R111">
        <v>0</v>
      </c>
      <c r="S111">
        <v>15</v>
      </c>
      <c r="T111">
        <v>0</v>
      </c>
    </row>
    <row r="112" spans="1:20" x14ac:dyDescent="0.3">
      <c r="A112">
        <v>111</v>
      </c>
      <c r="B112" s="1">
        <v>42011</v>
      </c>
      <c r="C112" t="s">
        <v>13</v>
      </c>
      <c r="D112" t="s">
        <v>16</v>
      </c>
      <c r="E112" t="s">
        <v>21</v>
      </c>
      <c r="F112" t="str">
        <f t="shared" si="4"/>
        <v>January</v>
      </c>
      <c r="G112" s="3">
        <v>4</v>
      </c>
      <c r="H112" s="2">
        <v>0.8</v>
      </c>
      <c r="I112" s="2">
        <v>0.82718654400000002</v>
      </c>
      <c r="J112" s="3">
        <f t="shared" si="5"/>
        <v>1</v>
      </c>
      <c r="K112">
        <v>3.94</v>
      </c>
      <c r="L112">
        <v>4440</v>
      </c>
      <c r="M112">
        <f t="shared" si="6"/>
        <v>74</v>
      </c>
      <c r="N112" s="4">
        <v>0</v>
      </c>
      <c r="O112">
        <v>0</v>
      </c>
      <c r="P112">
        <f t="shared" si="7"/>
        <v>0</v>
      </c>
      <c r="Q112">
        <v>0</v>
      </c>
      <c r="R112">
        <v>0</v>
      </c>
      <c r="S112">
        <v>18</v>
      </c>
      <c r="T112">
        <v>0</v>
      </c>
    </row>
    <row r="113" spans="1:20" x14ac:dyDescent="0.3">
      <c r="A113">
        <v>112</v>
      </c>
      <c r="B113" s="1">
        <v>42011</v>
      </c>
      <c r="C113" t="s">
        <v>13</v>
      </c>
      <c r="D113" t="s">
        <v>16</v>
      </c>
      <c r="E113" t="s">
        <v>21</v>
      </c>
      <c r="F113" t="str">
        <f t="shared" si="4"/>
        <v>January</v>
      </c>
      <c r="G113" s="3">
        <v>2</v>
      </c>
      <c r="H113" s="2">
        <v>0.8</v>
      </c>
      <c r="I113" s="2">
        <v>0.81337121199999995</v>
      </c>
      <c r="J113" s="3">
        <f t="shared" si="5"/>
        <v>1</v>
      </c>
      <c r="K113">
        <v>3.94</v>
      </c>
      <c r="L113">
        <v>1440</v>
      </c>
      <c r="M113">
        <f t="shared" si="6"/>
        <v>24</v>
      </c>
      <c r="N113" s="4">
        <v>0</v>
      </c>
      <c r="O113">
        <v>0</v>
      </c>
      <c r="P113">
        <f t="shared" si="7"/>
        <v>0</v>
      </c>
      <c r="Q113">
        <v>0</v>
      </c>
      <c r="R113">
        <v>0</v>
      </c>
      <c r="S113">
        <v>8</v>
      </c>
      <c r="T113">
        <v>0</v>
      </c>
    </row>
    <row r="114" spans="1:20" x14ac:dyDescent="0.3">
      <c r="A114">
        <v>113</v>
      </c>
      <c r="B114" s="1">
        <v>42011</v>
      </c>
      <c r="C114" t="s">
        <v>13</v>
      </c>
      <c r="D114" t="s">
        <v>16</v>
      </c>
      <c r="E114" t="s">
        <v>21</v>
      </c>
      <c r="F114" t="str">
        <f t="shared" si="4"/>
        <v>January</v>
      </c>
      <c r="G114" s="3">
        <v>10</v>
      </c>
      <c r="H114" s="2">
        <v>0.75</v>
      </c>
      <c r="I114" s="2">
        <v>0.80590909099999997</v>
      </c>
      <c r="J114" s="3">
        <f t="shared" si="5"/>
        <v>1</v>
      </c>
      <c r="K114">
        <v>3.94</v>
      </c>
      <c r="L114">
        <v>1440</v>
      </c>
      <c r="M114">
        <f t="shared" si="6"/>
        <v>24</v>
      </c>
      <c r="N114" s="4">
        <v>0</v>
      </c>
      <c r="O114">
        <v>0</v>
      </c>
      <c r="P114">
        <f t="shared" si="7"/>
        <v>0</v>
      </c>
      <c r="Q114">
        <v>0</v>
      </c>
      <c r="R114">
        <v>0</v>
      </c>
      <c r="S114">
        <v>8</v>
      </c>
      <c r="T114">
        <v>0</v>
      </c>
    </row>
    <row r="115" spans="1:20" x14ac:dyDescent="0.3">
      <c r="A115">
        <v>114</v>
      </c>
      <c r="B115" s="1">
        <v>42011</v>
      </c>
      <c r="C115" t="s">
        <v>13</v>
      </c>
      <c r="D115" t="s">
        <v>16</v>
      </c>
      <c r="E115" t="s">
        <v>21</v>
      </c>
      <c r="F115" t="str">
        <f t="shared" si="4"/>
        <v>January</v>
      </c>
      <c r="G115" s="3">
        <v>7</v>
      </c>
      <c r="H115" s="2">
        <v>0.8</v>
      </c>
      <c r="I115" s="2">
        <v>0.80464015200000005</v>
      </c>
      <c r="J115" s="3">
        <f t="shared" si="5"/>
        <v>1</v>
      </c>
      <c r="K115">
        <v>2.9</v>
      </c>
      <c r="L115">
        <v>1440</v>
      </c>
      <c r="M115">
        <f t="shared" si="6"/>
        <v>24</v>
      </c>
      <c r="N115" s="4">
        <v>0</v>
      </c>
      <c r="O115">
        <v>0</v>
      </c>
      <c r="P115">
        <f t="shared" si="7"/>
        <v>0</v>
      </c>
      <c r="Q115">
        <v>0</v>
      </c>
      <c r="R115">
        <v>0</v>
      </c>
      <c r="S115">
        <v>8</v>
      </c>
      <c r="T115">
        <v>0</v>
      </c>
    </row>
    <row r="116" spans="1:20" x14ac:dyDescent="0.3">
      <c r="A116">
        <v>115</v>
      </c>
      <c r="B116" s="1">
        <v>42011</v>
      </c>
      <c r="C116" t="s">
        <v>13</v>
      </c>
      <c r="D116" t="s">
        <v>14</v>
      </c>
      <c r="E116" t="s">
        <v>21</v>
      </c>
      <c r="F116" t="str">
        <f t="shared" si="4"/>
        <v>January</v>
      </c>
      <c r="G116" s="3">
        <v>2</v>
      </c>
      <c r="H116" s="2">
        <v>0.8</v>
      </c>
      <c r="I116" s="2">
        <v>0.80059446599999995</v>
      </c>
      <c r="J116" s="3">
        <f t="shared" si="5"/>
        <v>1</v>
      </c>
      <c r="K116">
        <v>28.08</v>
      </c>
      <c r="L116">
        <v>10350</v>
      </c>
      <c r="M116">
        <f t="shared" si="6"/>
        <v>172.5</v>
      </c>
      <c r="N116" s="4">
        <v>63</v>
      </c>
      <c r="O116">
        <v>0</v>
      </c>
      <c r="P116">
        <f t="shared" si="7"/>
        <v>0</v>
      </c>
      <c r="Q116">
        <v>0</v>
      </c>
      <c r="R116">
        <v>0</v>
      </c>
      <c r="S116">
        <v>57</v>
      </c>
      <c r="T116">
        <v>776</v>
      </c>
    </row>
    <row r="117" spans="1:20" x14ac:dyDescent="0.3">
      <c r="A117">
        <v>116</v>
      </c>
      <c r="B117" s="1">
        <v>42011</v>
      </c>
      <c r="C117" t="s">
        <v>13</v>
      </c>
      <c r="D117" t="s">
        <v>14</v>
      </c>
      <c r="E117" t="s">
        <v>21</v>
      </c>
      <c r="F117" t="str">
        <f t="shared" si="4"/>
        <v>January</v>
      </c>
      <c r="G117" s="3">
        <v>4</v>
      </c>
      <c r="H117" s="2">
        <v>0.8</v>
      </c>
      <c r="I117" s="2">
        <v>0.80059446599999995</v>
      </c>
      <c r="J117" s="3">
        <f t="shared" si="5"/>
        <v>1</v>
      </c>
      <c r="K117">
        <v>28.08</v>
      </c>
      <c r="L117">
        <v>10350</v>
      </c>
      <c r="M117">
        <f t="shared" si="6"/>
        <v>172.5</v>
      </c>
      <c r="N117" s="4">
        <v>50</v>
      </c>
      <c r="O117">
        <v>0</v>
      </c>
      <c r="P117">
        <f t="shared" si="7"/>
        <v>0</v>
      </c>
      <c r="Q117">
        <v>0</v>
      </c>
      <c r="R117">
        <v>0</v>
      </c>
      <c r="S117">
        <v>57</v>
      </c>
      <c r="T117">
        <v>990</v>
      </c>
    </row>
    <row r="118" spans="1:20" x14ac:dyDescent="0.3">
      <c r="A118">
        <v>117</v>
      </c>
      <c r="B118" s="1">
        <v>42011</v>
      </c>
      <c r="C118" t="s">
        <v>13</v>
      </c>
      <c r="D118" t="s">
        <v>14</v>
      </c>
      <c r="E118" t="s">
        <v>21</v>
      </c>
      <c r="F118" t="str">
        <f t="shared" si="4"/>
        <v>January</v>
      </c>
      <c r="G118" s="3">
        <v>6</v>
      </c>
      <c r="H118" s="2">
        <v>0.8</v>
      </c>
      <c r="I118" s="2">
        <v>0.80034376600000001</v>
      </c>
      <c r="J118" s="3">
        <f t="shared" si="5"/>
        <v>1</v>
      </c>
      <c r="K118">
        <v>11.41</v>
      </c>
      <c r="L118">
        <v>5490</v>
      </c>
      <c r="M118">
        <f t="shared" si="6"/>
        <v>91.5</v>
      </c>
      <c r="N118" s="4">
        <v>50</v>
      </c>
      <c r="O118">
        <v>0</v>
      </c>
      <c r="P118">
        <f t="shared" si="7"/>
        <v>0</v>
      </c>
      <c r="Q118">
        <v>0</v>
      </c>
      <c r="R118">
        <v>0</v>
      </c>
      <c r="S118">
        <v>30</v>
      </c>
      <c r="T118">
        <v>986</v>
      </c>
    </row>
    <row r="119" spans="1:20" x14ac:dyDescent="0.3">
      <c r="A119">
        <v>118</v>
      </c>
      <c r="B119" s="1">
        <v>42011</v>
      </c>
      <c r="C119" t="s">
        <v>13</v>
      </c>
      <c r="D119" t="s">
        <v>14</v>
      </c>
      <c r="E119" t="s">
        <v>21</v>
      </c>
      <c r="F119" t="str">
        <f t="shared" si="4"/>
        <v>January</v>
      </c>
      <c r="G119" s="3">
        <v>3</v>
      </c>
      <c r="H119" s="2">
        <v>0.8</v>
      </c>
      <c r="I119" s="2">
        <v>0.80027382899999999</v>
      </c>
      <c r="J119" s="3">
        <f t="shared" si="5"/>
        <v>1</v>
      </c>
      <c r="K119">
        <v>19.87</v>
      </c>
      <c r="L119">
        <v>9900</v>
      </c>
      <c r="M119">
        <f t="shared" si="6"/>
        <v>165</v>
      </c>
      <c r="N119" s="4">
        <v>50</v>
      </c>
      <c r="O119">
        <v>0</v>
      </c>
      <c r="P119">
        <f t="shared" si="7"/>
        <v>0</v>
      </c>
      <c r="Q119">
        <v>0</v>
      </c>
      <c r="R119">
        <v>0</v>
      </c>
      <c r="S119">
        <v>55</v>
      </c>
      <c r="T119">
        <v>924</v>
      </c>
    </row>
    <row r="120" spans="1:20" x14ac:dyDescent="0.3">
      <c r="A120">
        <v>119</v>
      </c>
      <c r="B120" s="1">
        <v>42011</v>
      </c>
      <c r="C120" t="s">
        <v>13</v>
      </c>
      <c r="D120" t="s">
        <v>14</v>
      </c>
      <c r="E120" t="s">
        <v>21</v>
      </c>
      <c r="F120" t="str">
        <f t="shared" si="4"/>
        <v>January</v>
      </c>
      <c r="G120" s="3">
        <v>12</v>
      </c>
      <c r="H120" s="2">
        <v>0.8</v>
      </c>
      <c r="I120" s="2">
        <v>0.80024675300000003</v>
      </c>
      <c r="J120" s="3">
        <f t="shared" si="5"/>
        <v>1</v>
      </c>
      <c r="K120">
        <v>11.61</v>
      </c>
      <c r="L120">
        <v>5670</v>
      </c>
      <c r="M120">
        <f t="shared" si="6"/>
        <v>94.5</v>
      </c>
      <c r="N120" s="4">
        <v>50</v>
      </c>
      <c r="O120">
        <v>0</v>
      </c>
      <c r="P120">
        <f t="shared" si="7"/>
        <v>0</v>
      </c>
      <c r="Q120">
        <v>0</v>
      </c>
      <c r="R120">
        <v>0</v>
      </c>
      <c r="S120">
        <v>31</v>
      </c>
      <c r="T120">
        <v>1120</v>
      </c>
    </row>
    <row r="121" spans="1:20" x14ac:dyDescent="0.3">
      <c r="A121">
        <v>120</v>
      </c>
      <c r="B121" s="1">
        <v>42011</v>
      </c>
      <c r="C121" t="s">
        <v>13</v>
      </c>
      <c r="D121" t="s">
        <v>14</v>
      </c>
      <c r="E121" t="s">
        <v>21</v>
      </c>
      <c r="F121" t="str">
        <f t="shared" si="4"/>
        <v>January</v>
      </c>
      <c r="G121" s="3">
        <v>7</v>
      </c>
      <c r="H121" s="2">
        <v>0.8</v>
      </c>
      <c r="I121" s="2">
        <v>0.80012872099999999</v>
      </c>
      <c r="J121" s="3">
        <f t="shared" si="5"/>
        <v>1</v>
      </c>
      <c r="K121">
        <v>25.9</v>
      </c>
      <c r="L121">
        <v>10170</v>
      </c>
      <c r="M121">
        <f t="shared" si="6"/>
        <v>169.5</v>
      </c>
      <c r="N121" s="4">
        <v>50</v>
      </c>
      <c r="O121">
        <v>0</v>
      </c>
      <c r="P121">
        <f t="shared" si="7"/>
        <v>0</v>
      </c>
      <c r="Q121">
        <v>0</v>
      </c>
      <c r="R121">
        <v>0</v>
      </c>
      <c r="S121">
        <v>56</v>
      </c>
      <c r="T121">
        <v>1066</v>
      </c>
    </row>
    <row r="122" spans="1:20" x14ac:dyDescent="0.3">
      <c r="A122">
        <v>121</v>
      </c>
      <c r="B122" s="1">
        <v>42011</v>
      </c>
      <c r="C122" t="s">
        <v>13</v>
      </c>
      <c r="D122" t="s">
        <v>14</v>
      </c>
      <c r="E122" t="s">
        <v>21</v>
      </c>
      <c r="F122" t="str">
        <f t="shared" si="4"/>
        <v>January</v>
      </c>
      <c r="G122" s="3">
        <v>10</v>
      </c>
      <c r="H122" s="2">
        <v>0.75</v>
      </c>
      <c r="I122" s="2">
        <v>0.8</v>
      </c>
      <c r="J122" s="3">
        <f t="shared" si="5"/>
        <v>1</v>
      </c>
      <c r="K122">
        <v>28.08</v>
      </c>
      <c r="L122">
        <v>10530</v>
      </c>
      <c r="M122">
        <f t="shared" si="6"/>
        <v>175.5</v>
      </c>
      <c r="N122" s="4">
        <v>69</v>
      </c>
      <c r="O122">
        <v>0</v>
      </c>
      <c r="P122">
        <f t="shared" si="7"/>
        <v>0</v>
      </c>
      <c r="Q122">
        <v>0</v>
      </c>
      <c r="R122">
        <v>0</v>
      </c>
      <c r="S122">
        <v>58</v>
      </c>
      <c r="T122">
        <v>1144</v>
      </c>
    </row>
    <row r="123" spans="1:20" x14ac:dyDescent="0.3">
      <c r="A123">
        <v>122</v>
      </c>
      <c r="B123" s="1">
        <v>42011</v>
      </c>
      <c r="C123" t="s">
        <v>13</v>
      </c>
      <c r="D123" t="s">
        <v>14</v>
      </c>
      <c r="E123" t="s">
        <v>21</v>
      </c>
      <c r="F123" t="str">
        <f t="shared" si="4"/>
        <v>January</v>
      </c>
      <c r="G123" s="3">
        <v>5</v>
      </c>
      <c r="H123" s="2">
        <v>0.7</v>
      </c>
      <c r="I123" s="2">
        <v>0.70048083100000003</v>
      </c>
      <c r="J123" s="3">
        <f t="shared" si="5"/>
        <v>1</v>
      </c>
      <c r="K123">
        <v>21.98</v>
      </c>
      <c r="L123">
        <v>9720</v>
      </c>
      <c r="M123">
        <f t="shared" si="6"/>
        <v>162</v>
      </c>
      <c r="N123" s="4">
        <v>40</v>
      </c>
      <c r="O123">
        <v>0</v>
      </c>
      <c r="P123">
        <f t="shared" si="7"/>
        <v>0</v>
      </c>
      <c r="Q123">
        <v>0</v>
      </c>
      <c r="R123">
        <v>0</v>
      </c>
      <c r="S123">
        <v>58</v>
      </c>
      <c r="T123">
        <v>413</v>
      </c>
    </row>
    <row r="124" spans="1:20" x14ac:dyDescent="0.3">
      <c r="A124">
        <v>123</v>
      </c>
      <c r="B124" s="1">
        <v>42011</v>
      </c>
      <c r="C124" t="s">
        <v>13</v>
      </c>
      <c r="D124" t="s">
        <v>16</v>
      </c>
      <c r="E124" t="s">
        <v>21</v>
      </c>
      <c r="F124" t="str">
        <f t="shared" si="4"/>
        <v>January</v>
      </c>
      <c r="G124" s="3">
        <v>8</v>
      </c>
      <c r="H124" s="2">
        <v>0.8</v>
      </c>
      <c r="I124" s="2">
        <v>0.68106060599999996</v>
      </c>
      <c r="J124" s="3">
        <f t="shared" si="5"/>
        <v>0</v>
      </c>
      <c r="K124">
        <v>2.9</v>
      </c>
      <c r="L124">
        <v>1440</v>
      </c>
      <c r="M124">
        <f t="shared" si="6"/>
        <v>24</v>
      </c>
      <c r="N124" s="4">
        <v>0</v>
      </c>
      <c r="O124">
        <v>0</v>
      </c>
      <c r="P124">
        <f t="shared" si="7"/>
        <v>0</v>
      </c>
      <c r="Q124">
        <v>0</v>
      </c>
      <c r="R124">
        <v>0</v>
      </c>
      <c r="S124">
        <v>8</v>
      </c>
      <c r="T124">
        <v>0</v>
      </c>
    </row>
    <row r="125" spans="1:20" x14ac:dyDescent="0.3">
      <c r="A125">
        <v>124</v>
      </c>
      <c r="B125" s="1">
        <v>42011</v>
      </c>
      <c r="C125" t="s">
        <v>13</v>
      </c>
      <c r="D125" t="s">
        <v>16</v>
      </c>
      <c r="E125" t="s">
        <v>21</v>
      </c>
      <c r="F125" t="str">
        <f t="shared" si="4"/>
        <v>January</v>
      </c>
      <c r="G125" s="3">
        <v>6</v>
      </c>
      <c r="H125" s="2">
        <v>0.8</v>
      </c>
      <c r="I125" s="2">
        <v>0.666515152</v>
      </c>
      <c r="J125" s="3">
        <f t="shared" si="5"/>
        <v>0</v>
      </c>
      <c r="K125">
        <v>2.9</v>
      </c>
      <c r="L125">
        <v>1800</v>
      </c>
      <c r="M125">
        <f t="shared" si="6"/>
        <v>30</v>
      </c>
      <c r="N125" s="4">
        <v>0</v>
      </c>
      <c r="O125">
        <v>0</v>
      </c>
      <c r="P125">
        <f t="shared" si="7"/>
        <v>0</v>
      </c>
      <c r="Q125">
        <v>0</v>
      </c>
      <c r="R125">
        <v>0</v>
      </c>
      <c r="S125">
        <v>10</v>
      </c>
      <c r="T125">
        <v>0</v>
      </c>
    </row>
    <row r="126" spans="1:20" x14ac:dyDescent="0.3">
      <c r="A126">
        <v>125</v>
      </c>
      <c r="B126" s="1">
        <v>42011</v>
      </c>
      <c r="C126" t="s">
        <v>13</v>
      </c>
      <c r="D126" t="s">
        <v>14</v>
      </c>
      <c r="E126" t="s">
        <v>21</v>
      </c>
      <c r="F126" t="str">
        <f t="shared" si="4"/>
        <v>January</v>
      </c>
      <c r="G126" s="3">
        <v>11</v>
      </c>
      <c r="H126" s="2">
        <v>0.8</v>
      </c>
      <c r="I126" s="2">
        <v>0.41211983499999999</v>
      </c>
      <c r="J126" s="3">
        <f t="shared" si="5"/>
        <v>0</v>
      </c>
      <c r="K126">
        <v>31.83</v>
      </c>
      <c r="L126">
        <v>9900</v>
      </c>
      <c r="M126">
        <f t="shared" si="6"/>
        <v>165</v>
      </c>
      <c r="N126" s="4">
        <v>40</v>
      </c>
      <c r="O126">
        <v>0</v>
      </c>
      <c r="P126">
        <f t="shared" si="7"/>
        <v>0</v>
      </c>
      <c r="Q126">
        <v>0</v>
      </c>
      <c r="R126">
        <v>0</v>
      </c>
      <c r="S126">
        <v>55</v>
      </c>
      <c r="T126">
        <v>568</v>
      </c>
    </row>
    <row r="127" spans="1:20" x14ac:dyDescent="0.3">
      <c r="A127">
        <v>126</v>
      </c>
      <c r="B127" s="1">
        <v>42011</v>
      </c>
      <c r="C127" t="s">
        <v>13</v>
      </c>
      <c r="D127" t="s">
        <v>16</v>
      </c>
      <c r="E127" t="s">
        <v>21</v>
      </c>
      <c r="F127" t="str">
        <f t="shared" si="4"/>
        <v>January</v>
      </c>
      <c r="G127" s="3">
        <v>5</v>
      </c>
      <c r="H127" s="2">
        <v>0.7</v>
      </c>
      <c r="I127" s="2">
        <v>0.33011363599999999</v>
      </c>
      <c r="J127" s="3">
        <f t="shared" si="5"/>
        <v>0</v>
      </c>
      <c r="K127">
        <v>4.1500000000000004</v>
      </c>
      <c r="L127">
        <v>1440</v>
      </c>
      <c r="M127">
        <f t="shared" si="6"/>
        <v>24</v>
      </c>
      <c r="N127" s="4">
        <v>0</v>
      </c>
      <c r="O127">
        <v>0</v>
      </c>
      <c r="P127">
        <f t="shared" si="7"/>
        <v>0</v>
      </c>
      <c r="Q127">
        <v>0</v>
      </c>
      <c r="R127">
        <v>0</v>
      </c>
      <c r="S127">
        <v>8</v>
      </c>
      <c r="T127">
        <v>0</v>
      </c>
    </row>
    <row r="128" spans="1:20" x14ac:dyDescent="0.3">
      <c r="A128">
        <v>127</v>
      </c>
      <c r="B128" s="1">
        <v>42012</v>
      </c>
      <c r="C128" t="s">
        <v>22</v>
      </c>
      <c r="D128" t="s">
        <v>16</v>
      </c>
      <c r="E128" t="s">
        <v>15</v>
      </c>
      <c r="F128" t="str">
        <f t="shared" si="4"/>
        <v>January</v>
      </c>
      <c r="G128" s="3">
        <v>1</v>
      </c>
      <c r="H128" s="2">
        <v>0.8</v>
      </c>
      <c r="I128" s="2">
        <v>0.94768939399999996</v>
      </c>
      <c r="J128" s="3">
        <f t="shared" si="5"/>
        <v>1</v>
      </c>
      <c r="K128">
        <v>3.94</v>
      </c>
      <c r="L128">
        <v>1440</v>
      </c>
      <c r="M128">
        <f t="shared" si="6"/>
        <v>24</v>
      </c>
      <c r="N128" s="4">
        <v>0</v>
      </c>
      <c r="O128">
        <v>0</v>
      </c>
      <c r="P128">
        <f t="shared" si="7"/>
        <v>0</v>
      </c>
      <c r="Q128">
        <v>0</v>
      </c>
      <c r="R128">
        <v>0</v>
      </c>
      <c r="S128">
        <v>8</v>
      </c>
      <c r="T128">
        <v>0</v>
      </c>
    </row>
    <row r="129" spans="1:20" x14ac:dyDescent="0.3">
      <c r="A129">
        <v>128</v>
      </c>
      <c r="B129" s="1">
        <v>42012</v>
      </c>
      <c r="C129" t="s">
        <v>22</v>
      </c>
      <c r="D129" t="s">
        <v>16</v>
      </c>
      <c r="E129" t="s">
        <v>15</v>
      </c>
      <c r="F129" t="str">
        <f t="shared" si="4"/>
        <v>January</v>
      </c>
      <c r="G129" s="3">
        <v>4</v>
      </c>
      <c r="H129" s="2">
        <v>0.8</v>
      </c>
      <c r="I129" s="2">
        <v>0.91990540499999995</v>
      </c>
      <c r="J129" s="3">
        <f t="shared" si="5"/>
        <v>1</v>
      </c>
      <c r="K129">
        <v>3.94</v>
      </c>
      <c r="L129">
        <v>12600</v>
      </c>
      <c r="M129">
        <f t="shared" si="6"/>
        <v>210</v>
      </c>
      <c r="N129" s="4">
        <v>0</v>
      </c>
      <c r="O129">
        <v>0</v>
      </c>
      <c r="P129">
        <f t="shared" si="7"/>
        <v>0</v>
      </c>
      <c r="Q129">
        <v>0</v>
      </c>
      <c r="R129">
        <v>0</v>
      </c>
      <c r="S129">
        <v>20</v>
      </c>
      <c r="T129">
        <v>0</v>
      </c>
    </row>
    <row r="130" spans="1:20" x14ac:dyDescent="0.3">
      <c r="A130">
        <v>129</v>
      </c>
      <c r="B130" s="1">
        <v>42012</v>
      </c>
      <c r="C130" t="s">
        <v>22</v>
      </c>
      <c r="D130" t="s">
        <v>14</v>
      </c>
      <c r="E130" t="s">
        <v>15</v>
      </c>
      <c r="F130" t="str">
        <f t="shared" si="4"/>
        <v>January</v>
      </c>
      <c r="G130" s="3">
        <v>9</v>
      </c>
      <c r="H130" s="2">
        <v>0.8</v>
      </c>
      <c r="I130" s="2">
        <v>0.90021571600000005</v>
      </c>
      <c r="J130" s="3">
        <f t="shared" si="5"/>
        <v>1</v>
      </c>
      <c r="K130">
        <v>26.16</v>
      </c>
      <c r="L130">
        <v>10620</v>
      </c>
      <c r="M130">
        <f t="shared" si="6"/>
        <v>177</v>
      </c>
      <c r="N130" s="4">
        <v>88</v>
      </c>
      <c r="O130">
        <v>0</v>
      </c>
      <c r="P130">
        <f t="shared" si="7"/>
        <v>0</v>
      </c>
      <c r="Q130">
        <v>0</v>
      </c>
      <c r="R130">
        <v>0</v>
      </c>
      <c r="S130">
        <v>59</v>
      </c>
      <c r="T130">
        <v>1216</v>
      </c>
    </row>
    <row r="131" spans="1:20" x14ac:dyDescent="0.3">
      <c r="A131">
        <v>130</v>
      </c>
      <c r="B131" s="1">
        <v>42012</v>
      </c>
      <c r="C131" t="s">
        <v>22</v>
      </c>
      <c r="D131" t="s">
        <v>16</v>
      </c>
      <c r="E131" t="s">
        <v>15</v>
      </c>
      <c r="F131" t="str">
        <f t="shared" ref="F131:F194" si="8">TEXT(B131,"mmmm")</f>
        <v>January</v>
      </c>
      <c r="G131" s="3">
        <v>9</v>
      </c>
      <c r="H131" s="2">
        <v>0.8</v>
      </c>
      <c r="I131" s="2">
        <v>0.89172348499999998</v>
      </c>
      <c r="J131" s="3">
        <f t="shared" ref="J131:J194" si="9">IF(I131&gt;=H131,1,0)</f>
        <v>1</v>
      </c>
      <c r="K131">
        <v>3.94</v>
      </c>
      <c r="L131">
        <v>1440</v>
      </c>
      <c r="M131">
        <f t="shared" ref="M131:M194" si="10">L131/60</f>
        <v>24</v>
      </c>
      <c r="N131" s="4">
        <v>0</v>
      </c>
      <c r="O131">
        <v>0</v>
      </c>
      <c r="P131">
        <f t="shared" ref="P131:P194" si="11">O131/60</f>
        <v>0</v>
      </c>
      <c r="Q131">
        <v>0</v>
      </c>
      <c r="R131">
        <v>0</v>
      </c>
      <c r="S131">
        <v>8</v>
      </c>
      <c r="T131">
        <v>0</v>
      </c>
    </row>
    <row r="132" spans="1:20" x14ac:dyDescent="0.3">
      <c r="A132">
        <v>131</v>
      </c>
      <c r="B132" s="1">
        <v>42012</v>
      </c>
      <c r="C132" t="s">
        <v>22</v>
      </c>
      <c r="D132" t="s">
        <v>14</v>
      </c>
      <c r="E132" t="s">
        <v>15</v>
      </c>
      <c r="F132" t="str">
        <f t="shared" si="8"/>
        <v>January</v>
      </c>
      <c r="G132" s="3">
        <v>1</v>
      </c>
      <c r="H132" s="2">
        <v>0.8</v>
      </c>
      <c r="I132" s="2">
        <v>0.85050231099999996</v>
      </c>
      <c r="J132" s="3">
        <f t="shared" si="9"/>
        <v>1</v>
      </c>
      <c r="K132">
        <v>26.16</v>
      </c>
      <c r="L132">
        <v>10620</v>
      </c>
      <c r="M132">
        <f t="shared" si="10"/>
        <v>177</v>
      </c>
      <c r="N132" s="4">
        <v>75</v>
      </c>
      <c r="O132">
        <v>0</v>
      </c>
      <c r="P132">
        <f t="shared" si="11"/>
        <v>0</v>
      </c>
      <c r="Q132">
        <v>0</v>
      </c>
      <c r="R132">
        <v>0</v>
      </c>
      <c r="S132">
        <v>59</v>
      </c>
      <c r="T132">
        <v>1189</v>
      </c>
    </row>
    <row r="133" spans="1:20" x14ac:dyDescent="0.3">
      <c r="A133">
        <v>132</v>
      </c>
      <c r="B133" s="1">
        <v>42012</v>
      </c>
      <c r="C133" t="s">
        <v>22</v>
      </c>
      <c r="D133" t="s">
        <v>14</v>
      </c>
      <c r="E133" t="s">
        <v>15</v>
      </c>
      <c r="F133" t="str">
        <f t="shared" si="8"/>
        <v>January</v>
      </c>
      <c r="G133" s="3">
        <v>4</v>
      </c>
      <c r="H133" s="2">
        <v>0.8</v>
      </c>
      <c r="I133" s="2">
        <v>0.85018181800000003</v>
      </c>
      <c r="J133" s="3">
        <f t="shared" si="9"/>
        <v>1</v>
      </c>
      <c r="K133">
        <v>28.08</v>
      </c>
      <c r="L133">
        <v>10530</v>
      </c>
      <c r="M133">
        <f t="shared" si="10"/>
        <v>175.5</v>
      </c>
      <c r="N133" s="4">
        <v>75</v>
      </c>
      <c r="O133">
        <v>0</v>
      </c>
      <c r="P133">
        <f t="shared" si="11"/>
        <v>0</v>
      </c>
      <c r="Q133">
        <v>0</v>
      </c>
      <c r="R133">
        <v>0</v>
      </c>
      <c r="S133">
        <v>58</v>
      </c>
      <c r="T133">
        <v>942</v>
      </c>
    </row>
    <row r="134" spans="1:20" x14ac:dyDescent="0.3">
      <c r="A134">
        <v>133</v>
      </c>
      <c r="B134" s="1">
        <v>42012</v>
      </c>
      <c r="C134" t="s">
        <v>22</v>
      </c>
      <c r="D134" t="s">
        <v>14</v>
      </c>
      <c r="E134" t="s">
        <v>15</v>
      </c>
      <c r="F134" t="str">
        <f t="shared" si="8"/>
        <v>January</v>
      </c>
      <c r="G134" s="3">
        <v>7</v>
      </c>
      <c r="H134" s="2">
        <v>0.8</v>
      </c>
      <c r="I134" s="2">
        <v>0.85013676599999999</v>
      </c>
      <c r="J134" s="3">
        <f t="shared" si="9"/>
        <v>1</v>
      </c>
      <c r="K134">
        <v>25.9</v>
      </c>
      <c r="L134">
        <v>10170</v>
      </c>
      <c r="M134">
        <f t="shared" si="10"/>
        <v>169.5</v>
      </c>
      <c r="N134" s="4">
        <v>60</v>
      </c>
      <c r="O134">
        <v>0</v>
      </c>
      <c r="P134">
        <f t="shared" si="11"/>
        <v>0</v>
      </c>
      <c r="Q134">
        <v>0</v>
      </c>
      <c r="R134">
        <v>0</v>
      </c>
      <c r="S134">
        <v>56</v>
      </c>
      <c r="T134">
        <v>1050</v>
      </c>
    </row>
    <row r="135" spans="1:20" x14ac:dyDescent="0.3">
      <c r="A135">
        <v>134</v>
      </c>
      <c r="B135" s="1">
        <v>42012</v>
      </c>
      <c r="C135" t="s">
        <v>22</v>
      </c>
      <c r="D135" t="s">
        <v>14</v>
      </c>
      <c r="E135" t="s">
        <v>15</v>
      </c>
      <c r="F135" t="str">
        <f t="shared" si="8"/>
        <v>January</v>
      </c>
      <c r="G135" s="3">
        <v>8</v>
      </c>
      <c r="H135" s="2">
        <v>0.8</v>
      </c>
      <c r="I135" s="2">
        <v>0.85013676599999999</v>
      </c>
      <c r="J135" s="3">
        <f t="shared" si="9"/>
        <v>1</v>
      </c>
      <c r="K135">
        <v>25.9</v>
      </c>
      <c r="L135">
        <v>10170</v>
      </c>
      <c r="M135">
        <f t="shared" si="10"/>
        <v>169.5</v>
      </c>
      <c r="N135" s="4">
        <v>60</v>
      </c>
      <c r="O135">
        <v>0</v>
      </c>
      <c r="P135">
        <f t="shared" si="11"/>
        <v>0</v>
      </c>
      <c r="Q135">
        <v>0</v>
      </c>
      <c r="R135">
        <v>0</v>
      </c>
      <c r="S135">
        <v>56</v>
      </c>
      <c r="T135">
        <v>1026</v>
      </c>
    </row>
    <row r="136" spans="1:20" x14ac:dyDescent="0.3">
      <c r="A136">
        <v>135</v>
      </c>
      <c r="B136" s="1">
        <v>42012</v>
      </c>
      <c r="C136" t="s">
        <v>22</v>
      </c>
      <c r="D136" t="s">
        <v>16</v>
      </c>
      <c r="E136" t="s">
        <v>15</v>
      </c>
      <c r="F136" t="str">
        <f t="shared" si="8"/>
        <v>January</v>
      </c>
      <c r="G136" s="3">
        <v>2</v>
      </c>
      <c r="H136" s="2">
        <v>0.8</v>
      </c>
      <c r="I136" s="2">
        <v>0.835757576</v>
      </c>
      <c r="J136" s="3">
        <f t="shared" si="9"/>
        <v>1</v>
      </c>
      <c r="K136">
        <v>3.94</v>
      </c>
      <c r="L136">
        <v>1440</v>
      </c>
      <c r="M136">
        <f t="shared" si="10"/>
        <v>24</v>
      </c>
      <c r="N136" s="4">
        <v>0</v>
      </c>
      <c r="O136">
        <v>0</v>
      </c>
      <c r="P136">
        <f t="shared" si="11"/>
        <v>0</v>
      </c>
      <c r="Q136">
        <v>0</v>
      </c>
      <c r="R136">
        <v>0</v>
      </c>
      <c r="S136">
        <v>8</v>
      </c>
      <c r="T136">
        <v>0</v>
      </c>
    </row>
    <row r="137" spans="1:20" x14ac:dyDescent="0.3">
      <c r="A137">
        <v>136</v>
      </c>
      <c r="B137" s="1">
        <v>42012</v>
      </c>
      <c r="C137" t="s">
        <v>22</v>
      </c>
      <c r="D137" t="s">
        <v>16</v>
      </c>
      <c r="E137" t="s">
        <v>15</v>
      </c>
      <c r="F137" t="str">
        <f t="shared" si="8"/>
        <v>January</v>
      </c>
      <c r="G137" s="3">
        <v>5</v>
      </c>
      <c r="H137" s="2">
        <v>0.7</v>
      </c>
      <c r="I137" s="2">
        <v>0.82135416699999997</v>
      </c>
      <c r="J137" s="3">
        <f t="shared" si="9"/>
        <v>1</v>
      </c>
      <c r="K137">
        <v>4.1500000000000004</v>
      </c>
      <c r="L137">
        <v>3840</v>
      </c>
      <c r="M137">
        <f t="shared" si="10"/>
        <v>64</v>
      </c>
      <c r="N137" s="4">
        <v>0</v>
      </c>
      <c r="O137">
        <v>0</v>
      </c>
      <c r="P137">
        <f t="shared" si="11"/>
        <v>0</v>
      </c>
      <c r="Q137">
        <v>0</v>
      </c>
      <c r="R137">
        <v>0</v>
      </c>
      <c r="S137">
        <v>8</v>
      </c>
      <c r="T137">
        <v>0</v>
      </c>
    </row>
    <row r="138" spans="1:20" x14ac:dyDescent="0.3">
      <c r="A138">
        <v>137</v>
      </c>
      <c r="B138" s="1">
        <v>42012</v>
      </c>
      <c r="C138" t="s">
        <v>22</v>
      </c>
      <c r="D138" t="s">
        <v>14</v>
      </c>
      <c r="E138" t="s">
        <v>15</v>
      </c>
      <c r="F138" t="str">
        <f t="shared" si="8"/>
        <v>January</v>
      </c>
      <c r="G138" s="3">
        <v>2</v>
      </c>
      <c r="H138" s="2">
        <v>0.8</v>
      </c>
      <c r="I138" s="2">
        <v>0.80049724600000005</v>
      </c>
      <c r="J138" s="3">
        <f t="shared" si="9"/>
        <v>1</v>
      </c>
      <c r="K138">
        <v>28.08</v>
      </c>
      <c r="L138">
        <v>10050</v>
      </c>
      <c r="M138">
        <f t="shared" si="10"/>
        <v>167.5</v>
      </c>
      <c r="N138" s="4">
        <v>63</v>
      </c>
      <c r="O138">
        <v>0</v>
      </c>
      <c r="P138">
        <f t="shared" si="11"/>
        <v>0</v>
      </c>
      <c r="Q138">
        <v>0</v>
      </c>
      <c r="R138">
        <v>0</v>
      </c>
      <c r="S138">
        <v>58</v>
      </c>
      <c r="T138">
        <v>783</v>
      </c>
    </row>
    <row r="139" spans="1:20" x14ac:dyDescent="0.3">
      <c r="A139">
        <v>138</v>
      </c>
      <c r="B139" s="1">
        <v>42012</v>
      </c>
      <c r="C139" t="s">
        <v>22</v>
      </c>
      <c r="D139" t="s">
        <v>14</v>
      </c>
      <c r="E139" t="s">
        <v>15</v>
      </c>
      <c r="F139" t="str">
        <f t="shared" si="8"/>
        <v>January</v>
      </c>
      <c r="G139" s="3">
        <v>3</v>
      </c>
      <c r="H139" s="2">
        <v>0.8</v>
      </c>
      <c r="I139" s="2">
        <v>0.80027382899999999</v>
      </c>
      <c r="J139" s="3">
        <f t="shared" si="9"/>
        <v>1</v>
      </c>
      <c r="K139">
        <v>19.87</v>
      </c>
      <c r="L139">
        <v>9900</v>
      </c>
      <c r="M139">
        <f t="shared" si="10"/>
        <v>165</v>
      </c>
      <c r="N139" s="4">
        <v>50</v>
      </c>
      <c r="O139">
        <v>0</v>
      </c>
      <c r="P139">
        <f t="shared" si="11"/>
        <v>0</v>
      </c>
      <c r="Q139">
        <v>0</v>
      </c>
      <c r="R139">
        <v>0</v>
      </c>
      <c r="S139">
        <v>55</v>
      </c>
      <c r="T139">
        <v>857</v>
      </c>
    </row>
    <row r="140" spans="1:20" x14ac:dyDescent="0.3">
      <c r="A140">
        <v>139</v>
      </c>
      <c r="B140" s="1">
        <v>42012</v>
      </c>
      <c r="C140" t="s">
        <v>22</v>
      </c>
      <c r="D140" t="s">
        <v>14</v>
      </c>
      <c r="E140" t="s">
        <v>15</v>
      </c>
      <c r="F140" t="str">
        <f t="shared" si="8"/>
        <v>January</v>
      </c>
      <c r="G140" s="3">
        <v>12</v>
      </c>
      <c r="H140" s="2">
        <v>0.8</v>
      </c>
      <c r="I140" s="2">
        <v>0.80010714299999997</v>
      </c>
      <c r="J140" s="3">
        <f t="shared" si="9"/>
        <v>1</v>
      </c>
      <c r="K140">
        <v>11.61</v>
      </c>
      <c r="L140">
        <v>15120</v>
      </c>
      <c r="M140">
        <f t="shared" si="10"/>
        <v>252</v>
      </c>
      <c r="N140" s="4">
        <v>63</v>
      </c>
      <c r="O140">
        <v>0</v>
      </c>
      <c r="P140">
        <f t="shared" si="11"/>
        <v>0</v>
      </c>
      <c r="Q140">
        <v>0</v>
      </c>
      <c r="R140">
        <v>0</v>
      </c>
      <c r="S140">
        <v>31</v>
      </c>
      <c r="T140">
        <v>548</v>
      </c>
    </row>
    <row r="141" spans="1:20" x14ac:dyDescent="0.3">
      <c r="A141">
        <v>140</v>
      </c>
      <c r="B141" s="1">
        <v>42012</v>
      </c>
      <c r="C141" t="s">
        <v>22</v>
      </c>
      <c r="D141" t="s">
        <v>14</v>
      </c>
      <c r="E141" t="s">
        <v>15</v>
      </c>
      <c r="F141" t="str">
        <f t="shared" si="8"/>
        <v>January</v>
      </c>
      <c r="G141" s="3">
        <v>6</v>
      </c>
      <c r="H141" s="2">
        <v>0.8</v>
      </c>
      <c r="I141" s="2">
        <v>0.80002493200000002</v>
      </c>
      <c r="J141" s="3">
        <f t="shared" si="9"/>
        <v>1</v>
      </c>
      <c r="K141">
        <v>11.41</v>
      </c>
      <c r="L141">
        <v>14640</v>
      </c>
      <c r="M141">
        <f t="shared" si="10"/>
        <v>244</v>
      </c>
      <c r="N141" s="4">
        <v>50</v>
      </c>
      <c r="O141">
        <v>0</v>
      </c>
      <c r="P141">
        <f t="shared" si="11"/>
        <v>0</v>
      </c>
      <c r="Q141">
        <v>0</v>
      </c>
      <c r="R141">
        <v>0</v>
      </c>
      <c r="S141">
        <v>30</v>
      </c>
      <c r="T141">
        <v>411</v>
      </c>
    </row>
    <row r="142" spans="1:20" x14ac:dyDescent="0.3">
      <c r="A142">
        <v>141</v>
      </c>
      <c r="B142" s="1">
        <v>42012</v>
      </c>
      <c r="C142" t="s">
        <v>22</v>
      </c>
      <c r="D142" t="s">
        <v>14</v>
      </c>
      <c r="E142" t="s">
        <v>15</v>
      </c>
      <c r="F142" t="str">
        <f t="shared" si="8"/>
        <v>January</v>
      </c>
      <c r="G142" s="3">
        <v>10</v>
      </c>
      <c r="H142" s="2">
        <v>0.75</v>
      </c>
      <c r="I142" s="2">
        <v>0.8</v>
      </c>
      <c r="J142" s="3">
        <f t="shared" si="9"/>
        <v>1</v>
      </c>
      <c r="K142">
        <v>28.08</v>
      </c>
      <c r="L142">
        <v>10530</v>
      </c>
      <c r="M142">
        <f t="shared" si="10"/>
        <v>175.5</v>
      </c>
      <c r="N142" s="4">
        <v>69</v>
      </c>
      <c r="O142">
        <v>0</v>
      </c>
      <c r="P142">
        <f t="shared" si="11"/>
        <v>0</v>
      </c>
      <c r="Q142">
        <v>0</v>
      </c>
      <c r="R142">
        <v>0</v>
      </c>
      <c r="S142">
        <v>58</v>
      </c>
      <c r="T142">
        <v>1066</v>
      </c>
    </row>
    <row r="143" spans="1:20" x14ac:dyDescent="0.3">
      <c r="A143">
        <v>142</v>
      </c>
      <c r="B143" s="1">
        <v>42012</v>
      </c>
      <c r="C143" t="s">
        <v>22</v>
      </c>
      <c r="D143" t="s">
        <v>16</v>
      </c>
      <c r="E143" t="s">
        <v>15</v>
      </c>
      <c r="F143" t="str">
        <f t="shared" si="8"/>
        <v>January</v>
      </c>
      <c r="G143" s="3">
        <v>10</v>
      </c>
      <c r="H143" s="2">
        <v>0.75</v>
      </c>
      <c r="I143" s="2">
        <v>0.77979166700000002</v>
      </c>
      <c r="J143" s="3">
        <f t="shared" si="9"/>
        <v>1</v>
      </c>
      <c r="K143">
        <v>3.94</v>
      </c>
      <c r="L143">
        <v>1440</v>
      </c>
      <c r="M143">
        <f t="shared" si="10"/>
        <v>24</v>
      </c>
      <c r="N143" s="4">
        <v>0</v>
      </c>
      <c r="O143">
        <v>0</v>
      </c>
      <c r="P143">
        <f t="shared" si="11"/>
        <v>0</v>
      </c>
      <c r="Q143">
        <v>0</v>
      </c>
      <c r="R143">
        <v>0</v>
      </c>
      <c r="S143">
        <v>8</v>
      </c>
      <c r="T143">
        <v>0</v>
      </c>
    </row>
    <row r="144" spans="1:20" x14ac:dyDescent="0.3">
      <c r="A144">
        <v>143</v>
      </c>
      <c r="B144" s="1">
        <v>42012</v>
      </c>
      <c r="C144" t="s">
        <v>22</v>
      </c>
      <c r="D144" t="s">
        <v>16</v>
      </c>
      <c r="E144" t="s">
        <v>15</v>
      </c>
      <c r="F144" t="str">
        <f t="shared" si="8"/>
        <v>January</v>
      </c>
      <c r="G144" s="3">
        <v>8</v>
      </c>
      <c r="H144" s="2">
        <v>0.8</v>
      </c>
      <c r="I144" s="2">
        <v>0.73598484799999997</v>
      </c>
      <c r="J144" s="3">
        <f t="shared" si="9"/>
        <v>0</v>
      </c>
      <c r="K144">
        <v>2.9</v>
      </c>
      <c r="L144">
        <v>1440</v>
      </c>
      <c r="M144">
        <f t="shared" si="10"/>
        <v>24</v>
      </c>
      <c r="N144" s="4">
        <v>0</v>
      </c>
      <c r="O144">
        <v>0</v>
      </c>
      <c r="P144">
        <f t="shared" si="11"/>
        <v>0</v>
      </c>
      <c r="Q144">
        <v>0</v>
      </c>
      <c r="R144">
        <v>0</v>
      </c>
      <c r="S144">
        <v>8</v>
      </c>
      <c r="T144">
        <v>0</v>
      </c>
    </row>
    <row r="145" spans="1:20" x14ac:dyDescent="0.3">
      <c r="A145">
        <v>144</v>
      </c>
      <c r="B145" s="1">
        <v>42012</v>
      </c>
      <c r="C145" t="s">
        <v>22</v>
      </c>
      <c r="D145" t="s">
        <v>16</v>
      </c>
      <c r="E145" t="s">
        <v>15</v>
      </c>
      <c r="F145" t="str">
        <f t="shared" si="8"/>
        <v>January</v>
      </c>
      <c r="G145" s="3">
        <v>3</v>
      </c>
      <c r="H145" s="2">
        <v>0.75</v>
      </c>
      <c r="I145" s="2">
        <v>0.71262626299999998</v>
      </c>
      <c r="J145" s="3">
        <f t="shared" si="9"/>
        <v>0</v>
      </c>
      <c r="K145">
        <v>4.1500000000000004</v>
      </c>
      <c r="L145">
        <v>2160</v>
      </c>
      <c r="M145">
        <f t="shared" si="10"/>
        <v>36</v>
      </c>
      <c r="N145" s="4">
        <v>0</v>
      </c>
      <c r="O145">
        <v>0</v>
      </c>
      <c r="P145">
        <f t="shared" si="11"/>
        <v>0</v>
      </c>
      <c r="Q145">
        <v>0</v>
      </c>
      <c r="R145">
        <v>0</v>
      </c>
      <c r="S145">
        <v>12</v>
      </c>
      <c r="T145">
        <v>0</v>
      </c>
    </row>
    <row r="146" spans="1:20" x14ac:dyDescent="0.3">
      <c r="A146">
        <v>145</v>
      </c>
      <c r="B146" s="1">
        <v>42012</v>
      </c>
      <c r="C146" t="s">
        <v>22</v>
      </c>
      <c r="D146" t="s">
        <v>16</v>
      </c>
      <c r="E146" t="s">
        <v>15</v>
      </c>
      <c r="F146" t="str">
        <f t="shared" si="8"/>
        <v>January</v>
      </c>
      <c r="G146" s="3">
        <v>7</v>
      </c>
      <c r="H146" s="2">
        <v>0.8</v>
      </c>
      <c r="I146" s="2">
        <v>0.68106060599999996</v>
      </c>
      <c r="J146" s="3">
        <f t="shared" si="9"/>
        <v>0</v>
      </c>
      <c r="K146">
        <v>2.9</v>
      </c>
      <c r="L146">
        <v>1440</v>
      </c>
      <c r="M146">
        <f t="shared" si="10"/>
        <v>24</v>
      </c>
      <c r="N146" s="4">
        <v>0</v>
      </c>
      <c r="O146">
        <v>0</v>
      </c>
      <c r="P146">
        <f t="shared" si="11"/>
        <v>0</v>
      </c>
      <c r="Q146">
        <v>0</v>
      </c>
      <c r="R146">
        <v>0</v>
      </c>
      <c r="S146">
        <v>8</v>
      </c>
      <c r="T146">
        <v>0</v>
      </c>
    </row>
    <row r="147" spans="1:20" x14ac:dyDescent="0.3">
      <c r="A147">
        <v>146</v>
      </c>
      <c r="B147" s="1">
        <v>42012</v>
      </c>
      <c r="C147" t="s">
        <v>22</v>
      </c>
      <c r="D147" t="s">
        <v>16</v>
      </c>
      <c r="E147" t="s">
        <v>15</v>
      </c>
      <c r="F147" t="str">
        <f t="shared" si="8"/>
        <v>January</v>
      </c>
      <c r="G147" s="3">
        <v>11</v>
      </c>
      <c r="H147" s="2">
        <v>0.8</v>
      </c>
      <c r="I147" s="2">
        <v>0.51560606099999995</v>
      </c>
      <c r="J147" s="3">
        <f t="shared" si="9"/>
        <v>0</v>
      </c>
      <c r="K147">
        <v>4.1500000000000004</v>
      </c>
      <c r="L147">
        <v>900</v>
      </c>
      <c r="M147">
        <f t="shared" si="10"/>
        <v>15</v>
      </c>
      <c r="N147" s="4">
        <v>0</v>
      </c>
      <c r="O147">
        <v>0</v>
      </c>
      <c r="P147">
        <f t="shared" si="11"/>
        <v>0</v>
      </c>
      <c r="Q147">
        <v>0</v>
      </c>
      <c r="R147">
        <v>0</v>
      </c>
      <c r="S147">
        <v>5</v>
      </c>
      <c r="T147">
        <v>0</v>
      </c>
    </row>
    <row r="148" spans="1:20" x14ac:dyDescent="0.3">
      <c r="A148">
        <v>147</v>
      </c>
      <c r="B148" s="1">
        <v>42012</v>
      </c>
      <c r="C148" t="s">
        <v>22</v>
      </c>
      <c r="D148" t="s">
        <v>14</v>
      </c>
      <c r="E148" t="s">
        <v>15</v>
      </c>
      <c r="F148" t="str">
        <f t="shared" si="8"/>
        <v>January</v>
      </c>
      <c r="G148" s="3">
        <v>11</v>
      </c>
      <c r="H148" s="2">
        <v>0.35</v>
      </c>
      <c r="I148" s="2">
        <v>0.349951389</v>
      </c>
      <c r="J148" s="3">
        <f t="shared" si="9"/>
        <v>0</v>
      </c>
      <c r="K148">
        <v>12.52</v>
      </c>
      <c r="L148">
        <v>25920</v>
      </c>
      <c r="M148">
        <f t="shared" si="10"/>
        <v>432</v>
      </c>
      <c r="N148" s="4">
        <v>38</v>
      </c>
      <c r="O148">
        <v>0</v>
      </c>
      <c r="P148">
        <f t="shared" si="11"/>
        <v>0</v>
      </c>
      <c r="Q148">
        <v>0</v>
      </c>
      <c r="R148">
        <v>0</v>
      </c>
      <c r="S148">
        <v>54</v>
      </c>
      <c r="T148">
        <v>287</v>
      </c>
    </row>
    <row r="149" spans="1:20" x14ac:dyDescent="0.3">
      <c r="A149">
        <v>148</v>
      </c>
      <c r="B149" s="1">
        <v>42012</v>
      </c>
      <c r="C149" t="s">
        <v>22</v>
      </c>
      <c r="D149" t="s">
        <v>14</v>
      </c>
      <c r="E149" t="s">
        <v>15</v>
      </c>
      <c r="F149" t="str">
        <f t="shared" si="8"/>
        <v>January</v>
      </c>
      <c r="G149" s="3">
        <v>5</v>
      </c>
      <c r="H149" s="2">
        <v>0.7</v>
      </c>
      <c r="I149" s="2">
        <v>0.233705476</v>
      </c>
      <c r="J149" s="3">
        <f t="shared" si="9"/>
        <v>0</v>
      </c>
      <c r="K149">
        <v>42.41</v>
      </c>
      <c r="L149">
        <v>10260</v>
      </c>
      <c r="M149">
        <f t="shared" si="10"/>
        <v>171</v>
      </c>
      <c r="N149" s="4">
        <v>0</v>
      </c>
      <c r="O149">
        <v>0</v>
      </c>
      <c r="P149">
        <f t="shared" si="11"/>
        <v>0</v>
      </c>
      <c r="Q149">
        <v>0</v>
      </c>
      <c r="R149">
        <v>0</v>
      </c>
      <c r="S149">
        <v>57</v>
      </c>
      <c r="T149">
        <v>724</v>
      </c>
    </row>
    <row r="150" spans="1:20" x14ac:dyDescent="0.3">
      <c r="A150">
        <v>149</v>
      </c>
      <c r="B150" s="1">
        <v>42014</v>
      </c>
      <c r="C150" t="s">
        <v>22</v>
      </c>
      <c r="D150" t="s">
        <v>16</v>
      </c>
      <c r="E150" t="s">
        <v>17</v>
      </c>
      <c r="F150" t="str">
        <f t="shared" si="8"/>
        <v>January</v>
      </c>
      <c r="G150" s="3">
        <v>1</v>
      </c>
      <c r="H150" s="2">
        <v>0.8</v>
      </c>
      <c r="I150" s="2">
        <v>0.98499999999999999</v>
      </c>
      <c r="J150" s="3">
        <f t="shared" si="9"/>
        <v>1</v>
      </c>
      <c r="K150">
        <v>3.94</v>
      </c>
      <c r="L150">
        <v>2160</v>
      </c>
      <c r="M150">
        <f t="shared" si="10"/>
        <v>36</v>
      </c>
      <c r="N150" s="4">
        <v>0</v>
      </c>
      <c r="O150">
        <v>0</v>
      </c>
      <c r="P150">
        <f t="shared" si="11"/>
        <v>0</v>
      </c>
      <c r="Q150">
        <v>0</v>
      </c>
      <c r="R150">
        <v>0</v>
      </c>
      <c r="S150">
        <v>8</v>
      </c>
      <c r="T150">
        <v>0</v>
      </c>
    </row>
    <row r="151" spans="1:20" x14ac:dyDescent="0.3">
      <c r="A151">
        <v>150</v>
      </c>
      <c r="B151" s="1">
        <v>42014</v>
      </c>
      <c r="C151" t="s">
        <v>22</v>
      </c>
      <c r="D151" t="s">
        <v>16</v>
      </c>
      <c r="E151" t="s">
        <v>17</v>
      </c>
      <c r="F151" t="str">
        <f t="shared" si="8"/>
        <v>January</v>
      </c>
      <c r="G151" s="3">
        <v>3</v>
      </c>
      <c r="H151" s="2">
        <v>0.75</v>
      </c>
      <c r="I151" s="2">
        <v>0.93034037599999997</v>
      </c>
      <c r="J151" s="3">
        <f t="shared" si="9"/>
        <v>1</v>
      </c>
      <c r="K151">
        <v>4.1500000000000004</v>
      </c>
      <c r="L151">
        <v>2760</v>
      </c>
      <c r="M151">
        <f t="shared" si="10"/>
        <v>46</v>
      </c>
      <c r="N151" s="4">
        <v>0</v>
      </c>
      <c r="O151">
        <v>0</v>
      </c>
      <c r="P151">
        <f t="shared" si="11"/>
        <v>0</v>
      </c>
      <c r="Q151">
        <v>0</v>
      </c>
      <c r="R151">
        <v>0</v>
      </c>
      <c r="S151">
        <v>12</v>
      </c>
      <c r="T151">
        <v>0</v>
      </c>
    </row>
    <row r="152" spans="1:20" x14ac:dyDescent="0.3">
      <c r="A152">
        <v>151</v>
      </c>
      <c r="B152" s="1">
        <v>42014</v>
      </c>
      <c r="C152" t="s">
        <v>22</v>
      </c>
      <c r="D152" t="s">
        <v>16</v>
      </c>
      <c r="E152" t="s">
        <v>17</v>
      </c>
      <c r="F152" t="str">
        <f t="shared" si="8"/>
        <v>January</v>
      </c>
      <c r="G152" s="3">
        <v>4</v>
      </c>
      <c r="H152" s="2">
        <v>0.8</v>
      </c>
      <c r="I152" s="2">
        <v>0.91158974400000004</v>
      </c>
      <c r="J152" s="3">
        <f t="shared" si="9"/>
        <v>1</v>
      </c>
      <c r="K152">
        <v>3.94</v>
      </c>
      <c r="L152">
        <v>6000</v>
      </c>
      <c r="M152">
        <f t="shared" si="10"/>
        <v>100</v>
      </c>
      <c r="N152" s="4">
        <v>0</v>
      </c>
      <c r="O152">
        <v>0</v>
      </c>
      <c r="P152">
        <f t="shared" si="11"/>
        <v>0</v>
      </c>
      <c r="Q152">
        <v>0</v>
      </c>
      <c r="R152">
        <v>0</v>
      </c>
      <c r="S152">
        <v>20</v>
      </c>
      <c r="T152">
        <v>0</v>
      </c>
    </row>
    <row r="153" spans="1:20" x14ac:dyDescent="0.3">
      <c r="A153">
        <v>152</v>
      </c>
      <c r="B153" s="1">
        <v>42014</v>
      </c>
      <c r="C153" t="s">
        <v>22</v>
      </c>
      <c r="D153" t="s">
        <v>16</v>
      </c>
      <c r="E153" t="s">
        <v>17</v>
      </c>
      <c r="F153" t="str">
        <f t="shared" si="8"/>
        <v>January</v>
      </c>
      <c r="G153" s="3">
        <v>9</v>
      </c>
      <c r="H153" s="2">
        <v>0.8</v>
      </c>
      <c r="I153" s="2">
        <v>0.85814393899999997</v>
      </c>
      <c r="J153" s="3">
        <f t="shared" si="9"/>
        <v>1</v>
      </c>
      <c r="K153">
        <v>3.94</v>
      </c>
      <c r="L153">
        <v>1440</v>
      </c>
      <c r="M153">
        <f t="shared" si="10"/>
        <v>24</v>
      </c>
      <c r="N153" s="4">
        <v>0</v>
      </c>
      <c r="O153">
        <v>0</v>
      </c>
      <c r="P153">
        <f t="shared" si="11"/>
        <v>0</v>
      </c>
      <c r="Q153">
        <v>0</v>
      </c>
      <c r="R153">
        <v>0</v>
      </c>
      <c r="S153">
        <v>8</v>
      </c>
      <c r="T153">
        <v>0</v>
      </c>
    </row>
    <row r="154" spans="1:20" x14ac:dyDescent="0.3">
      <c r="A154">
        <v>153</v>
      </c>
      <c r="B154" s="1">
        <v>42014</v>
      </c>
      <c r="C154" t="s">
        <v>22</v>
      </c>
      <c r="D154" t="s">
        <v>14</v>
      </c>
      <c r="E154" t="s">
        <v>17</v>
      </c>
      <c r="F154" t="str">
        <f t="shared" si="8"/>
        <v>January</v>
      </c>
      <c r="G154" s="3">
        <v>9</v>
      </c>
      <c r="H154" s="2">
        <v>0.8</v>
      </c>
      <c r="I154" s="2">
        <v>0.85117411399999998</v>
      </c>
      <c r="J154" s="3">
        <f t="shared" si="9"/>
        <v>1</v>
      </c>
      <c r="K154">
        <v>26.16</v>
      </c>
      <c r="L154">
        <v>10620</v>
      </c>
      <c r="M154">
        <f t="shared" si="10"/>
        <v>177</v>
      </c>
      <c r="N154" s="4">
        <v>75</v>
      </c>
      <c r="O154">
        <v>0</v>
      </c>
      <c r="P154">
        <f t="shared" si="11"/>
        <v>0</v>
      </c>
      <c r="Q154">
        <v>0</v>
      </c>
      <c r="R154">
        <v>0</v>
      </c>
      <c r="S154">
        <v>59</v>
      </c>
      <c r="T154">
        <v>1122</v>
      </c>
    </row>
    <row r="155" spans="1:20" x14ac:dyDescent="0.3">
      <c r="A155">
        <v>154</v>
      </c>
      <c r="B155" s="1">
        <v>42014</v>
      </c>
      <c r="C155" t="s">
        <v>22</v>
      </c>
      <c r="D155" t="s">
        <v>14</v>
      </c>
      <c r="E155" t="s">
        <v>17</v>
      </c>
      <c r="F155" t="str">
        <f t="shared" si="8"/>
        <v>January</v>
      </c>
      <c r="G155" s="3">
        <v>7</v>
      </c>
      <c r="H155" s="2">
        <v>0.8</v>
      </c>
      <c r="I155" s="2">
        <v>0.85013676599999999</v>
      </c>
      <c r="J155" s="3">
        <f t="shared" si="9"/>
        <v>1</v>
      </c>
      <c r="K155">
        <v>25.9</v>
      </c>
      <c r="L155">
        <v>10170</v>
      </c>
      <c r="M155">
        <f t="shared" si="10"/>
        <v>169.5</v>
      </c>
      <c r="N155" s="4">
        <v>60</v>
      </c>
      <c r="O155">
        <v>0</v>
      </c>
      <c r="P155">
        <f t="shared" si="11"/>
        <v>0</v>
      </c>
      <c r="Q155">
        <v>0</v>
      </c>
      <c r="R155">
        <v>0</v>
      </c>
      <c r="S155">
        <v>56</v>
      </c>
      <c r="T155">
        <v>970</v>
      </c>
    </row>
    <row r="156" spans="1:20" x14ac:dyDescent="0.3">
      <c r="A156">
        <v>155</v>
      </c>
      <c r="B156" s="1">
        <v>42014</v>
      </c>
      <c r="C156" t="s">
        <v>22</v>
      </c>
      <c r="D156" t="s">
        <v>14</v>
      </c>
      <c r="E156" t="s">
        <v>17</v>
      </c>
      <c r="F156" t="str">
        <f t="shared" si="8"/>
        <v>January</v>
      </c>
      <c r="G156" s="3">
        <v>8</v>
      </c>
      <c r="H156" s="2">
        <v>0.8</v>
      </c>
      <c r="I156" s="2">
        <v>0.85013676599999999</v>
      </c>
      <c r="J156" s="3">
        <f t="shared" si="9"/>
        <v>1</v>
      </c>
      <c r="K156">
        <v>25.9</v>
      </c>
      <c r="L156">
        <v>10170</v>
      </c>
      <c r="M156">
        <f t="shared" si="10"/>
        <v>169.5</v>
      </c>
      <c r="N156" s="4">
        <v>60</v>
      </c>
      <c r="O156">
        <v>0</v>
      </c>
      <c r="P156">
        <f t="shared" si="11"/>
        <v>0</v>
      </c>
      <c r="Q156">
        <v>0</v>
      </c>
      <c r="R156">
        <v>0</v>
      </c>
      <c r="S156">
        <v>56</v>
      </c>
      <c r="T156">
        <v>1158</v>
      </c>
    </row>
    <row r="157" spans="1:20" x14ac:dyDescent="0.3">
      <c r="A157">
        <v>156</v>
      </c>
      <c r="B157" s="1">
        <v>42014</v>
      </c>
      <c r="C157" t="s">
        <v>22</v>
      </c>
      <c r="D157" t="s">
        <v>16</v>
      </c>
      <c r="E157" t="s">
        <v>17</v>
      </c>
      <c r="F157" t="str">
        <f t="shared" si="8"/>
        <v>January</v>
      </c>
      <c r="G157" s="3">
        <v>10</v>
      </c>
      <c r="H157" s="2">
        <v>0.8</v>
      </c>
      <c r="I157" s="2">
        <v>0.84695075799999997</v>
      </c>
      <c r="J157" s="3">
        <f t="shared" si="9"/>
        <v>1</v>
      </c>
      <c r="K157">
        <v>3.94</v>
      </c>
      <c r="L157">
        <v>1440</v>
      </c>
      <c r="M157">
        <f t="shared" si="10"/>
        <v>24</v>
      </c>
      <c r="N157" s="4">
        <v>0</v>
      </c>
      <c r="O157">
        <v>0</v>
      </c>
      <c r="P157">
        <f t="shared" si="11"/>
        <v>0</v>
      </c>
      <c r="Q157">
        <v>0</v>
      </c>
      <c r="R157">
        <v>0</v>
      </c>
      <c r="S157">
        <v>8</v>
      </c>
      <c r="T157">
        <v>0</v>
      </c>
    </row>
    <row r="158" spans="1:20" x14ac:dyDescent="0.3">
      <c r="A158">
        <v>157</v>
      </c>
      <c r="B158" s="1">
        <v>42014</v>
      </c>
      <c r="C158" t="s">
        <v>22</v>
      </c>
      <c r="D158" t="s">
        <v>16</v>
      </c>
      <c r="E158" t="s">
        <v>17</v>
      </c>
      <c r="F158" t="str">
        <f t="shared" si="8"/>
        <v>January</v>
      </c>
      <c r="G158" s="3">
        <v>11</v>
      </c>
      <c r="H158" s="2">
        <v>0.8</v>
      </c>
      <c r="I158" s="2">
        <v>0.81742424199999997</v>
      </c>
      <c r="J158" s="3">
        <f t="shared" si="9"/>
        <v>1</v>
      </c>
      <c r="K158">
        <v>4.1500000000000004</v>
      </c>
      <c r="L158">
        <v>1440</v>
      </c>
      <c r="M158">
        <f t="shared" si="10"/>
        <v>24</v>
      </c>
      <c r="N158" s="4">
        <v>0</v>
      </c>
      <c r="O158">
        <v>0</v>
      </c>
      <c r="P158">
        <f t="shared" si="11"/>
        <v>0</v>
      </c>
      <c r="Q158">
        <v>0</v>
      </c>
      <c r="R158">
        <v>0</v>
      </c>
      <c r="S158">
        <v>8</v>
      </c>
      <c r="T158">
        <v>0</v>
      </c>
    </row>
    <row r="159" spans="1:20" x14ac:dyDescent="0.3">
      <c r="A159">
        <v>158</v>
      </c>
      <c r="B159" s="1">
        <v>42014</v>
      </c>
      <c r="C159" t="s">
        <v>22</v>
      </c>
      <c r="D159" t="s">
        <v>16</v>
      </c>
      <c r="E159" t="s">
        <v>17</v>
      </c>
      <c r="F159" t="str">
        <f t="shared" si="8"/>
        <v>January</v>
      </c>
      <c r="G159" s="3">
        <v>2</v>
      </c>
      <c r="H159" s="2">
        <v>0.8</v>
      </c>
      <c r="I159" s="2">
        <v>0.81710227300000005</v>
      </c>
      <c r="J159" s="3">
        <f t="shared" si="9"/>
        <v>1</v>
      </c>
      <c r="K159">
        <v>3.94</v>
      </c>
      <c r="L159">
        <v>1440</v>
      </c>
      <c r="M159">
        <f t="shared" si="10"/>
        <v>24</v>
      </c>
      <c r="N159" s="4">
        <v>0</v>
      </c>
      <c r="O159">
        <v>0</v>
      </c>
      <c r="P159">
        <f t="shared" si="11"/>
        <v>0</v>
      </c>
      <c r="Q159">
        <v>0</v>
      </c>
      <c r="R159">
        <v>0</v>
      </c>
      <c r="S159">
        <v>8</v>
      </c>
      <c r="T159">
        <v>0</v>
      </c>
    </row>
    <row r="160" spans="1:20" x14ac:dyDescent="0.3">
      <c r="A160">
        <v>159</v>
      </c>
      <c r="B160" s="1">
        <v>42014</v>
      </c>
      <c r="C160" t="s">
        <v>22</v>
      </c>
      <c r="D160" t="s">
        <v>14</v>
      </c>
      <c r="E160" t="s">
        <v>17</v>
      </c>
      <c r="F160" t="str">
        <f t="shared" si="8"/>
        <v>January</v>
      </c>
      <c r="G160" s="3">
        <v>4</v>
      </c>
      <c r="H160" s="2">
        <v>0.8</v>
      </c>
      <c r="I160" s="2">
        <v>0.80102821300000004</v>
      </c>
      <c r="J160" s="3">
        <f t="shared" si="9"/>
        <v>1</v>
      </c>
      <c r="K160">
        <v>28.08</v>
      </c>
      <c r="L160">
        <v>10440</v>
      </c>
      <c r="M160">
        <f t="shared" si="10"/>
        <v>174</v>
      </c>
      <c r="N160" s="4">
        <v>63</v>
      </c>
      <c r="O160">
        <v>0</v>
      </c>
      <c r="P160">
        <f t="shared" si="11"/>
        <v>0</v>
      </c>
      <c r="Q160">
        <v>0</v>
      </c>
      <c r="R160">
        <v>0</v>
      </c>
      <c r="S160">
        <v>58</v>
      </c>
      <c r="T160">
        <v>660</v>
      </c>
    </row>
    <row r="161" spans="1:20" x14ac:dyDescent="0.3">
      <c r="A161">
        <v>160</v>
      </c>
      <c r="B161" s="1">
        <v>42014</v>
      </c>
      <c r="C161" t="s">
        <v>22</v>
      </c>
      <c r="D161" t="s">
        <v>14</v>
      </c>
      <c r="E161" t="s">
        <v>17</v>
      </c>
      <c r="F161" t="str">
        <f t="shared" si="8"/>
        <v>January</v>
      </c>
      <c r="G161" s="3">
        <v>2</v>
      </c>
      <c r="H161" s="2">
        <v>0.8</v>
      </c>
      <c r="I161" s="2">
        <v>0.80059446599999995</v>
      </c>
      <c r="J161" s="3">
        <f t="shared" si="9"/>
        <v>1</v>
      </c>
      <c r="K161">
        <v>28.08</v>
      </c>
      <c r="L161">
        <v>10350</v>
      </c>
      <c r="M161">
        <f t="shared" si="10"/>
        <v>172.5</v>
      </c>
      <c r="N161" s="4">
        <v>63</v>
      </c>
      <c r="O161">
        <v>0</v>
      </c>
      <c r="P161">
        <f t="shared" si="11"/>
        <v>0</v>
      </c>
      <c r="Q161">
        <v>0</v>
      </c>
      <c r="R161">
        <v>0</v>
      </c>
      <c r="S161">
        <v>57</v>
      </c>
      <c r="T161">
        <v>749</v>
      </c>
    </row>
    <row r="162" spans="1:20" x14ac:dyDescent="0.3">
      <c r="A162">
        <v>161</v>
      </c>
      <c r="B162" s="1">
        <v>42014</v>
      </c>
      <c r="C162" t="s">
        <v>22</v>
      </c>
      <c r="D162" t="s">
        <v>14</v>
      </c>
      <c r="E162" t="s">
        <v>17</v>
      </c>
      <c r="F162" t="str">
        <f t="shared" si="8"/>
        <v>January</v>
      </c>
      <c r="G162" s="3">
        <v>12</v>
      </c>
      <c r="H162" s="2">
        <v>0.8</v>
      </c>
      <c r="I162" s="2">
        <v>0.80034644499999996</v>
      </c>
      <c r="J162" s="3">
        <f t="shared" si="9"/>
        <v>1</v>
      </c>
      <c r="K162">
        <v>11.61</v>
      </c>
      <c r="L162">
        <v>4710</v>
      </c>
      <c r="M162">
        <f t="shared" si="10"/>
        <v>78.5</v>
      </c>
      <c r="N162" s="4">
        <v>50</v>
      </c>
      <c r="O162">
        <v>0</v>
      </c>
      <c r="P162">
        <f t="shared" si="11"/>
        <v>0</v>
      </c>
      <c r="Q162">
        <v>0</v>
      </c>
      <c r="R162">
        <v>0</v>
      </c>
      <c r="S162">
        <v>31</v>
      </c>
      <c r="T162">
        <v>893</v>
      </c>
    </row>
    <row r="163" spans="1:20" x14ac:dyDescent="0.3">
      <c r="A163">
        <v>162</v>
      </c>
      <c r="B163" s="1">
        <v>42014</v>
      </c>
      <c r="C163" t="s">
        <v>22</v>
      </c>
      <c r="D163" t="s">
        <v>14</v>
      </c>
      <c r="E163" t="s">
        <v>17</v>
      </c>
      <c r="F163" t="str">
        <f t="shared" si="8"/>
        <v>January</v>
      </c>
      <c r="G163" s="3">
        <v>6</v>
      </c>
      <c r="H163" s="2">
        <v>0.8</v>
      </c>
      <c r="I163" s="2">
        <v>0.80034376600000001</v>
      </c>
      <c r="J163" s="3">
        <f t="shared" si="9"/>
        <v>1</v>
      </c>
      <c r="K163">
        <v>11.41</v>
      </c>
      <c r="L163">
        <v>5490</v>
      </c>
      <c r="M163">
        <f t="shared" si="10"/>
        <v>91.5</v>
      </c>
      <c r="N163" s="4">
        <v>50</v>
      </c>
      <c r="O163">
        <v>0</v>
      </c>
      <c r="P163">
        <f t="shared" si="11"/>
        <v>0</v>
      </c>
      <c r="Q163">
        <v>0</v>
      </c>
      <c r="R163">
        <v>0</v>
      </c>
      <c r="S163">
        <v>30</v>
      </c>
      <c r="T163">
        <v>887</v>
      </c>
    </row>
    <row r="164" spans="1:20" x14ac:dyDescent="0.3">
      <c r="A164">
        <v>163</v>
      </c>
      <c r="B164" s="1">
        <v>42014</v>
      </c>
      <c r="C164" t="s">
        <v>22</v>
      </c>
      <c r="D164" t="s">
        <v>14</v>
      </c>
      <c r="E164" t="s">
        <v>17</v>
      </c>
      <c r="F164" t="str">
        <f t="shared" si="8"/>
        <v>January</v>
      </c>
      <c r="G164" s="3">
        <v>1</v>
      </c>
      <c r="H164" s="2">
        <v>0.8</v>
      </c>
      <c r="I164" s="2">
        <v>0.80011710300000005</v>
      </c>
      <c r="J164" s="3">
        <f t="shared" si="9"/>
        <v>1</v>
      </c>
      <c r="K164">
        <v>26.16</v>
      </c>
      <c r="L164">
        <v>10620</v>
      </c>
      <c r="M164">
        <f t="shared" si="10"/>
        <v>177</v>
      </c>
      <c r="N164" s="4">
        <v>63</v>
      </c>
      <c r="O164">
        <v>0</v>
      </c>
      <c r="P164">
        <f t="shared" si="11"/>
        <v>0</v>
      </c>
      <c r="Q164">
        <v>0</v>
      </c>
      <c r="R164">
        <v>0</v>
      </c>
      <c r="S164">
        <v>59</v>
      </c>
      <c r="T164">
        <v>1335</v>
      </c>
    </row>
    <row r="165" spans="1:20" x14ac:dyDescent="0.3">
      <c r="A165">
        <v>164</v>
      </c>
      <c r="B165" s="1">
        <v>42014</v>
      </c>
      <c r="C165" t="s">
        <v>22</v>
      </c>
      <c r="D165" t="s">
        <v>14</v>
      </c>
      <c r="E165" t="s">
        <v>17</v>
      </c>
      <c r="F165" t="str">
        <f t="shared" si="8"/>
        <v>January</v>
      </c>
      <c r="G165" s="3">
        <v>10</v>
      </c>
      <c r="H165" s="2">
        <v>0.8</v>
      </c>
      <c r="I165" s="2">
        <v>0.8</v>
      </c>
      <c r="J165" s="3">
        <f t="shared" si="9"/>
        <v>1</v>
      </c>
      <c r="K165">
        <v>28.08</v>
      </c>
      <c r="L165">
        <v>10530</v>
      </c>
      <c r="M165">
        <f t="shared" si="10"/>
        <v>175.5</v>
      </c>
      <c r="N165" s="4">
        <v>63</v>
      </c>
      <c r="O165">
        <v>0</v>
      </c>
      <c r="P165">
        <f t="shared" si="11"/>
        <v>0</v>
      </c>
      <c r="Q165">
        <v>0</v>
      </c>
      <c r="R165">
        <v>0</v>
      </c>
      <c r="S165">
        <v>58</v>
      </c>
      <c r="T165">
        <v>1082</v>
      </c>
    </row>
    <row r="166" spans="1:20" x14ac:dyDescent="0.3">
      <c r="A166">
        <v>165</v>
      </c>
      <c r="B166" s="1">
        <v>42014</v>
      </c>
      <c r="C166" t="s">
        <v>22</v>
      </c>
      <c r="D166" t="s">
        <v>14</v>
      </c>
      <c r="E166" t="s">
        <v>17</v>
      </c>
      <c r="F166" t="str">
        <f t="shared" si="8"/>
        <v>January</v>
      </c>
      <c r="G166" s="3">
        <v>3</v>
      </c>
      <c r="H166" s="2">
        <v>0.75</v>
      </c>
      <c r="I166" s="2">
        <v>0.750098351</v>
      </c>
      <c r="J166" s="3">
        <f t="shared" si="9"/>
        <v>1</v>
      </c>
      <c r="K166">
        <v>19.87</v>
      </c>
      <c r="L166">
        <v>7080</v>
      </c>
      <c r="M166">
        <f t="shared" si="10"/>
        <v>118</v>
      </c>
      <c r="N166" s="4">
        <v>45</v>
      </c>
      <c r="O166">
        <v>0</v>
      </c>
      <c r="P166">
        <f t="shared" si="11"/>
        <v>0</v>
      </c>
      <c r="Q166">
        <v>0</v>
      </c>
      <c r="R166">
        <v>0</v>
      </c>
      <c r="S166">
        <v>56</v>
      </c>
      <c r="T166">
        <v>1075</v>
      </c>
    </row>
    <row r="167" spans="1:20" x14ac:dyDescent="0.3">
      <c r="A167">
        <v>166</v>
      </c>
      <c r="B167" s="1">
        <v>42014</v>
      </c>
      <c r="C167" t="s">
        <v>22</v>
      </c>
      <c r="D167" t="s">
        <v>14</v>
      </c>
      <c r="E167" t="s">
        <v>17</v>
      </c>
      <c r="F167" t="str">
        <f t="shared" si="8"/>
        <v>January</v>
      </c>
      <c r="G167" s="3">
        <v>11</v>
      </c>
      <c r="H167" s="2">
        <v>0.5</v>
      </c>
      <c r="I167" s="2">
        <v>0.67324528299999997</v>
      </c>
      <c r="J167" s="3">
        <f t="shared" si="9"/>
        <v>1</v>
      </c>
      <c r="K167">
        <v>12.52</v>
      </c>
      <c r="L167">
        <v>9540</v>
      </c>
      <c r="M167">
        <f t="shared" si="10"/>
        <v>159</v>
      </c>
      <c r="N167" s="4">
        <v>38</v>
      </c>
      <c r="O167">
        <v>0</v>
      </c>
      <c r="P167">
        <f t="shared" si="11"/>
        <v>0</v>
      </c>
      <c r="Q167">
        <v>0</v>
      </c>
      <c r="R167">
        <v>0</v>
      </c>
      <c r="S167">
        <v>53</v>
      </c>
      <c r="T167">
        <v>749</v>
      </c>
    </row>
    <row r="168" spans="1:20" x14ac:dyDescent="0.3">
      <c r="A168">
        <v>167</v>
      </c>
      <c r="B168" s="1">
        <v>42014</v>
      </c>
      <c r="C168" t="s">
        <v>22</v>
      </c>
      <c r="D168" t="s">
        <v>16</v>
      </c>
      <c r="E168" t="s">
        <v>17</v>
      </c>
      <c r="F168" t="str">
        <f t="shared" si="8"/>
        <v>January</v>
      </c>
      <c r="G168" s="3">
        <v>7</v>
      </c>
      <c r="H168" s="2">
        <v>0.8</v>
      </c>
      <c r="I168" s="2">
        <v>0.67007575799999997</v>
      </c>
      <c r="J168" s="3">
        <f t="shared" si="9"/>
        <v>0</v>
      </c>
      <c r="K168">
        <v>2.9</v>
      </c>
      <c r="L168">
        <v>1440</v>
      </c>
      <c r="M168">
        <f t="shared" si="10"/>
        <v>24</v>
      </c>
      <c r="N168" s="4">
        <v>0</v>
      </c>
      <c r="O168">
        <v>0</v>
      </c>
      <c r="P168">
        <f t="shared" si="11"/>
        <v>0</v>
      </c>
      <c r="Q168">
        <v>0</v>
      </c>
      <c r="R168">
        <v>0</v>
      </c>
      <c r="S168">
        <v>8</v>
      </c>
      <c r="T168">
        <v>0</v>
      </c>
    </row>
    <row r="169" spans="1:20" x14ac:dyDescent="0.3">
      <c r="A169">
        <v>168</v>
      </c>
      <c r="B169" s="1">
        <v>42014</v>
      </c>
      <c r="C169" t="s">
        <v>22</v>
      </c>
      <c r="D169" t="s">
        <v>16</v>
      </c>
      <c r="E169" t="s">
        <v>17</v>
      </c>
      <c r="F169" t="str">
        <f t="shared" si="8"/>
        <v>January</v>
      </c>
      <c r="G169" s="3">
        <v>8</v>
      </c>
      <c r="H169" s="2">
        <v>0.8</v>
      </c>
      <c r="I169" s="2">
        <v>0.62888257599999997</v>
      </c>
      <c r="J169" s="3">
        <f t="shared" si="9"/>
        <v>0</v>
      </c>
      <c r="K169">
        <v>2.9</v>
      </c>
      <c r="L169">
        <v>1440</v>
      </c>
      <c r="M169">
        <f t="shared" si="10"/>
        <v>24</v>
      </c>
      <c r="N169" s="4">
        <v>0</v>
      </c>
      <c r="O169">
        <v>0</v>
      </c>
      <c r="P169">
        <f t="shared" si="11"/>
        <v>0</v>
      </c>
      <c r="Q169">
        <v>0</v>
      </c>
      <c r="R169">
        <v>0</v>
      </c>
      <c r="S169">
        <v>8</v>
      </c>
      <c r="T169">
        <v>0</v>
      </c>
    </row>
    <row r="170" spans="1:20" x14ac:dyDescent="0.3">
      <c r="A170">
        <v>169</v>
      </c>
      <c r="B170" s="1">
        <v>42014</v>
      </c>
      <c r="C170" t="s">
        <v>22</v>
      </c>
      <c r="D170" t="s">
        <v>14</v>
      </c>
      <c r="E170" t="s">
        <v>17</v>
      </c>
      <c r="F170" t="str">
        <f t="shared" si="8"/>
        <v>January</v>
      </c>
      <c r="G170" s="3">
        <v>5</v>
      </c>
      <c r="H170" s="2">
        <v>0.5</v>
      </c>
      <c r="I170" s="2">
        <v>0.38800781299999998</v>
      </c>
      <c r="J170" s="3">
        <f t="shared" si="9"/>
        <v>0</v>
      </c>
      <c r="K170">
        <v>20.79</v>
      </c>
      <c r="L170">
        <v>7680</v>
      </c>
      <c r="M170">
        <f t="shared" si="10"/>
        <v>128</v>
      </c>
      <c r="N170" s="4">
        <v>0</v>
      </c>
      <c r="O170">
        <v>0</v>
      </c>
      <c r="P170">
        <f t="shared" si="11"/>
        <v>0</v>
      </c>
      <c r="Q170">
        <v>0</v>
      </c>
      <c r="R170">
        <v>0</v>
      </c>
      <c r="S170">
        <v>56</v>
      </c>
      <c r="T170">
        <v>966</v>
      </c>
    </row>
    <row r="171" spans="1:20" x14ac:dyDescent="0.3">
      <c r="A171">
        <v>170</v>
      </c>
      <c r="B171" s="1">
        <v>42014</v>
      </c>
      <c r="C171" t="s">
        <v>22</v>
      </c>
      <c r="D171" t="s">
        <v>16</v>
      </c>
      <c r="E171" t="s">
        <v>17</v>
      </c>
      <c r="F171" t="str">
        <f t="shared" si="8"/>
        <v>January</v>
      </c>
      <c r="G171" s="3">
        <v>5</v>
      </c>
      <c r="H171" s="2">
        <v>0.5</v>
      </c>
      <c r="I171" s="2">
        <v>0.33797348500000002</v>
      </c>
      <c r="J171" s="3">
        <f t="shared" si="9"/>
        <v>0</v>
      </c>
      <c r="K171">
        <v>4.1500000000000004</v>
      </c>
      <c r="L171">
        <v>1440</v>
      </c>
      <c r="M171">
        <f t="shared" si="10"/>
        <v>24</v>
      </c>
      <c r="N171" s="4">
        <v>0</v>
      </c>
      <c r="O171">
        <v>0</v>
      </c>
      <c r="P171">
        <f t="shared" si="11"/>
        <v>0</v>
      </c>
      <c r="Q171">
        <v>0</v>
      </c>
      <c r="R171">
        <v>0</v>
      </c>
      <c r="S171">
        <v>8</v>
      </c>
      <c r="T171">
        <v>0</v>
      </c>
    </row>
    <row r="172" spans="1:20" x14ac:dyDescent="0.3">
      <c r="A172">
        <v>171</v>
      </c>
      <c r="B172" s="1">
        <v>42015</v>
      </c>
      <c r="C172" t="s">
        <v>22</v>
      </c>
      <c r="D172" t="s">
        <v>16</v>
      </c>
      <c r="E172" t="s">
        <v>18</v>
      </c>
      <c r="F172" t="str">
        <f t="shared" si="8"/>
        <v>January</v>
      </c>
      <c r="G172" s="3">
        <v>3</v>
      </c>
      <c r="H172" s="2">
        <v>0.75</v>
      </c>
      <c r="I172" s="2">
        <v>0.93532196999999995</v>
      </c>
      <c r="J172" s="3">
        <f t="shared" si="9"/>
        <v>1</v>
      </c>
      <c r="K172">
        <v>4.1500000000000004</v>
      </c>
      <c r="L172">
        <v>1440</v>
      </c>
      <c r="M172">
        <f t="shared" si="10"/>
        <v>24</v>
      </c>
      <c r="N172" s="4">
        <v>0</v>
      </c>
      <c r="O172">
        <v>0</v>
      </c>
      <c r="P172">
        <f t="shared" si="11"/>
        <v>0</v>
      </c>
      <c r="Q172">
        <v>0</v>
      </c>
      <c r="R172">
        <v>0</v>
      </c>
      <c r="S172">
        <v>8</v>
      </c>
      <c r="T172">
        <v>0</v>
      </c>
    </row>
    <row r="173" spans="1:20" x14ac:dyDescent="0.3">
      <c r="A173">
        <v>172</v>
      </c>
      <c r="B173" s="1">
        <v>42015</v>
      </c>
      <c r="C173" t="s">
        <v>22</v>
      </c>
      <c r="D173" t="s">
        <v>16</v>
      </c>
      <c r="E173" t="s">
        <v>18</v>
      </c>
      <c r="F173" t="str">
        <f t="shared" si="8"/>
        <v>January</v>
      </c>
      <c r="G173" s="3">
        <v>4</v>
      </c>
      <c r="H173" s="2">
        <v>0.8</v>
      </c>
      <c r="I173" s="2">
        <v>0.92564393899999997</v>
      </c>
      <c r="J173" s="3">
        <f t="shared" si="9"/>
        <v>1</v>
      </c>
      <c r="K173">
        <v>3.94</v>
      </c>
      <c r="L173">
        <v>3600</v>
      </c>
      <c r="M173">
        <f t="shared" si="10"/>
        <v>60</v>
      </c>
      <c r="N173" s="4">
        <v>0</v>
      </c>
      <c r="O173">
        <v>0</v>
      </c>
      <c r="P173">
        <f t="shared" si="11"/>
        <v>0</v>
      </c>
      <c r="Q173">
        <v>0</v>
      </c>
      <c r="R173">
        <v>0</v>
      </c>
      <c r="S173">
        <v>20</v>
      </c>
      <c r="T173">
        <v>0</v>
      </c>
    </row>
    <row r="174" spans="1:20" x14ac:dyDescent="0.3">
      <c r="A174">
        <v>173</v>
      </c>
      <c r="B174" s="1">
        <v>42015</v>
      </c>
      <c r="C174" t="s">
        <v>22</v>
      </c>
      <c r="D174" t="s">
        <v>14</v>
      </c>
      <c r="E174" t="s">
        <v>18</v>
      </c>
      <c r="F174" t="str">
        <f t="shared" si="8"/>
        <v>January</v>
      </c>
      <c r="G174" s="3">
        <v>9</v>
      </c>
      <c r="H174" s="2">
        <v>0.8</v>
      </c>
      <c r="I174" s="2">
        <v>0.90021571600000005</v>
      </c>
      <c r="J174" s="3">
        <f t="shared" si="9"/>
        <v>1</v>
      </c>
      <c r="K174">
        <v>26.16</v>
      </c>
      <c r="L174">
        <v>10620</v>
      </c>
      <c r="M174">
        <f t="shared" si="10"/>
        <v>177</v>
      </c>
      <c r="N174" s="4">
        <v>88</v>
      </c>
      <c r="O174">
        <v>0</v>
      </c>
      <c r="P174">
        <f t="shared" si="11"/>
        <v>0</v>
      </c>
      <c r="Q174">
        <v>0</v>
      </c>
      <c r="R174">
        <v>0</v>
      </c>
      <c r="S174">
        <v>59</v>
      </c>
      <c r="T174">
        <v>1095</v>
      </c>
    </row>
    <row r="175" spans="1:20" x14ac:dyDescent="0.3">
      <c r="A175">
        <v>174</v>
      </c>
      <c r="B175" s="1">
        <v>42015</v>
      </c>
      <c r="C175" t="s">
        <v>22</v>
      </c>
      <c r="D175" t="s">
        <v>16</v>
      </c>
      <c r="E175" t="s">
        <v>18</v>
      </c>
      <c r="F175" t="str">
        <f t="shared" si="8"/>
        <v>January</v>
      </c>
      <c r="G175" s="3">
        <v>1</v>
      </c>
      <c r="H175" s="2">
        <v>0.8</v>
      </c>
      <c r="I175" s="2">
        <v>0.87306818200000003</v>
      </c>
      <c r="J175" s="3">
        <f t="shared" si="9"/>
        <v>1</v>
      </c>
      <c r="K175">
        <v>3.94</v>
      </c>
      <c r="L175">
        <v>1440</v>
      </c>
      <c r="M175">
        <f t="shared" si="10"/>
        <v>24</v>
      </c>
      <c r="N175" s="4">
        <v>0</v>
      </c>
      <c r="O175">
        <v>0</v>
      </c>
      <c r="P175">
        <f t="shared" si="11"/>
        <v>0</v>
      </c>
      <c r="Q175">
        <v>0</v>
      </c>
      <c r="R175">
        <v>0</v>
      </c>
      <c r="S175">
        <v>8</v>
      </c>
      <c r="T175">
        <v>0</v>
      </c>
    </row>
    <row r="176" spans="1:20" x14ac:dyDescent="0.3">
      <c r="A176">
        <v>175</v>
      </c>
      <c r="B176" s="1">
        <v>42015</v>
      </c>
      <c r="C176" t="s">
        <v>22</v>
      </c>
      <c r="D176" t="s">
        <v>16</v>
      </c>
      <c r="E176" t="s">
        <v>18</v>
      </c>
      <c r="F176" t="str">
        <f t="shared" si="8"/>
        <v>January</v>
      </c>
      <c r="G176" s="3">
        <v>9</v>
      </c>
      <c r="H176" s="2">
        <v>0.8</v>
      </c>
      <c r="I176" s="2">
        <v>0.85814393899999997</v>
      </c>
      <c r="J176" s="3">
        <f t="shared" si="9"/>
        <v>1</v>
      </c>
      <c r="K176">
        <v>3.94</v>
      </c>
      <c r="L176">
        <v>1440</v>
      </c>
      <c r="M176">
        <f t="shared" si="10"/>
        <v>24</v>
      </c>
      <c r="N176" s="4">
        <v>0</v>
      </c>
      <c r="O176">
        <v>0</v>
      </c>
      <c r="P176">
        <f t="shared" si="11"/>
        <v>0</v>
      </c>
      <c r="Q176">
        <v>0</v>
      </c>
      <c r="R176">
        <v>0</v>
      </c>
      <c r="S176">
        <v>8</v>
      </c>
      <c r="T176">
        <v>0</v>
      </c>
    </row>
    <row r="177" spans="1:20" x14ac:dyDescent="0.3">
      <c r="A177">
        <v>176</v>
      </c>
      <c r="B177" s="1">
        <v>42015</v>
      </c>
      <c r="C177" t="s">
        <v>22</v>
      </c>
      <c r="D177" t="s">
        <v>14</v>
      </c>
      <c r="E177" t="s">
        <v>18</v>
      </c>
      <c r="F177" t="str">
        <f t="shared" si="8"/>
        <v>January</v>
      </c>
      <c r="G177" s="3">
        <v>1</v>
      </c>
      <c r="H177" s="2">
        <v>0.8</v>
      </c>
      <c r="I177" s="2">
        <v>0.85050231099999996</v>
      </c>
      <c r="J177" s="3">
        <f t="shared" si="9"/>
        <v>1</v>
      </c>
      <c r="K177">
        <v>26.16</v>
      </c>
      <c r="L177">
        <v>10620</v>
      </c>
      <c r="M177">
        <f t="shared" si="10"/>
        <v>177</v>
      </c>
      <c r="N177" s="4">
        <v>75</v>
      </c>
      <c r="O177">
        <v>0</v>
      </c>
      <c r="P177">
        <f t="shared" si="11"/>
        <v>0</v>
      </c>
      <c r="Q177">
        <v>0</v>
      </c>
      <c r="R177">
        <v>0</v>
      </c>
      <c r="S177">
        <v>59</v>
      </c>
      <c r="T177">
        <v>1383</v>
      </c>
    </row>
    <row r="178" spans="1:20" x14ac:dyDescent="0.3">
      <c r="A178">
        <v>177</v>
      </c>
      <c r="B178" s="1">
        <v>42015</v>
      </c>
      <c r="C178" t="s">
        <v>22</v>
      </c>
      <c r="D178" t="s">
        <v>14</v>
      </c>
      <c r="E178" t="s">
        <v>18</v>
      </c>
      <c r="F178" t="str">
        <f t="shared" si="8"/>
        <v>January</v>
      </c>
      <c r="G178" s="3">
        <v>7</v>
      </c>
      <c r="H178" s="2">
        <v>0.8</v>
      </c>
      <c r="I178" s="2">
        <v>0.85013676599999999</v>
      </c>
      <c r="J178" s="3">
        <f t="shared" si="9"/>
        <v>1</v>
      </c>
      <c r="K178">
        <v>25.9</v>
      </c>
      <c r="L178">
        <v>10170</v>
      </c>
      <c r="M178">
        <f t="shared" si="10"/>
        <v>169.5</v>
      </c>
      <c r="N178" s="4">
        <v>45</v>
      </c>
      <c r="O178">
        <v>0</v>
      </c>
      <c r="P178">
        <f t="shared" si="11"/>
        <v>0</v>
      </c>
      <c r="Q178">
        <v>0</v>
      </c>
      <c r="R178">
        <v>0</v>
      </c>
      <c r="S178">
        <v>56</v>
      </c>
      <c r="T178">
        <v>1012</v>
      </c>
    </row>
    <row r="179" spans="1:20" x14ac:dyDescent="0.3">
      <c r="A179">
        <v>178</v>
      </c>
      <c r="B179" s="1">
        <v>42015</v>
      </c>
      <c r="C179" t="s">
        <v>22</v>
      </c>
      <c r="D179" t="s">
        <v>14</v>
      </c>
      <c r="E179" t="s">
        <v>18</v>
      </c>
      <c r="F179" t="str">
        <f t="shared" si="8"/>
        <v>January</v>
      </c>
      <c r="G179" s="3">
        <v>8</v>
      </c>
      <c r="H179" s="2">
        <v>0.8</v>
      </c>
      <c r="I179" s="2">
        <v>0.85013676599999999</v>
      </c>
      <c r="J179" s="3">
        <f t="shared" si="9"/>
        <v>1</v>
      </c>
      <c r="K179">
        <v>25.9</v>
      </c>
      <c r="L179">
        <v>10170</v>
      </c>
      <c r="M179">
        <f t="shared" si="10"/>
        <v>169.5</v>
      </c>
      <c r="N179" s="4">
        <v>60</v>
      </c>
      <c r="O179">
        <v>0</v>
      </c>
      <c r="P179">
        <f t="shared" si="11"/>
        <v>0</v>
      </c>
      <c r="Q179">
        <v>0</v>
      </c>
      <c r="R179">
        <v>0</v>
      </c>
      <c r="S179">
        <v>56</v>
      </c>
      <c r="T179">
        <v>1209</v>
      </c>
    </row>
    <row r="180" spans="1:20" x14ac:dyDescent="0.3">
      <c r="A180">
        <v>179</v>
      </c>
      <c r="B180" s="1">
        <v>42015</v>
      </c>
      <c r="C180" t="s">
        <v>22</v>
      </c>
      <c r="D180" t="s">
        <v>16</v>
      </c>
      <c r="E180" t="s">
        <v>18</v>
      </c>
      <c r="F180" t="str">
        <f t="shared" si="8"/>
        <v>January</v>
      </c>
      <c r="G180" s="3">
        <v>10</v>
      </c>
      <c r="H180" s="2">
        <v>0.8</v>
      </c>
      <c r="I180" s="2">
        <v>0.82829545500000001</v>
      </c>
      <c r="J180" s="3">
        <f t="shared" si="9"/>
        <v>1</v>
      </c>
      <c r="K180">
        <v>3.94</v>
      </c>
      <c r="L180">
        <v>1440</v>
      </c>
      <c r="M180">
        <f t="shared" si="10"/>
        <v>24</v>
      </c>
      <c r="N180" s="4">
        <v>0</v>
      </c>
      <c r="O180">
        <v>0</v>
      </c>
      <c r="P180">
        <f t="shared" si="11"/>
        <v>0</v>
      </c>
      <c r="Q180">
        <v>0</v>
      </c>
      <c r="R180">
        <v>0</v>
      </c>
      <c r="S180">
        <v>8</v>
      </c>
      <c r="T180">
        <v>0</v>
      </c>
    </row>
    <row r="181" spans="1:20" x14ac:dyDescent="0.3">
      <c r="A181">
        <v>180</v>
      </c>
      <c r="B181" s="1">
        <v>42015</v>
      </c>
      <c r="C181" t="s">
        <v>22</v>
      </c>
      <c r="D181" t="s">
        <v>16</v>
      </c>
      <c r="E181" t="s">
        <v>18</v>
      </c>
      <c r="F181" t="str">
        <f t="shared" si="8"/>
        <v>January</v>
      </c>
      <c r="G181" s="3">
        <v>2</v>
      </c>
      <c r="H181" s="2">
        <v>0.8</v>
      </c>
      <c r="I181" s="2">
        <v>0.82083333300000005</v>
      </c>
      <c r="J181" s="3">
        <f t="shared" si="9"/>
        <v>1</v>
      </c>
      <c r="K181">
        <v>3.94</v>
      </c>
      <c r="L181">
        <v>1440</v>
      </c>
      <c r="M181">
        <f t="shared" si="10"/>
        <v>24</v>
      </c>
      <c r="N181" s="4">
        <v>0</v>
      </c>
      <c r="O181">
        <v>0</v>
      </c>
      <c r="P181">
        <f t="shared" si="11"/>
        <v>0</v>
      </c>
      <c r="Q181">
        <v>0</v>
      </c>
      <c r="R181">
        <v>0</v>
      </c>
      <c r="S181">
        <v>8</v>
      </c>
      <c r="T181">
        <v>0</v>
      </c>
    </row>
    <row r="182" spans="1:20" x14ac:dyDescent="0.3">
      <c r="A182">
        <v>181</v>
      </c>
      <c r="B182" s="1">
        <v>42015</v>
      </c>
      <c r="C182" t="s">
        <v>22</v>
      </c>
      <c r="D182" t="s">
        <v>14</v>
      </c>
      <c r="E182" t="s">
        <v>18</v>
      </c>
      <c r="F182" t="str">
        <f t="shared" si="8"/>
        <v>January</v>
      </c>
      <c r="G182" s="3">
        <v>6</v>
      </c>
      <c r="H182" s="2">
        <v>0.8</v>
      </c>
      <c r="I182" s="2">
        <v>0.80034376600000001</v>
      </c>
      <c r="J182" s="3">
        <f t="shared" si="9"/>
        <v>1</v>
      </c>
      <c r="K182">
        <v>11.41</v>
      </c>
      <c r="L182">
        <v>5490</v>
      </c>
      <c r="M182">
        <f t="shared" si="10"/>
        <v>91.5</v>
      </c>
      <c r="N182" s="4">
        <v>50</v>
      </c>
      <c r="O182">
        <v>0</v>
      </c>
      <c r="P182">
        <f t="shared" si="11"/>
        <v>0</v>
      </c>
      <c r="Q182">
        <v>0</v>
      </c>
      <c r="R182">
        <v>0</v>
      </c>
      <c r="S182">
        <v>30</v>
      </c>
      <c r="T182">
        <v>887</v>
      </c>
    </row>
    <row r="183" spans="1:20" x14ac:dyDescent="0.3">
      <c r="A183">
        <v>182</v>
      </c>
      <c r="B183" s="1">
        <v>42015</v>
      </c>
      <c r="C183" t="s">
        <v>22</v>
      </c>
      <c r="D183" t="s">
        <v>14</v>
      </c>
      <c r="E183" t="s">
        <v>18</v>
      </c>
      <c r="F183" t="str">
        <f t="shared" si="8"/>
        <v>January</v>
      </c>
      <c r="G183" s="3">
        <v>12</v>
      </c>
      <c r="H183" s="2">
        <v>0.8</v>
      </c>
      <c r="I183" s="2">
        <v>0.80024675300000003</v>
      </c>
      <c r="J183" s="3">
        <f t="shared" si="9"/>
        <v>1</v>
      </c>
      <c r="K183">
        <v>11.61</v>
      </c>
      <c r="L183">
        <v>5670</v>
      </c>
      <c r="M183">
        <f t="shared" si="10"/>
        <v>94.5</v>
      </c>
      <c r="N183" s="4">
        <v>50</v>
      </c>
      <c r="O183">
        <v>0</v>
      </c>
      <c r="P183">
        <f t="shared" si="11"/>
        <v>0</v>
      </c>
      <c r="Q183">
        <v>0</v>
      </c>
      <c r="R183">
        <v>0</v>
      </c>
      <c r="S183">
        <v>31</v>
      </c>
      <c r="T183">
        <v>896</v>
      </c>
    </row>
    <row r="184" spans="1:20" x14ac:dyDescent="0.3">
      <c r="A184">
        <v>183</v>
      </c>
      <c r="B184" s="1">
        <v>42015</v>
      </c>
      <c r="C184" t="s">
        <v>22</v>
      </c>
      <c r="D184" t="s">
        <v>14</v>
      </c>
      <c r="E184" t="s">
        <v>18</v>
      </c>
      <c r="F184" t="str">
        <f t="shared" si="8"/>
        <v>January</v>
      </c>
      <c r="G184" s="3">
        <v>2</v>
      </c>
      <c r="H184" s="2">
        <v>0.8</v>
      </c>
      <c r="I184" s="2">
        <v>0.8</v>
      </c>
      <c r="J184" s="3">
        <f t="shared" si="9"/>
        <v>1</v>
      </c>
      <c r="K184">
        <v>28.08</v>
      </c>
      <c r="L184">
        <v>10530</v>
      </c>
      <c r="M184">
        <f t="shared" si="10"/>
        <v>175.5</v>
      </c>
      <c r="N184" s="4">
        <v>63</v>
      </c>
      <c r="O184">
        <v>0</v>
      </c>
      <c r="P184">
        <f t="shared" si="11"/>
        <v>0</v>
      </c>
      <c r="Q184">
        <v>0</v>
      </c>
      <c r="R184">
        <v>0</v>
      </c>
      <c r="S184">
        <v>58</v>
      </c>
      <c r="T184">
        <v>805</v>
      </c>
    </row>
    <row r="185" spans="1:20" x14ac:dyDescent="0.3">
      <c r="A185">
        <v>184</v>
      </c>
      <c r="B185" s="1">
        <v>42015</v>
      </c>
      <c r="C185" t="s">
        <v>22</v>
      </c>
      <c r="D185" t="s">
        <v>14</v>
      </c>
      <c r="E185" t="s">
        <v>18</v>
      </c>
      <c r="F185" t="str">
        <f t="shared" si="8"/>
        <v>January</v>
      </c>
      <c r="G185" s="3">
        <v>10</v>
      </c>
      <c r="H185" s="2">
        <v>0.8</v>
      </c>
      <c r="I185" s="2">
        <v>0.8</v>
      </c>
      <c r="J185" s="3">
        <f t="shared" si="9"/>
        <v>1</v>
      </c>
      <c r="K185">
        <v>28.08</v>
      </c>
      <c r="L185">
        <v>10530</v>
      </c>
      <c r="M185">
        <f t="shared" si="10"/>
        <v>175.5</v>
      </c>
      <c r="N185" s="4">
        <v>38</v>
      </c>
      <c r="O185">
        <v>0</v>
      </c>
      <c r="P185">
        <f t="shared" si="11"/>
        <v>0</v>
      </c>
      <c r="Q185">
        <v>0</v>
      </c>
      <c r="R185">
        <v>0</v>
      </c>
      <c r="S185">
        <v>58</v>
      </c>
      <c r="T185">
        <v>762</v>
      </c>
    </row>
    <row r="186" spans="1:20" x14ac:dyDescent="0.3">
      <c r="A186">
        <v>185</v>
      </c>
      <c r="B186" s="1">
        <v>42015</v>
      </c>
      <c r="C186" t="s">
        <v>22</v>
      </c>
      <c r="D186" t="s">
        <v>14</v>
      </c>
      <c r="E186" t="s">
        <v>18</v>
      </c>
      <c r="F186" t="str">
        <f t="shared" si="8"/>
        <v>January</v>
      </c>
      <c r="G186" s="3">
        <v>3</v>
      </c>
      <c r="H186" s="2">
        <v>0.8</v>
      </c>
      <c r="I186" s="2">
        <v>0.69018281500000001</v>
      </c>
      <c r="J186" s="3">
        <f t="shared" si="9"/>
        <v>0</v>
      </c>
      <c r="K186">
        <v>19.87</v>
      </c>
      <c r="L186">
        <v>6420</v>
      </c>
      <c r="M186">
        <f t="shared" si="10"/>
        <v>107</v>
      </c>
      <c r="N186" s="4">
        <v>0</v>
      </c>
      <c r="O186">
        <v>0</v>
      </c>
      <c r="P186">
        <f t="shared" si="11"/>
        <v>0</v>
      </c>
      <c r="Q186">
        <v>0</v>
      </c>
      <c r="R186">
        <v>0</v>
      </c>
      <c r="S186">
        <v>55</v>
      </c>
      <c r="T186">
        <v>1043</v>
      </c>
    </row>
    <row r="187" spans="1:20" x14ac:dyDescent="0.3">
      <c r="A187">
        <v>186</v>
      </c>
      <c r="B187" s="1">
        <v>42015</v>
      </c>
      <c r="C187" t="s">
        <v>22</v>
      </c>
      <c r="D187" t="s">
        <v>16</v>
      </c>
      <c r="E187" t="s">
        <v>18</v>
      </c>
      <c r="F187" t="str">
        <f t="shared" si="8"/>
        <v>January</v>
      </c>
      <c r="G187" s="3">
        <v>11</v>
      </c>
      <c r="H187" s="2">
        <v>0.8</v>
      </c>
      <c r="I187" s="2">
        <v>0.66808712100000001</v>
      </c>
      <c r="J187" s="3">
        <f t="shared" si="9"/>
        <v>0</v>
      </c>
      <c r="K187">
        <v>4.1500000000000004</v>
      </c>
      <c r="L187">
        <v>1440</v>
      </c>
      <c r="M187">
        <f t="shared" si="10"/>
        <v>24</v>
      </c>
      <c r="N187" s="4">
        <v>0</v>
      </c>
      <c r="O187">
        <v>0</v>
      </c>
      <c r="P187">
        <f t="shared" si="11"/>
        <v>0</v>
      </c>
      <c r="Q187">
        <v>0</v>
      </c>
      <c r="R187">
        <v>0</v>
      </c>
      <c r="S187">
        <v>8</v>
      </c>
      <c r="T187">
        <v>0</v>
      </c>
    </row>
    <row r="188" spans="1:20" x14ac:dyDescent="0.3">
      <c r="A188">
        <v>187</v>
      </c>
      <c r="B188" s="1">
        <v>42015</v>
      </c>
      <c r="C188" t="s">
        <v>22</v>
      </c>
      <c r="D188" t="s">
        <v>16</v>
      </c>
      <c r="E188" t="s">
        <v>18</v>
      </c>
      <c r="F188" t="str">
        <f t="shared" si="8"/>
        <v>January</v>
      </c>
      <c r="G188" s="3">
        <v>8</v>
      </c>
      <c r="H188" s="2">
        <v>0.8</v>
      </c>
      <c r="I188" s="2">
        <v>0.65359848499999995</v>
      </c>
      <c r="J188" s="3">
        <f t="shared" si="9"/>
        <v>0</v>
      </c>
      <c r="K188">
        <v>2.9</v>
      </c>
      <c r="L188">
        <v>1440</v>
      </c>
      <c r="M188">
        <f t="shared" si="10"/>
        <v>24</v>
      </c>
      <c r="N188" s="4">
        <v>0</v>
      </c>
      <c r="O188">
        <v>0</v>
      </c>
      <c r="P188">
        <f t="shared" si="11"/>
        <v>0</v>
      </c>
      <c r="Q188">
        <v>0</v>
      </c>
      <c r="R188">
        <v>0</v>
      </c>
      <c r="S188">
        <v>8</v>
      </c>
      <c r="T188">
        <v>0</v>
      </c>
    </row>
    <row r="189" spans="1:20" x14ac:dyDescent="0.3">
      <c r="A189">
        <v>188</v>
      </c>
      <c r="B189" s="1">
        <v>42015</v>
      </c>
      <c r="C189" t="s">
        <v>22</v>
      </c>
      <c r="D189" t="s">
        <v>16</v>
      </c>
      <c r="E189" t="s">
        <v>18</v>
      </c>
      <c r="F189" t="str">
        <f t="shared" si="8"/>
        <v>January</v>
      </c>
      <c r="G189" s="3">
        <v>5</v>
      </c>
      <c r="H189" s="2">
        <v>0.5</v>
      </c>
      <c r="I189" s="2">
        <v>0.60913825799999999</v>
      </c>
      <c r="J189" s="3">
        <f t="shared" si="9"/>
        <v>1</v>
      </c>
      <c r="K189">
        <v>4.1500000000000004</v>
      </c>
      <c r="L189">
        <v>1440</v>
      </c>
      <c r="M189">
        <f t="shared" si="10"/>
        <v>24</v>
      </c>
      <c r="N189" s="4">
        <v>0</v>
      </c>
      <c r="O189">
        <v>0</v>
      </c>
      <c r="P189">
        <f t="shared" si="11"/>
        <v>0</v>
      </c>
      <c r="Q189">
        <v>0</v>
      </c>
      <c r="R189">
        <v>0</v>
      </c>
      <c r="S189">
        <v>8</v>
      </c>
      <c r="T189">
        <v>0</v>
      </c>
    </row>
    <row r="190" spans="1:20" x14ac:dyDescent="0.3">
      <c r="A190">
        <v>189</v>
      </c>
      <c r="B190" s="1">
        <v>42015</v>
      </c>
      <c r="C190" t="s">
        <v>22</v>
      </c>
      <c r="D190" t="s">
        <v>14</v>
      </c>
      <c r="E190" t="s">
        <v>18</v>
      </c>
      <c r="F190" t="str">
        <f t="shared" si="8"/>
        <v>January</v>
      </c>
      <c r="G190" s="3">
        <v>11</v>
      </c>
      <c r="H190" s="2">
        <v>0.6</v>
      </c>
      <c r="I190" s="2">
        <v>0.60022984599999996</v>
      </c>
      <c r="J190" s="3">
        <f t="shared" si="9"/>
        <v>1</v>
      </c>
      <c r="K190">
        <v>12.52</v>
      </c>
      <c r="L190">
        <v>9540</v>
      </c>
      <c r="M190">
        <f t="shared" si="10"/>
        <v>159</v>
      </c>
      <c r="N190" s="4">
        <v>30</v>
      </c>
      <c r="O190">
        <v>0</v>
      </c>
      <c r="P190">
        <f t="shared" si="11"/>
        <v>0</v>
      </c>
      <c r="Q190">
        <v>0</v>
      </c>
      <c r="R190">
        <v>0</v>
      </c>
      <c r="S190">
        <v>53</v>
      </c>
      <c r="T190">
        <v>831</v>
      </c>
    </row>
    <row r="191" spans="1:20" x14ac:dyDescent="0.3">
      <c r="A191">
        <v>190</v>
      </c>
      <c r="B191" s="1">
        <v>42015</v>
      </c>
      <c r="C191" t="s">
        <v>22</v>
      </c>
      <c r="D191" t="s">
        <v>16</v>
      </c>
      <c r="E191" t="s">
        <v>18</v>
      </c>
      <c r="F191" t="str">
        <f t="shared" si="8"/>
        <v>January</v>
      </c>
      <c r="G191" s="3">
        <v>6</v>
      </c>
      <c r="H191" s="2">
        <v>0.8</v>
      </c>
      <c r="I191" s="2">
        <v>0.59734848500000004</v>
      </c>
      <c r="J191" s="3">
        <f t="shared" si="9"/>
        <v>0</v>
      </c>
      <c r="K191">
        <v>2.9</v>
      </c>
      <c r="L191">
        <v>1440</v>
      </c>
      <c r="M191">
        <f t="shared" si="10"/>
        <v>24</v>
      </c>
      <c r="N191" s="4">
        <v>0</v>
      </c>
      <c r="O191">
        <v>0</v>
      </c>
      <c r="P191">
        <f t="shared" si="11"/>
        <v>0</v>
      </c>
      <c r="Q191">
        <v>0</v>
      </c>
      <c r="R191">
        <v>0</v>
      </c>
      <c r="S191">
        <v>8</v>
      </c>
      <c r="T191">
        <v>0</v>
      </c>
    </row>
    <row r="192" spans="1:20" x14ac:dyDescent="0.3">
      <c r="A192">
        <v>191</v>
      </c>
      <c r="B192" s="1">
        <v>42015</v>
      </c>
      <c r="C192" t="s">
        <v>22</v>
      </c>
      <c r="D192" t="s">
        <v>16</v>
      </c>
      <c r="E192" t="s">
        <v>18</v>
      </c>
      <c r="F192" t="str">
        <f t="shared" si="8"/>
        <v>January</v>
      </c>
      <c r="G192" s="3">
        <v>7</v>
      </c>
      <c r="H192" s="2">
        <v>0.8</v>
      </c>
      <c r="I192" s="2">
        <v>0.590435606</v>
      </c>
      <c r="J192" s="3">
        <f t="shared" si="9"/>
        <v>0</v>
      </c>
      <c r="K192">
        <v>2.9</v>
      </c>
      <c r="L192">
        <v>1440</v>
      </c>
      <c r="M192">
        <f t="shared" si="10"/>
        <v>24</v>
      </c>
      <c r="N192" s="4">
        <v>0</v>
      </c>
      <c r="O192">
        <v>0</v>
      </c>
      <c r="P192">
        <f t="shared" si="11"/>
        <v>0</v>
      </c>
      <c r="Q192">
        <v>0</v>
      </c>
      <c r="R192">
        <v>0</v>
      </c>
      <c r="S192">
        <v>8</v>
      </c>
      <c r="T192">
        <v>0</v>
      </c>
    </row>
    <row r="193" spans="1:20" x14ac:dyDescent="0.3">
      <c r="A193">
        <v>192</v>
      </c>
      <c r="B193" s="1">
        <v>42015</v>
      </c>
      <c r="C193" t="s">
        <v>22</v>
      </c>
      <c r="D193" t="s">
        <v>14</v>
      </c>
      <c r="E193" t="s">
        <v>18</v>
      </c>
      <c r="F193" t="str">
        <f t="shared" si="8"/>
        <v>January</v>
      </c>
      <c r="G193" s="3">
        <v>4</v>
      </c>
      <c r="H193" s="2">
        <v>0.8</v>
      </c>
      <c r="I193" s="2">
        <v>0.47313479600000002</v>
      </c>
      <c r="J193" s="3">
        <f t="shared" si="9"/>
        <v>0</v>
      </c>
      <c r="K193">
        <v>50.48</v>
      </c>
      <c r="L193">
        <v>10440</v>
      </c>
      <c r="M193">
        <f t="shared" si="10"/>
        <v>174</v>
      </c>
      <c r="N193" s="4">
        <v>0</v>
      </c>
      <c r="O193">
        <v>0</v>
      </c>
      <c r="P193">
        <f t="shared" si="11"/>
        <v>0</v>
      </c>
      <c r="Q193">
        <v>0</v>
      </c>
      <c r="R193">
        <v>0</v>
      </c>
      <c r="S193">
        <v>58</v>
      </c>
      <c r="T193">
        <v>562</v>
      </c>
    </row>
    <row r="194" spans="1:20" x14ac:dyDescent="0.3">
      <c r="A194">
        <v>193</v>
      </c>
      <c r="B194" s="1">
        <v>42015</v>
      </c>
      <c r="C194" t="s">
        <v>22</v>
      </c>
      <c r="D194" t="s">
        <v>14</v>
      </c>
      <c r="E194" t="s">
        <v>18</v>
      </c>
      <c r="F194" t="str">
        <f t="shared" si="8"/>
        <v>January</v>
      </c>
      <c r="G194" s="3">
        <v>5</v>
      </c>
      <c r="H194" s="2">
        <v>0.6</v>
      </c>
      <c r="I194" s="2">
        <v>0.45297962600000002</v>
      </c>
      <c r="J194" s="3">
        <f t="shared" si="9"/>
        <v>0</v>
      </c>
      <c r="K194">
        <v>20.79</v>
      </c>
      <c r="L194">
        <v>7980</v>
      </c>
      <c r="M194">
        <f t="shared" si="10"/>
        <v>133</v>
      </c>
      <c r="N194" s="4">
        <v>0</v>
      </c>
      <c r="O194">
        <v>0</v>
      </c>
      <c r="P194">
        <f t="shared" si="11"/>
        <v>0</v>
      </c>
      <c r="Q194">
        <v>0</v>
      </c>
      <c r="R194">
        <v>0</v>
      </c>
      <c r="S194">
        <v>57</v>
      </c>
      <c r="T194">
        <v>1208</v>
      </c>
    </row>
    <row r="195" spans="1:20" x14ac:dyDescent="0.3">
      <c r="A195">
        <v>194</v>
      </c>
      <c r="B195" s="1">
        <v>42016</v>
      </c>
      <c r="C195" t="s">
        <v>22</v>
      </c>
      <c r="D195" t="s">
        <v>16</v>
      </c>
      <c r="E195" t="s">
        <v>19</v>
      </c>
      <c r="F195" t="str">
        <f t="shared" ref="F195:F258" si="12">TEXT(B195,"mmmm")</f>
        <v>January</v>
      </c>
      <c r="G195" s="3">
        <v>1</v>
      </c>
      <c r="H195" s="2">
        <v>0.8</v>
      </c>
      <c r="I195" s="2">
        <v>0.95515151499999995</v>
      </c>
      <c r="J195" s="3">
        <f t="shared" ref="J195:J258" si="13">IF(I195&gt;=H195,1,0)</f>
        <v>1</v>
      </c>
      <c r="K195">
        <v>3.94</v>
      </c>
      <c r="L195">
        <v>1440</v>
      </c>
      <c r="M195">
        <f t="shared" ref="M195:M258" si="14">L195/60</f>
        <v>24</v>
      </c>
      <c r="N195" s="4">
        <v>0</v>
      </c>
      <c r="O195">
        <v>0</v>
      </c>
      <c r="P195">
        <f t="shared" ref="P195:P258" si="15">O195/60</f>
        <v>0</v>
      </c>
      <c r="Q195">
        <v>0</v>
      </c>
      <c r="R195">
        <v>0</v>
      </c>
      <c r="S195">
        <v>8</v>
      </c>
      <c r="T195">
        <v>0</v>
      </c>
    </row>
    <row r="196" spans="1:20" x14ac:dyDescent="0.3">
      <c r="A196">
        <v>195</v>
      </c>
      <c r="B196" s="1">
        <v>42016</v>
      </c>
      <c r="C196" t="s">
        <v>22</v>
      </c>
      <c r="D196" t="s">
        <v>16</v>
      </c>
      <c r="E196" t="s">
        <v>19</v>
      </c>
      <c r="F196" t="str">
        <f t="shared" si="12"/>
        <v>January</v>
      </c>
      <c r="G196" s="3">
        <v>4</v>
      </c>
      <c r="H196" s="2">
        <v>0.35</v>
      </c>
      <c r="I196" s="2">
        <v>0.94221380499999996</v>
      </c>
      <c r="J196" s="3">
        <f t="shared" si="13"/>
        <v>1</v>
      </c>
      <c r="K196">
        <v>4.3</v>
      </c>
      <c r="L196">
        <v>3240</v>
      </c>
      <c r="M196">
        <f t="shared" si="14"/>
        <v>54</v>
      </c>
      <c r="N196" s="4">
        <v>0</v>
      </c>
      <c r="O196">
        <v>0</v>
      </c>
      <c r="P196">
        <f t="shared" si="15"/>
        <v>0</v>
      </c>
      <c r="Q196">
        <v>0</v>
      </c>
      <c r="R196">
        <v>0</v>
      </c>
      <c r="S196">
        <v>18</v>
      </c>
      <c r="T196">
        <v>0</v>
      </c>
    </row>
    <row r="197" spans="1:20" x14ac:dyDescent="0.3">
      <c r="A197">
        <v>196</v>
      </c>
      <c r="B197" s="1">
        <v>42016</v>
      </c>
      <c r="C197" t="s">
        <v>22</v>
      </c>
      <c r="D197" t="s">
        <v>16</v>
      </c>
      <c r="E197" t="s">
        <v>19</v>
      </c>
      <c r="F197" t="str">
        <f t="shared" si="12"/>
        <v>January</v>
      </c>
      <c r="G197" s="3">
        <v>3</v>
      </c>
      <c r="H197" s="2">
        <v>0.8</v>
      </c>
      <c r="I197" s="2">
        <v>0.905454545</v>
      </c>
      <c r="J197" s="3">
        <f t="shared" si="13"/>
        <v>1</v>
      </c>
      <c r="K197">
        <v>4.1500000000000004</v>
      </c>
      <c r="L197">
        <v>1800</v>
      </c>
      <c r="M197">
        <f t="shared" si="14"/>
        <v>30</v>
      </c>
      <c r="N197" s="4">
        <v>0</v>
      </c>
      <c r="O197">
        <v>0</v>
      </c>
      <c r="P197">
        <f t="shared" si="15"/>
        <v>0</v>
      </c>
      <c r="Q197">
        <v>0</v>
      </c>
      <c r="R197">
        <v>0</v>
      </c>
      <c r="S197">
        <v>10</v>
      </c>
      <c r="T197">
        <v>0</v>
      </c>
    </row>
    <row r="198" spans="1:20" x14ac:dyDescent="0.3">
      <c r="A198">
        <v>197</v>
      </c>
      <c r="B198" s="1">
        <v>42016</v>
      </c>
      <c r="C198" t="s">
        <v>22</v>
      </c>
      <c r="D198" t="s">
        <v>16</v>
      </c>
      <c r="E198" t="s">
        <v>19</v>
      </c>
      <c r="F198" t="str">
        <f t="shared" si="12"/>
        <v>January</v>
      </c>
      <c r="G198" s="3">
        <v>2</v>
      </c>
      <c r="H198" s="2">
        <v>0.8</v>
      </c>
      <c r="I198" s="2">
        <v>0.88053030300000001</v>
      </c>
      <c r="J198" s="3">
        <f t="shared" si="13"/>
        <v>1</v>
      </c>
      <c r="K198">
        <v>3.94</v>
      </c>
      <c r="L198">
        <v>1440</v>
      </c>
      <c r="M198">
        <f t="shared" si="14"/>
        <v>24</v>
      </c>
      <c r="N198" s="4">
        <v>0</v>
      </c>
      <c r="O198">
        <v>0</v>
      </c>
      <c r="P198">
        <f t="shared" si="15"/>
        <v>0</v>
      </c>
      <c r="Q198">
        <v>0</v>
      </c>
      <c r="R198">
        <v>0</v>
      </c>
      <c r="S198">
        <v>8</v>
      </c>
      <c r="T198">
        <v>0</v>
      </c>
    </row>
    <row r="199" spans="1:20" x14ac:dyDescent="0.3">
      <c r="A199">
        <v>198</v>
      </c>
      <c r="B199" s="1">
        <v>42016</v>
      </c>
      <c r="C199" t="s">
        <v>22</v>
      </c>
      <c r="D199" t="s">
        <v>16</v>
      </c>
      <c r="E199" t="s">
        <v>19</v>
      </c>
      <c r="F199" t="str">
        <f t="shared" si="12"/>
        <v>January</v>
      </c>
      <c r="G199" s="3">
        <v>9</v>
      </c>
      <c r="H199" s="2">
        <v>0.8</v>
      </c>
      <c r="I199" s="2">
        <v>0.85814393899999997</v>
      </c>
      <c r="J199" s="3">
        <f t="shared" si="13"/>
        <v>1</v>
      </c>
      <c r="K199">
        <v>3.94</v>
      </c>
      <c r="L199">
        <v>1440</v>
      </c>
      <c r="M199">
        <f t="shared" si="14"/>
        <v>24</v>
      </c>
      <c r="N199" s="4">
        <v>0</v>
      </c>
      <c r="O199">
        <v>0</v>
      </c>
      <c r="P199">
        <f t="shared" si="15"/>
        <v>0</v>
      </c>
      <c r="Q199">
        <v>0</v>
      </c>
      <c r="R199">
        <v>0</v>
      </c>
      <c r="S199">
        <v>8</v>
      </c>
      <c r="T199">
        <v>0</v>
      </c>
    </row>
    <row r="200" spans="1:20" x14ac:dyDescent="0.3">
      <c r="A200">
        <v>199</v>
      </c>
      <c r="B200" s="1">
        <v>42016</v>
      </c>
      <c r="C200" t="s">
        <v>22</v>
      </c>
      <c r="D200" t="s">
        <v>14</v>
      </c>
      <c r="E200" t="s">
        <v>19</v>
      </c>
      <c r="F200" t="str">
        <f t="shared" si="12"/>
        <v>January</v>
      </c>
      <c r="G200" s="3">
        <v>1</v>
      </c>
      <c r="H200" s="2">
        <v>0.8</v>
      </c>
      <c r="I200" s="2">
        <v>0.85052216700000005</v>
      </c>
      <c r="J200" s="3">
        <f t="shared" si="13"/>
        <v>1</v>
      </c>
      <c r="K200">
        <v>26.16</v>
      </c>
      <c r="L200">
        <v>8220</v>
      </c>
      <c r="M200">
        <f t="shared" si="14"/>
        <v>137</v>
      </c>
      <c r="N200" s="4">
        <v>75</v>
      </c>
      <c r="O200">
        <v>0</v>
      </c>
      <c r="P200">
        <f t="shared" si="15"/>
        <v>0</v>
      </c>
      <c r="Q200">
        <v>0</v>
      </c>
      <c r="R200">
        <v>0</v>
      </c>
      <c r="S200">
        <v>59</v>
      </c>
      <c r="T200">
        <v>1099</v>
      </c>
    </row>
    <row r="201" spans="1:20" x14ac:dyDescent="0.3">
      <c r="A201">
        <v>200</v>
      </c>
      <c r="B201" s="1">
        <v>42016</v>
      </c>
      <c r="C201" t="s">
        <v>22</v>
      </c>
      <c r="D201" t="s">
        <v>14</v>
      </c>
      <c r="E201" t="s">
        <v>19</v>
      </c>
      <c r="F201" t="str">
        <f t="shared" si="12"/>
        <v>January</v>
      </c>
      <c r="G201" s="3">
        <v>9</v>
      </c>
      <c r="H201" s="2">
        <v>0.8</v>
      </c>
      <c r="I201" s="2">
        <v>0.85050231099999996</v>
      </c>
      <c r="J201" s="3">
        <f t="shared" si="13"/>
        <v>1</v>
      </c>
      <c r="K201">
        <v>26.16</v>
      </c>
      <c r="L201">
        <v>10620</v>
      </c>
      <c r="M201">
        <f t="shared" si="14"/>
        <v>177</v>
      </c>
      <c r="N201" s="4">
        <v>75</v>
      </c>
      <c r="O201">
        <v>0</v>
      </c>
      <c r="P201">
        <f t="shared" si="15"/>
        <v>0</v>
      </c>
      <c r="Q201">
        <v>0</v>
      </c>
      <c r="R201">
        <v>0</v>
      </c>
      <c r="S201">
        <v>59</v>
      </c>
      <c r="T201">
        <v>1093</v>
      </c>
    </row>
    <row r="202" spans="1:20" x14ac:dyDescent="0.3">
      <c r="A202">
        <v>201</v>
      </c>
      <c r="B202" s="1">
        <v>42016</v>
      </c>
      <c r="C202" t="s">
        <v>22</v>
      </c>
      <c r="D202" t="s">
        <v>14</v>
      </c>
      <c r="E202" t="s">
        <v>19</v>
      </c>
      <c r="F202" t="str">
        <f t="shared" si="12"/>
        <v>January</v>
      </c>
      <c r="G202" s="3">
        <v>7</v>
      </c>
      <c r="H202" s="2">
        <v>0.8</v>
      </c>
      <c r="I202" s="2">
        <v>0.85013676599999999</v>
      </c>
      <c r="J202" s="3">
        <f t="shared" si="13"/>
        <v>1</v>
      </c>
      <c r="K202">
        <v>25.9</v>
      </c>
      <c r="L202">
        <v>10170</v>
      </c>
      <c r="M202">
        <f t="shared" si="14"/>
        <v>169.5</v>
      </c>
      <c r="N202" s="4">
        <v>60</v>
      </c>
      <c r="O202">
        <v>0</v>
      </c>
      <c r="P202">
        <f t="shared" si="15"/>
        <v>0</v>
      </c>
      <c r="Q202">
        <v>0</v>
      </c>
      <c r="R202">
        <v>0</v>
      </c>
      <c r="S202">
        <v>56</v>
      </c>
      <c r="T202">
        <v>1031</v>
      </c>
    </row>
    <row r="203" spans="1:20" x14ac:dyDescent="0.3">
      <c r="A203">
        <v>202</v>
      </c>
      <c r="B203" s="1">
        <v>42016</v>
      </c>
      <c r="C203" t="s">
        <v>22</v>
      </c>
      <c r="D203" t="s">
        <v>14</v>
      </c>
      <c r="E203" t="s">
        <v>19</v>
      </c>
      <c r="F203" t="str">
        <f t="shared" si="12"/>
        <v>January</v>
      </c>
      <c r="G203" s="3">
        <v>8</v>
      </c>
      <c r="H203" s="2">
        <v>0.8</v>
      </c>
      <c r="I203" s="2">
        <v>0.85013676599999999</v>
      </c>
      <c r="J203" s="3">
        <f t="shared" si="13"/>
        <v>1</v>
      </c>
      <c r="K203">
        <v>25.9</v>
      </c>
      <c r="L203">
        <v>10170</v>
      </c>
      <c r="M203">
        <f t="shared" si="14"/>
        <v>169.5</v>
      </c>
      <c r="N203" s="4">
        <v>60</v>
      </c>
      <c r="O203">
        <v>0</v>
      </c>
      <c r="P203">
        <f t="shared" si="15"/>
        <v>0</v>
      </c>
      <c r="Q203">
        <v>0</v>
      </c>
      <c r="R203">
        <v>0</v>
      </c>
      <c r="S203">
        <v>56</v>
      </c>
      <c r="T203">
        <v>1233</v>
      </c>
    </row>
    <row r="204" spans="1:20" x14ac:dyDescent="0.3">
      <c r="A204">
        <v>203</v>
      </c>
      <c r="B204" s="1">
        <v>42016</v>
      </c>
      <c r="C204" t="s">
        <v>22</v>
      </c>
      <c r="D204" t="s">
        <v>16</v>
      </c>
      <c r="E204" t="s">
        <v>19</v>
      </c>
      <c r="F204" t="str">
        <f t="shared" si="12"/>
        <v>January</v>
      </c>
      <c r="G204" s="3">
        <v>6</v>
      </c>
      <c r="H204" s="2">
        <v>0.8</v>
      </c>
      <c r="I204" s="2">
        <v>0.81742424199999997</v>
      </c>
      <c r="J204" s="3">
        <f t="shared" si="13"/>
        <v>1</v>
      </c>
      <c r="K204">
        <v>2.9</v>
      </c>
      <c r="L204">
        <v>1440</v>
      </c>
      <c r="M204">
        <f t="shared" si="14"/>
        <v>24</v>
      </c>
      <c r="N204" s="4">
        <v>0</v>
      </c>
      <c r="O204">
        <v>0</v>
      </c>
      <c r="P204">
        <f t="shared" si="15"/>
        <v>0</v>
      </c>
      <c r="Q204">
        <v>0</v>
      </c>
      <c r="R204">
        <v>0</v>
      </c>
      <c r="S204">
        <v>8</v>
      </c>
      <c r="T204">
        <v>0</v>
      </c>
    </row>
    <row r="205" spans="1:20" x14ac:dyDescent="0.3">
      <c r="A205">
        <v>204</v>
      </c>
      <c r="B205" s="1">
        <v>42016</v>
      </c>
      <c r="C205" t="s">
        <v>22</v>
      </c>
      <c r="D205" t="s">
        <v>16</v>
      </c>
      <c r="E205" t="s">
        <v>19</v>
      </c>
      <c r="F205" t="str">
        <f t="shared" si="12"/>
        <v>January</v>
      </c>
      <c r="G205" s="3">
        <v>5</v>
      </c>
      <c r="H205" s="2">
        <v>0.65</v>
      </c>
      <c r="I205" s="2">
        <v>0.80956439400000002</v>
      </c>
      <c r="J205" s="3">
        <f t="shared" si="13"/>
        <v>1</v>
      </c>
      <c r="K205">
        <v>4.1500000000000004</v>
      </c>
      <c r="L205">
        <v>1440</v>
      </c>
      <c r="M205">
        <f t="shared" si="14"/>
        <v>24</v>
      </c>
      <c r="N205" s="4">
        <v>0</v>
      </c>
      <c r="O205">
        <v>0</v>
      </c>
      <c r="P205">
        <f t="shared" si="15"/>
        <v>0</v>
      </c>
      <c r="Q205">
        <v>0</v>
      </c>
      <c r="R205">
        <v>0</v>
      </c>
      <c r="S205">
        <v>8</v>
      </c>
      <c r="T205">
        <v>0</v>
      </c>
    </row>
    <row r="206" spans="1:20" x14ac:dyDescent="0.3">
      <c r="A206">
        <v>205</v>
      </c>
      <c r="B206" s="1">
        <v>42016</v>
      </c>
      <c r="C206" t="s">
        <v>22</v>
      </c>
      <c r="D206" t="s">
        <v>14</v>
      </c>
      <c r="E206" t="s">
        <v>19</v>
      </c>
      <c r="F206" t="str">
        <f t="shared" si="12"/>
        <v>January</v>
      </c>
      <c r="G206" s="3">
        <v>3</v>
      </c>
      <c r="H206" s="2">
        <v>0.8</v>
      </c>
      <c r="I206" s="2">
        <v>0.80027382899999999</v>
      </c>
      <c r="J206" s="3">
        <f t="shared" si="13"/>
        <v>1</v>
      </c>
      <c r="K206">
        <v>19.87</v>
      </c>
      <c r="L206">
        <v>9900</v>
      </c>
      <c r="M206">
        <f t="shared" si="14"/>
        <v>165</v>
      </c>
      <c r="N206" s="4">
        <v>0</v>
      </c>
      <c r="O206">
        <v>0</v>
      </c>
      <c r="P206">
        <f t="shared" si="15"/>
        <v>0</v>
      </c>
      <c r="Q206">
        <v>0</v>
      </c>
      <c r="R206">
        <v>0</v>
      </c>
      <c r="S206">
        <v>55</v>
      </c>
      <c r="T206">
        <v>941</v>
      </c>
    </row>
    <row r="207" spans="1:20" x14ac:dyDescent="0.3">
      <c r="A207">
        <v>206</v>
      </c>
      <c r="B207" s="1">
        <v>42016</v>
      </c>
      <c r="C207" t="s">
        <v>22</v>
      </c>
      <c r="D207" t="s">
        <v>14</v>
      </c>
      <c r="E207" t="s">
        <v>19</v>
      </c>
      <c r="F207" t="str">
        <f t="shared" si="12"/>
        <v>January</v>
      </c>
      <c r="G207" s="3">
        <v>6</v>
      </c>
      <c r="H207" s="2">
        <v>0.8</v>
      </c>
      <c r="I207" s="2">
        <v>0.80018181799999999</v>
      </c>
      <c r="J207" s="3">
        <f t="shared" si="13"/>
        <v>1</v>
      </c>
      <c r="K207">
        <v>11.41</v>
      </c>
      <c r="L207">
        <v>5670</v>
      </c>
      <c r="M207">
        <f t="shared" si="14"/>
        <v>94.5</v>
      </c>
      <c r="N207" s="4">
        <v>50</v>
      </c>
      <c r="O207">
        <v>0</v>
      </c>
      <c r="P207">
        <f t="shared" si="15"/>
        <v>0</v>
      </c>
      <c r="Q207">
        <v>0</v>
      </c>
      <c r="R207">
        <v>0</v>
      </c>
      <c r="S207">
        <v>31</v>
      </c>
      <c r="T207">
        <v>843</v>
      </c>
    </row>
    <row r="208" spans="1:20" x14ac:dyDescent="0.3">
      <c r="A208">
        <v>207</v>
      </c>
      <c r="B208" s="1">
        <v>42016</v>
      </c>
      <c r="C208" t="s">
        <v>22</v>
      </c>
      <c r="D208" t="s">
        <v>14</v>
      </c>
      <c r="E208" t="s">
        <v>19</v>
      </c>
      <c r="F208" t="str">
        <f t="shared" si="12"/>
        <v>January</v>
      </c>
      <c r="G208" s="3">
        <v>12</v>
      </c>
      <c r="H208" s="2">
        <v>0.8</v>
      </c>
      <c r="I208" s="2">
        <v>0.80007656999999999</v>
      </c>
      <c r="J208" s="3">
        <f t="shared" si="13"/>
        <v>1</v>
      </c>
      <c r="K208">
        <v>11.61</v>
      </c>
      <c r="L208">
        <v>4470</v>
      </c>
      <c r="M208">
        <f t="shared" si="14"/>
        <v>74.5</v>
      </c>
      <c r="N208" s="4">
        <v>50</v>
      </c>
      <c r="O208">
        <v>0</v>
      </c>
      <c r="P208">
        <f t="shared" si="15"/>
        <v>0</v>
      </c>
      <c r="Q208">
        <v>0</v>
      </c>
      <c r="R208">
        <v>0</v>
      </c>
      <c r="S208">
        <v>31</v>
      </c>
      <c r="T208">
        <v>760</v>
      </c>
    </row>
    <row r="209" spans="1:20" x14ac:dyDescent="0.3">
      <c r="A209">
        <v>208</v>
      </c>
      <c r="B209" s="1">
        <v>42016</v>
      </c>
      <c r="C209" t="s">
        <v>22</v>
      </c>
      <c r="D209" t="s">
        <v>14</v>
      </c>
      <c r="E209" t="s">
        <v>19</v>
      </c>
      <c r="F209" t="str">
        <f t="shared" si="12"/>
        <v>January</v>
      </c>
      <c r="G209" s="3">
        <v>2</v>
      </c>
      <c r="H209" s="2">
        <v>0.8</v>
      </c>
      <c r="I209" s="2">
        <v>0.8</v>
      </c>
      <c r="J209" s="3">
        <f t="shared" si="13"/>
        <v>1</v>
      </c>
      <c r="K209">
        <v>28.08</v>
      </c>
      <c r="L209">
        <v>10530</v>
      </c>
      <c r="M209">
        <f t="shared" si="14"/>
        <v>175.5</v>
      </c>
      <c r="N209" s="4">
        <v>63</v>
      </c>
      <c r="O209">
        <v>0</v>
      </c>
      <c r="P209">
        <f t="shared" si="15"/>
        <v>0</v>
      </c>
      <c r="Q209">
        <v>0</v>
      </c>
      <c r="R209">
        <v>0</v>
      </c>
      <c r="S209">
        <v>58</v>
      </c>
      <c r="T209">
        <v>737</v>
      </c>
    </row>
    <row r="210" spans="1:20" x14ac:dyDescent="0.3">
      <c r="A210">
        <v>209</v>
      </c>
      <c r="B210" s="1">
        <v>42016</v>
      </c>
      <c r="C210" t="s">
        <v>22</v>
      </c>
      <c r="D210" t="s">
        <v>16</v>
      </c>
      <c r="E210" t="s">
        <v>19</v>
      </c>
      <c r="F210" t="str">
        <f t="shared" si="12"/>
        <v>January</v>
      </c>
      <c r="G210" s="3">
        <v>8</v>
      </c>
      <c r="H210" s="2">
        <v>0.8</v>
      </c>
      <c r="I210" s="2">
        <v>0.72499999999999998</v>
      </c>
      <c r="J210" s="3">
        <f t="shared" si="13"/>
        <v>0</v>
      </c>
      <c r="K210">
        <v>2.9</v>
      </c>
      <c r="L210">
        <v>1440</v>
      </c>
      <c r="M210">
        <f t="shared" si="14"/>
        <v>24</v>
      </c>
      <c r="N210" s="4">
        <v>0</v>
      </c>
      <c r="O210">
        <v>0</v>
      </c>
      <c r="P210">
        <f t="shared" si="15"/>
        <v>0</v>
      </c>
      <c r="Q210">
        <v>0</v>
      </c>
      <c r="R210">
        <v>0</v>
      </c>
      <c r="S210">
        <v>8</v>
      </c>
      <c r="T210">
        <v>0</v>
      </c>
    </row>
    <row r="211" spans="1:20" x14ac:dyDescent="0.3">
      <c r="A211">
        <v>210</v>
      </c>
      <c r="B211" s="1">
        <v>42016</v>
      </c>
      <c r="C211" t="s">
        <v>22</v>
      </c>
      <c r="D211" t="s">
        <v>14</v>
      </c>
      <c r="E211" t="s">
        <v>19</v>
      </c>
      <c r="F211" t="str">
        <f t="shared" si="12"/>
        <v>January</v>
      </c>
      <c r="G211" s="3">
        <v>10</v>
      </c>
      <c r="H211" s="2">
        <v>0.8</v>
      </c>
      <c r="I211" s="2">
        <v>0.68855755500000004</v>
      </c>
      <c r="J211" s="3">
        <f t="shared" si="13"/>
        <v>0</v>
      </c>
      <c r="K211">
        <v>50.48</v>
      </c>
      <c r="L211">
        <v>6930</v>
      </c>
      <c r="M211">
        <f t="shared" si="14"/>
        <v>115.5</v>
      </c>
      <c r="N211" s="4">
        <v>45</v>
      </c>
      <c r="O211">
        <v>0</v>
      </c>
      <c r="P211">
        <f t="shared" si="15"/>
        <v>0</v>
      </c>
      <c r="Q211">
        <v>0</v>
      </c>
      <c r="R211">
        <v>0</v>
      </c>
      <c r="S211">
        <v>58</v>
      </c>
      <c r="T211">
        <v>381</v>
      </c>
    </row>
    <row r="212" spans="1:20" x14ac:dyDescent="0.3">
      <c r="A212">
        <v>211</v>
      </c>
      <c r="B212" s="1">
        <v>42016</v>
      </c>
      <c r="C212" t="s">
        <v>22</v>
      </c>
      <c r="D212" t="s">
        <v>14</v>
      </c>
      <c r="E212" t="s">
        <v>19</v>
      </c>
      <c r="F212" t="str">
        <f t="shared" si="12"/>
        <v>January</v>
      </c>
      <c r="G212" s="3">
        <v>5</v>
      </c>
      <c r="H212" s="2">
        <v>0.65</v>
      </c>
      <c r="I212" s="2">
        <v>0.65004078300000001</v>
      </c>
      <c r="J212" s="3">
        <f t="shared" si="13"/>
        <v>1</v>
      </c>
      <c r="K212">
        <v>20.79</v>
      </c>
      <c r="L212">
        <v>8460</v>
      </c>
      <c r="M212">
        <f t="shared" si="14"/>
        <v>141</v>
      </c>
      <c r="N212" s="4">
        <v>0</v>
      </c>
      <c r="O212">
        <v>0</v>
      </c>
      <c r="P212">
        <f t="shared" si="15"/>
        <v>0</v>
      </c>
      <c r="Q212">
        <v>0</v>
      </c>
      <c r="R212">
        <v>0</v>
      </c>
      <c r="S212">
        <v>59</v>
      </c>
      <c r="T212">
        <v>1141</v>
      </c>
    </row>
    <row r="213" spans="1:20" x14ac:dyDescent="0.3">
      <c r="A213">
        <v>212</v>
      </c>
      <c r="B213" s="1">
        <v>42016</v>
      </c>
      <c r="C213" t="s">
        <v>22</v>
      </c>
      <c r="D213" t="s">
        <v>14</v>
      </c>
      <c r="E213" t="s">
        <v>19</v>
      </c>
      <c r="F213" t="str">
        <f t="shared" si="12"/>
        <v>January</v>
      </c>
      <c r="G213" s="3">
        <v>11</v>
      </c>
      <c r="H213" s="2">
        <v>0.65</v>
      </c>
      <c r="I213" s="2">
        <v>0.64998056000000004</v>
      </c>
      <c r="J213" s="3">
        <f t="shared" si="13"/>
        <v>0</v>
      </c>
      <c r="K213">
        <v>12.52</v>
      </c>
      <c r="L213">
        <v>9540</v>
      </c>
      <c r="M213">
        <f t="shared" si="14"/>
        <v>159</v>
      </c>
      <c r="N213" s="4">
        <v>44</v>
      </c>
      <c r="O213">
        <v>0</v>
      </c>
      <c r="P213">
        <f t="shared" si="15"/>
        <v>0</v>
      </c>
      <c r="Q213">
        <v>0</v>
      </c>
      <c r="R213">
        <v>0</v>
      </c>
      <c r="S213">
        <v>53</v>
      </c>
      <c r="T213">
        <v>1004</v>
      </c>
    </row>
    <row r="214" spans="1:20" x14ac:dyDescent="0.3">
      <c r="A214">
        <v>213</v>
      </c>
      <c r="B214" s="1">
        <v>42016</v>
      </c>
      <c r="C214" t="s">
        <v>22</v>
      </c>
      <c r="D214" t="s">
        <v>16</v>
      </c>
      <c r="E214" t="s">
        <v>19</v>
      </c>
      <c r="F214" t="str">
        <f t="shared" si="12"/>
        <v>January</v>
      </c>
      <c r="G214" s="3">
        <v>7</v>
      </c>
      <c r="H214" s="2">
        <v>0.8</v>
      </c>
      <c r="I214" s="2">
        <v>0.64810606100000001</v>
      </c>
      <c r="J214" s="3">
        <f t="shared" si="13"/>
        <v>0</v>
      </c>
      <c r="K214">
        <v>2.9</v>
      </c>
      <c r="L214">
        <v>1440</v>
      </c>
      <c r="M214">
        <f t="shared" si="14"/>
        <v>24</v>
      </c>
      <c r="N214" s="4">
        <v>0</v>
      </c>
      <c r="O214">
        <v>0</v>
      </c>
      <c r="P214">
        <f t="shared" si="15"/>
        <v>0</v>
      </c>
      <c r="Q214">
        <v>0</v>
      </c>
      <c r="R214">
        <v>0</v>
      </c>
      <c r="S214">
        <v>8</v>
      </c>
      <c r="T214">
        <v>0</v>
      </c>
    </row>
    <row r="215" spans="1:20" x14ac:dyDescent="0.3">
      <c r="A215">
        <v>214</v>
      </c>
      <c r="B215" s="1">
        <v>42016</v>
      </c>
      <c r="C215" t="s">
        <v>22</v>
      </c>
      <c r="D215" t="s">
        <v>16</v>
      </c>
      <c r="E215" t="s">
        <v>19</v>
      </c>
      <c r="F215" t="str">
        <f t="shared" si="12"/>
        <v>January</v>
      </c>
      <c r="G215" s="3">
        <v>11</v>
      </c>
      <c r="H215" s="2">
        <v>0.8</v>
      </c>
      <c r="I215" s="2">
        <v>0.64057765200000005</v>
      </c>
      <c r="J215" s="3">
        <f t="shared" si="13"/>
        <v>0</v>
      </c>
      <c r="K215">
        <v>4.1500000000000004</v>
      </c>
      <c r="L215">
        <v>1440</v>
      </c>
      <c r="M215">
        <f t="shared" si="14"/>
        <v>24</v>
      </c>
      <c r="N215" s="4">
        <v>0</v>
      </c>
      <c r="O215">
        <v>0</v>
      </c>
      <c r="P215">
        <f t="shared" si="15"/>
        <v>0</v>
      </c>
      <c r="Q215">
        <v>0</v>
      </c>
      <c r="R215">
        <v>0</v>
      </c>
      <c r="S215">
        <v>8</v>
      </c>
      <c r="T215">
        <v>0</v>
      </c>
    </row>
    <row r="216" spans="1:20" x14ac:dyDescent="0.3">
      <c r="A216">
        <v>215</v>
      </c>
      <c r="B216" s="1">
        <v>42016</v>
      </c>
      <c r="C216" t="s">
        <v>22</v>
      </c>
      <c r="D216" t="s">
        <v>14</v>
      </c>
      <c r="E216" t="s">
        <v>19</v>
      </c>
      <c r="F216" t="str">
        <f t="shared" si="12"/>
        <v>January</v>
      </c>
      <c r="G216" s="3">
        <v>4</v>
      </c>
      <c r="H216" s="2">
        <v>0.35</v>
      </c>
      <c r="I216" s="2">
        <v>0.35063298999999998</v>
      </c>
      <c r="J216" s="3">
        <f t="shared" si="13"/>
        <v>1</v>
      </c>
      <c r="K216">
        <v>22.4</v>
      </c>
      <c r="L216">
        <v>7350</v>
      </c>
      <c r="M216">
        <f t="shared" si="14"/>
        <v>122.5</v>
      </c>
      <c r="N216" s="4">
        <v>0</v>
      </c>
      <c r="O216">
        <v>0</v>
      </c>
      <c r="P216">
        <f t="shared" si="15"/>
        <v>0</v>
      </c>
      <c r="Q216">
        <v>0</v>
      </c>
      <c r="R216">
        <v>0</v>
      </c>
      <c r="S216">
        <v>51</v>
      </c>
      <c r="T216">
        <v>581</v>
      </c>
    </row>
    <row r="217" spans="1:20" x14ac:dyDescent="0.3">
      <c r="A217">
        <v>216</v>
      </c>
      <c r="B217" s="1">
        <v>42016</v>
      </c>
      <c r="C217" t="s">
        <v>22</v>
      </c>
      <c r="D217" t="s">
        <v>16</v>
      </c>
      <c r="E217" t="s">
        <v>19</v>
      </c>
      <c r="F217" t="str">
        <f t="shared" si="12"/>
        <v>January</v>
      </c>
      <c r="G217" s="3">
        <v>10</v>
      </c>
      <c r="H217" s="2">
        <v>0.8</v>
      </c>
      <c r="I217" s="2">
        <v>0.24625</v>
      </c>
      <c r="J217" s="3">
        <f t="shared" si="13"/>
        <v>0</v>
      </c>
      <c r="K217">
        <v>3.94</v>
      </c>
      <c r="L217">
        <v>1440</v>
      </c>
      <c r="M217">
        <f t="shared" si="14"/>
        <v>24</v>
      </c>
      <c r="N217" s="4">
        <v>0</v>
      </c>
      <c r="O217">
        <v>0</v>
      </c>
      <c r="P217">
        <f t="shared" si="15"/>
        <v>0</v>
      </c>
      <c r="Q217">
        <v>0</v>
      </c>
      <c r="R217">
        <v>0</v>
      </c>
      <c r="S217">
        <v>8</v>
      </c>
      <c r="T217">
        <v>0</v>
      </c>
    </row>
    <row r="218" spans="1:20" x14ac:dyDescent="0.3">
      <c r="A218">
        <v>217</v>
      </c>
      <c r="B218" s="1">
        <v>42017</v>
      </c>
      <c r="C218" t="s">
        <v>22</v>
      </c>
      <c r="D218" t="s">
        <v>16</v>
      </c>
      <c r="E218" t="s">
        <v>20</v>
      </c>
      <c r="F218" t="str">
        <f t="shared" si="12"/>
        <v>January</v>
      </c>
      <c r="G218" s="3">
        <v>4</v>
      </c>
      <c r="H218" s="2">
        <v>0.35</v>
      </c>
      <c r="I218" s="2">
        <v>0.95202020200000004</v>
      </c>
      <c r="J218" s="3">
        <f t="shared" si="13"/>
        <v>1</v>
      </c>
      <c r="K218">
        <v>4.3</v>
      </c>
      <c r="L218">
        <v>2160</v>
      </c>
      <c r="M218">
        <f t="shared" si="14"/>
        <v>36</v>
      </c>
      <c r="N218" s="4">
        <v>0</v>
      </c>
      <c r="O218">
        <v>0</v>
      </c>
      <c r="P218">
        <f t="shared" si="15"/>
        <v>0</v>
      </c>
      <c r="Q218">
        <v>0</v>
      </c>
      <c r="R218">
        <v>0</v>
      </c>
      <c r="S218">
        <v>12</v>
      </c>
      <c r="T218">
        <v>0</v>
      </c>
    </row>
    <row r="219" spans="1:20" x14ac:dyDescent="0.3">
      <c r="A219">
        <v>218</v>
      </c>
      <c r="B219" s="1">
        <v>42017</v>
      </c>
      <c r="C219" t="s">
        <v>22</v>
      </c>
      <c r="D219" t="s">
        <v>16</v>
      </c>
      <c r="E219" t="s">
        <v>20</v>
      </c>
      <c r="F219" t="str">
        <f t="shared" si="12"/>
        <v>January</v>
      </c>
      <c r="G219" s="3">
        <v>1</v>
      </c>
      <c r="H219" s="2">
        <v>0.8</v>
      </c>
      <c r="I219" s="2">
        <v>0.95142045500000005</v>
      </c>
      <c r="J219" s="3">
        <f t="shared" si="13"/>
        <v>1</v>
      </c>
      <c r="K219">
        <v>3.94</v>
      </c>
      <c r="L219">
        <v>1440</v>
      </c>
      <c r="M219">
        <f t="shared" si="14"/>
        <v>24</v>
      </c>
      <c r="N219" s="4">
        <v>0</v>
      </c>
      <c r="O219">
        <v>0</v>
      </c>
      <c r="P219">
        <f t="shared" si="15"/>
        <v>0</v>
      </c>
      <c r="Q219">
        <v>0</v>
      </c>
      <c r="R219">
        <v>0</v>
      </c>
      <c r="S219">
        <v>2</v>
      </c>
      <c r="T219">
        <v>0</v>
      </c>
    </row>
    <row r="220" spans="1:20" x14ac:dyDescent="0.3">
      <c r="A220">
        <v>219</v>
      </c>
      <c r="B220" s="1">
        <v>42017</v>
      </c>
      <c r="C220" t="s">
        <v>22</v>
      </c>
      <c r="D220" t="s">
        <v>16</v>
      </c>
      <c r="E220" t="s">
        <v>20</v>
      </c>
      <c r="F220" t="str">
        <f t="shared" si="12"/>
        <v>January</v>
      </c>
      <c r="G220" s="3">
        <v>10</v>
      </c>
      <c r="H220" s="2">
        <v>0.8</v>
      </c>
      <c r="I220" s="2">
        <v>0.91276666699999998</v>
      </c>
      <c r="J220" s="3">
        <f t="shared" si="13"/>
        <v>1</v>
      </c>
      <c r="K220">
        <v>3.94</v>
      </c>
      <c r="L220">
        <v>5400</v>
      </c>
      <c r="M220">
        <f t="shared" si="14"/>
        <v>90</v>
      </c>
      <c r="N220" s="4">
        <v>0</v>
      </c>
      <c r="O220">
        <v>0</v>
      </c>
      <c r="P220">
        <f t="shared" si="15"/>
        <v>0</v>
      </c>
      <c r="Q220">
        <v>0</v>
      </c>
      <c r="R220">
        <v>0</v>
      </c>
      <c r="S220">
        <v>20</v>
      </c>
      <c r="T220">
        <v>0</v>
      </c>
    </row>
    <row r="221" spans="1:20" x14ac:dyDescent="0.3">
      <c r="A221">
        <v>220</v>
      </c>
      <c r="B221" s="1">
        <v>42017</v>
      </c>
      <c r="C221" t="s">
        <v>22</v>
      </c>
      <c r="D221" t="s">
        <v>16</v>
      </c>
      <c r="E221" t="s">
        <v>20</v>
      </c>
      <c r="F221" t="str">
        <f t="shared" si="12"/>
        <v>January</v>
      </c>
      <c r="G221" s="3">
        <v>3</v>
      </c>
      <c r="H221" s="2">
        <v>0.8</v>
      </c>
      <c r="I221" s="2">
        <v>0.90126262599999996</v>
      </c>
      <c r="J221" s="3">
        <f t="shared" si="13"/>
        <v>1</v>
      </c>
      <c r="K221">
        <v>4.1500000000000004</v>
      </c>
      <c r="L221">
        <v>1620</v>
      </c>
      <c r="M221">
        <f t="shared" si="14"/>
        <v>27</v>
      </c>
      <c r="N221" s="4">
        <v>0</v>
      </c>
      <c r="O221">
        <v>0</v>
      </c>
      <c r="P221">
        <f t="shared" si="15"/>
        <v>0</v>
      </c>
      <c r="Q221">
        <v>0</v>
      </c>
      <c r="R221">
        <v>0</v>
      </c>
      <c r="S221">
        <v>9</v>
      </c>
      <c r="T221">
        <v>0</v>
      </c>
    </row>
    <row r="222" spans="1:20" x14ac:dyDescent="0.3">
      <c r="A222">
        <v>221</v>
      </c>
      <c r="B222" s="1">
        <v>42017</v>
      </c>
      <c r="C222" t="s">
        <v>22</v>
      </c>
      <c r="D222" t="s">
        <v>16</v>
      </c>
      <c r="E222" t="s">
        <v>20</v>
      </c>
      <c r="F222" t="str">
        <f t="shared" si="12"/>
        <v>January</v>
      </c>
      <c r="G222" s="3">
        <v>9</v>
      </c>
      <c r="H222" s="2">
        <v>0.8</v>
      </c>
      <c r="I222" s="2">
        <v>0.85814393899999997</v>
      </c>
      <c r="J222" s="3">
        <f t="shared" si="13"/>
        <v>1</v>
      </c>
      <c r="K222">
        <v>3.94</v>
      </c>
      <c r="L222">
        <v>1440</v>
      </c>
      <c r="M222">
        <f t="shared" si="14"/>
        <v>24</v>
      </c>
      <c r="N222" s="4">
        <v>0</v>
      </c>
      <c r="O222">
        <v>0</v>
      </c>
      <c r="P222">
        <f t="shared" si="15"/>
        <v>0</v>
      </c>
      <c r="Q222">
        <v>0</v>
      </c>
      <c r="R222">
        <v>0</v>
      </c>
      <c r="S222">
        <v>8</v>
      </c>
      <c r="T222">
        <v>0</v>
      </c>
    </row>
    <row r="223" spans="1:20" x14ac:dyDescent="0.3">
      <c r="A223">
        <v>222</v>
      </c>
      <c r="B223" s="1">
        <v>42017</v>
      </c>
      <c r="C223" t="s">
        <v>22</v>
      </c>
      <c r="D223" t="s">
        <v>14</v>
      </c>
      <c r="E223" t="s">
        <v>20</v>
      </c>
      <c r="F223" t="str">
        <f t="shared" si="12"/>
        <v>January</v>
      </c>
      <c r="G223" s="3">
        <v>1</v>
      </c>
      <c r="H223" s="2">
        <v>0.8</v>
      </c>
      <c r="I223" s="2">
        <v>0.85050231099999996</v>
      </c>
      <c r="J223" s="3">
        <f t="shared" si="13"/>
        <v>1</v>
      </c>
      <c r="K223">
        <v>26.16</v>
      </c>
      <c r="L223">
        <v>10620</v>
      </c>
      <c r="M223">
        <f t="shared" si="14"/>
        <v>177</v>
      </c>
      <c r="N223" s="4">
        <v>75</v>
      </c>
      <c r="O223">
        <v>0</v>
      </c>
      <c r="P223">
        <f t="shared" si="15"/>
        <v>0</v>
      </c>
      <c r="Q223">
        <v>0</v>
      </c>
      <c r="R223">
        <v>0</v>
      </c>
      <c r="S223">
        <v>59</v>
      </c>
      <c r="T223">
        <v>1073</v>
      </c>
    </row>
    <row r="224" spans="1:20" x14ac:dyDescent="0.3">
      <c r="A224">
        <v>223</v>
      </c>
      <c r="B224" s="1">
        <v>42017</v>
      </c>
      <c r="C224" t="s">
        <v>22</v>
      </c>
      <c r="D224" t="s">
        <v>14</v>
      </c>
      <c r="E224" t="s">
        <v>20</v>
      </c>
      <c r="F224" t="str">
        <f t="shared" si="12"/>
        <v>January</v>
      </c>
      <c r="G224" s="3">
        <v>9</v>
      </c>
      <c r="H224" s="2">
        <v>0.8</v>
      </c>
      <c r="I224" s="2">
        <v>0.85050231099999996</v>
      </c>
      <c r="J224" s="3">
        <f t="shared" si="13"/>
        <v>1</v>
      </c>
      <c r="K224">
        <v>26.16</v>
      </c>
      <c r="L224">
        <v>10620</v>
      </c>
      <c r="M224">
        <f t="shared" si="14"/>
        <v>177</v>
      </c>
      <c r="N224" s="4">
        <v>75</v>
      </c>
      <c r="O224">
        <v>0</v>
      </c>
      <c r="P224">
        <f t="shared" si="15"/>
        <v>0</v>
      </c>
      <c r="Q224">
        <v>0</v>
      </c>
      <c r="R224">
        <v>0</v>
      </c>
      <c r="S224">
        <v>59</v>
      </c>
      <c r="T224">
        <v>1156</v>
      </c>
    </row>
    <row r="225" spans="1:20" x14ac:dyDescent="0.3">
      <c r="A225">
        <v>224</v>
      </c>
      <c r="B225" s="1">
        <v>42017</v>
      </c>
      <c r="C225" t="s">
        <v>22</v>
      </c>
      <c r="D225" t="s">
        <v>14</v>
      </c>
      <c r="E225" t="s">
        <v>20</v>
      </c>
      <c r="F225" t="str">
        <f t="shared" si="12"/>
        <v>January</v>
      </c>
      <c r="G225" s="3">
        <v>8</v>
      </c>
      <c r="H225" s="2">
        <v>0.8</v>
      </c>
      <c r="I225" s="2">
        <v>0.85025252500000004</v>
      </c>
      <c r="J225" s="3">
        <f t="shared" si="13"/>
        <v>1</v>
      </c>
      <c r="K225">
        <v>25.9</v>
      </c>
      <c r="L225">
        <v>10260</v>
      </c>
      <c r="M225">
        <f t="shared" si="14"/>
        <v>171</v>
      </c>
      <c r="N225" s="4">
        <v>60</v>
      </c>
      <c r="O225">
        <v>0</v>
      </c>
      <c r="P225">
        <f t="shared" si="15"/>
        <v>0</v>
      </c>
      <c r="Q225">
        <v>0</v>
      </c>
      <c r="R225">
        <v>0</v>
      </c>
      <c r="S225">
        <v>57</v>
      </c>
      <c r="T225">
        <v>1211</v>
      </c>
    </row>
    <row r="226" spans="1:20" x14ac:dyDescent="0.3">
      <c r="A226">
        <v>225</v>
      </c>
      <c r="B226" s="1">
        <v>42017</v>
      </c>
      <c r="C226" t="s">
        <v>22</v>
      </c>
      <c r="D226" t="s">
        <v>14</v>
      </c>
      <c r="E226" t="s">
        <v>20</v>
      </c>
      <c r="F226" t="str">
        <f t="shared" si="12"/>
        <v>January</v>
      </c>
      <c r="G226" s="3">
        <v>7</v>
      </c>
      <c r="H226" s="2">
        <v>0.8</v>
      </c>
      <c r="I226" s="2">
        <v>0.85013676599999999</v>
      </c>
      <c r="J226" s="3">
        <f t="shared" si="13"/>
        <v>1</v>
      </c>
      <c r="K226">
        <v>25.9</v>
      </c>
      <c r="L226">
        <v>10170</v>
      </c>
      <c r="M226">
        <f t="shared" si="14"/>
        <v>169.5</v>
      </c>
      <c r="N226" s="4">
        <v>60</v>
      </c>
      <c r="O226">
        <v>0</v>
      </c>
      <c r="P226">
        <f t="shared" si="15"/>
        <v>0</v>
      </c>
      <c r="Q226">
        <v>0</v>
      </c>
      <c r="R226">
        <v>0</v>
      </c>
      <c r="S226">
        <v>56</v>
      </c>
      <c r="T226">
        <v>1126</v>
      </c>
    </row>
    <row r="227" spans="1:20" x14ac:dyDescent="0.3">
      <c r="A227">
        <v>226</v>
      </c>
      <c r="B227" s="1">
        <v>42017</v>
      </c>
      <c r="C227" t="s">
        <v>22</v>
      </c>
      <c r="D227" t="s">
        <v>16</v>
      </c>
      <c r="E227" t="s">
        <v>20</v>
      </c>
      <c r="F227" t="str">
        <f t="shared" si="12"/>
        <v>January</v>
      </c>
      <c r="G227" s="3">
        <v>5</v>
      </c>
      <c r="H227" s="2">
        <v>0.65</v>
      </c>
      <c r="I227" s="2">
        <v>0.82135416699999997</v>
      </c>
      <c r="J227" s="3">
        <f t="shared" si="13"/>
        <v>1</v>
      </c>
      <c r="K227">
        <v>4.1500000000000004</v>
      </c>
      <c r="L227">
        <v>1440</v>
      </c>
      <c r="M227">
        <f t="shared" si="14"/>
        <v>24</v>
      </c>
      <c r="N227" s="4">
        <v>0</v>
      </c>
      <c r="O227">
        <v>0</v>
      </c>
      <c r="P227">
        <f t="shared" si="15"/>
        <v>0</v>
      </c>
      <c r="Q227">
        <v>0</v>
      </c>
      <c r="R227">
        <v>0</v>
      </c>
      <c r="S227">
        <v>8</v>
      </c>
      <c r="T227">
        <v>0</v>
      </c>
    </row>
    <row r="228" spans="1:20" x14ac:dyDescent="0.3">
      <c r="A228">
        <v>227</v>
      </c>
      <c r="B228" s="1">
        <v>42017</v>
      </c>
      <c r="C228" t="s">
        <v>22</v>
      </c>
      <c r="D228" t="s">
        <v>16</v>
      </c>
      <c r="E228" t="s">
        <v>20</v>
      </c>
      <c r="F228" t="str">
        <f t="shared" si="12"/>
        <v>January</v>
      </c>
      <c r="G228" s="3">
        <v>2</v>
      </c>
      <c r="H228" s="2">
        <v>0.8</v>
      </c>
      <c r="I228" s="2">
        <v>0.80590909099999997</v>
      </c>
      <c r="J228" s="3">
        <f t="shared" si="13"/>
        <v>1</v>
      </c>
      <c r="K228">
        <v>3.94</v>
      </c>
      <c r="L228">
        <v>1440</v>
      </c>
      <c r="M228">
        <f t="shared" si="14"/>
        <v>24</v>
      </c>
      <c r="N228" s="4">
        <v>0</v>
      </c>
      <c r="O228">
        <v>0</v>
      </c>
      <c r="P228">
        <f t="shared" si="15"/>
        <v>0</v>
      </c>
      <c r="Q228">
        <v>0</v>
      </c>
      <c r="R228">
        <v>0</v>
      </c>
      <c r="S228">
        <v>8</v>
      </c>
      <c r="T228">
        <v>0</v>
      </c>
    </row>
    <row r="229" spans="1:20" x14ac:dyDescent="0.3">
      <c r="A229">
        <v>228</v>
      </c>
      <c r="B229" s="1">
        <v>42017</v>
      </c>
      <c r="C229" t="s">
        <v>22</v>
      </c>
      <c r="D229" t="s">
        <v>14</v>
      </c>
      <c r="E229" t="s">
        <v>20</v>
      </c>
      <c r="F229" t="str">
        <f t="shared" si="12"/>
        <v>January</v>
      </c>
      <c r="G229" s="3">
        <v>6</v>
      </c>
      <c r="H229" s="2">
        <v>0.8</v>
      </c>
      <c r="I229" s="2">
        <v>0.80024675300000003</v>
      </c>
      <c r="J229" s="3">
        <f t="shared" si="13"/>
        <v>1</v>
      </c>
      <c r="K229">
        <v>11.61</v>
      </c>
      <c r="L229">
        <v>5670</v>
      </c>
      <c r="M229">
        <f t="shared" si="14"/>
        <v>94.5</v>
      </c>
      <c r="N229" s="4">
        <v>50</v>
      </c>
      <c r="O229">
        <v>0</v>
      </c>
      <c r="P229">
        <f t="shared" si="15"/>
        <v>0</v>
      </c>
      <c r="Q229">
        <v>0</v>
      </c>
      <c r="R229">
        <v>0</v>
      </c>
      <c r="S229">
        <v>31</v>
      </c>
      <c r="T229">
        <v>1004</v>
      </c>
    </row>
    <row r="230" spans="1:20" x14ac:dyDescent="0.3">
      <c r="A230">
        <v>229</v>
      </c>
      <c r="B230" s="1">
        <v>42017</v>
      </c>
      <c r="C230" t="s">
        <v>22</v>
      </c>
      <c r="D230" t="s">
        <v>14</v>
      </c>
      <c r="E230" t="s">
        <v>20</v>
      </c>
      <c r="F230" t="str">
        <f t="shared" si="12"/>
        <v>January</v>
      </c>
      <c r="G230" s="3">
        <v>12</v>
      </c>
      <c r="H230" s="2">
        <v>0.8</v>
      </c>
      <c r="I230" s="2">
        <v>0.80024675300000003</v>
      </c>
      <c r="J230" s="3">
        <f t="shared" si="13"/>
        <v>1</v>
      </c>
      <c r="K230">
        <v>11.61</v>
      </c>
      <c r="L230">
        <v>5670</v>
      </c>
      <c r="M230">
        <f t="shared" si="14"/>
        <v>94.5</v>
      </c>
      <c r="N230" s="4">
        <v>50</v>
      </c>
      <c r="O230">
        <v>0</v>
      </c>
      <c r="P230">
        <f t="shared" si="15"/>
        <v>0</v>
      </c>
      <c r="Q230">
        <v>0</v>
      </c>
      <c r="R230">
        <v>0</v>
      </c>
      <c r="S230">
        <v>31</v>
      </c>
      <c r="T230">
        <v>1063</v>
      </c>
    </row>
    <row r="231" spans="1:20" x14ac:dyDescent="0.3">
      <c r="A231">
        <v>230</v>
      </c>
      <c r="B231" s="1">
        <v>42017</v>
      </c>
      <c r="C231" t="s">
        <v>22</v>
      </c>
      <c r="D231" t="s">
        <v>14</v>
      </c>
      <c r="E231" t="s">
        <v>20</v>
      </c>
      <c r="F231" t="str">
        <f t="shared" si="12"/>
        <v>January</v>
      </c>
      <c r="G231" s="3">
        <v>2</v>
      </c>
      <c r="H231" s="2">
        <v>0.8</v>
      </c>
      <c r="I231" s="2">
        <v>0.8</v>
      </c>
      <c r="J231" s="3">
        <f t="shared" si="13"/>
        <v>1</v>
      </c>
      <c r="K231">
        <v>28.08</v>
      </c>
      <c r="L231">
        <v>10530</v>
      </c>
      <c r="M231">
        <f t="shared" si="14"/>
        <v>175.5</v>
      </c>
      <c r="N231" s="4">
        <v>50</v>
      </c>
      <c r="O231">
        <v>0</v>
      </c>
      <c r="P231">
        <f t="shared" si="15"/>
        <v>0</v>
      </c>
      <c r="Q231">
        <v>0</v>
      </c>
      <c r="R231">
        <v>0</v>
      </c>
      <c r="S231">
        <v>58</v>
      </c>
      <c r="T231">
        <v>723</v>
      </c>
    </row>
    <row r="232" spans="1:20" x14ac:dyDescent="0.3">
      <c r="A232">
        <v>231</v>
      </c>
      <c r="B232" s="1">
        <v>42017</v>
      </c>
      <c r="C232" t="s">
        <v>22</v>
      </c>
      <c r="D232" t="s">
        <v>14</v>
      </c>
      <c r="E232" t="s">
        <v>20</v>
      </c>
      <c r="F232" t="str">
        <f t="shared" si="12"/>
        <v>January</v>
      </c>
      <c r="G232" s="3">
        <v>3</v>
      </c>
      <c r="H232" s="2">
        <v>0.8</v>
      </c>
      <c r="I232" s="2">
        <v>0.70557658400000001</v>
      </c>
      <c r="J232" s="3">
        <f t="shared" si="13"/>
        <v>0</v>
      </c>
      <c r="K232">
        <v>42.27</v>
      </c>
      <c r="L232">
        <v>9900</v>
      </c>
      <c r="M232">
        <f t="shared" si="14"/>
        <v>165</v>
      </c>
      <c r="N232" s="4">
        <v>54</v>
      </c>
      <c r="O232">
        <v>0</v>
      </c>
      <c r="P232">
        <f t="shared" si="15"/>
        <v>0</v>
      </c>
      <c r="Q232">
        <v>0</v>
      </c>
      <c r="R232">
        <v>0</v>
      </c>
      <c r="S232">
        <v>55</v>
      </c>
      <c r="T232">
        <v>465</v>
      </c>
    </row>
    <row r="233" spans="1:20" x14ac:dyDescent="0.3">
      <c r="A233">
        <v>232</v>
      </c>
      <c r="B233" s="1">
        <v>42017</v>
      </c>
      <c r="C233" t="s">
        <v>22</v>
      </c>
      <c r="D233" t="s">
        <v>16</v>
      </c>
      <c r="E233" t="s">
        <v>20</v>
      </c>
      <c r="F233" t="str">
        <f t="shared" si="12"/>
        <v>January</v>
      </c>
      <c r="G233" s="3">
        <v>8</v>
      </c>
      <c r="H233" s="2">
        <v>0.8</v>
      </c>
      <c r="I233" s="2">
        <v>0.68106060599999996</v>
      </c>
      <c r="J233" s="3">
        <f t="shared" si="13"/>
        <v>0</v>
      </c>
      <c r="K233">
        <v>2.9</v>
      </c>
      <c r="L233">
        <v>1440</v>
      </c>
      <c r="M233">
        <f t="shared" si="14"/>
        <v>24</v>
      </c>
      <c r="N233" s="4">
        <v>0</v>
      </c>
      <c r="O233">
        <v>0</v>
      </c>
      <c r="P233">
        <f t="shared" si="15"/>
        <v>0</v>
      </c>
      <c r="Q233">
        <v>0</v>
      </c>
      <c r="R233">
        <v>0</v>
      </c>
      <c r="S233">
        <v>8</v>
      </c>
      <c r="T233">
        <v>0</v>
      </c>
    </row>
    <row r="234" spans="1:20" x14ac:dyDescent="0.3">
      <c r="A234">
        <v>233</v>
      </c>
      <c r="B234" s="1">
        <v>42017</v>
      </c>
      <c r="C234" t="s">
        <v>22</v>
      </c>
      <c r="D234" t="s">
        <v>16</v>
      </c>
      <c r="E234" t="s">
        <v>20</v>
      </c>
      <c r="F234" t="str">
        <f t="shared" si="12"/>
        <v>January</v>
      </c>
      <c r="G234" s="3">
        <v>7</v>
      </c>
      <c r="H234" s="2">
        <v>0.8</v>
      </c>
      <c r="I234" s="2">
        <v>0.67007575799999997</v>
      </c>
      <c r="J234" s="3">
        <f t="shared" si="13"/>
        <v>0</v>
      </c>
      <c r="K234">
        <v>2.9</v>
      </c>
      <c r="L234">
        <v>1440</v>
      </c>
      <c r="M234">
        <f t="shared" si="14"/>
        <v>24</v>
      </c>
      <c r="N234" s="4">
        <v>0</v>
      </c>
      <c r="O234">
        <v>0</v>
      </c>
      <c r="P234">
        <f t="shared" si="15"/>
        <v>0</v>
      </c>
      <c r="Q234">
        <v>0</v>
      </c>
      <c r="R234">
        <v>0</v>
      </c>
      <c r="S234">
        <v>8</v>
      </c>
      <c r="T234">
        <v>0</v>
      </c>
    </row>
    <row r="235" spans="1:20" x14ac:dyDescent="0.3">
      <c r="A235">
        <v>234</v>
      </c>
      <c r="B235" s="1">
        <v>42017</v>
      </c>
      <c r="C235" t="s">
        <v>22</v>
      </c>
      <c r="D235" t="s">
        <v>16</v>
      </c>
      <c r="E235" t="s">
        <v>20</v>
      </c>
      <c r="F235" t="str">
        <f t="shared" si="12"/>
        <v>January</v>
      </c>
      <c r="G235" s="3">
        <v>11</v>
      </c>
      <c r="H235" s="2">
        <v>0.8</v>
      </c>
      <c r="I235" s="2">
        <v>0.60127840899999996</v>
      </c>
      <c r="J235" s="3">
        <f t="shared" si="13"/>
        <v>0</v>
      </c>
      <c r="K235">
        <v>4.1500000000000004</v>
      </c>
      <c r="L235">
        <v>1440</v>
      </c>
      <c r="M235">
        <f t="shared" si="14"/>
        <v>24</v>
      </c>
      <c r="N235" s="4">
        <v>0</v>
      </c>
      <c r="O235">
        <v>0</v>
      </c>
      <c r="P235">
        <f t="shared" si="15"/>
        <v>0</v>
      </c>
      <c r="Q235">
        <v>0</v>
      </c>
      <c r="R235">
        <v>0</v>
      </c>
      <c r="S235">
        <v>8</v>
      </c>
      <c r="T235">
        <v>0</v>
      </c>
    </row>
    <row r="236" spans="1:20" x14ac:dyDescent="0.3">
      <c r="A236">
        <v>235</v>
      </c>
      <c r="B236" s="1">
        <v>42017</v>
      </c>
      <c r="C236" t="s">
        <v>22</v>
      </c>
      <c r="D236" t="s">
        <v>14</v>
      </c>
      <c r="E236" t="s">
        <v>20</v>
      </c>
      <c r="F236" t="str">
        <f t="shared" si="12"/>
        <v>January</v>
      </c>
      <c r="G236" s="3">
        <v>11</v>
      </c>
      <c r="H236" s="2">
        <v>0.7</v>
      </c>
      <c r="I236" s="2">
        <v>0.58230102900000003</v>
      </c>
      <c r="J236" s="3">
        <f t="shared" si="13"/>
        <v>0</v>
      </c>
      <c r="K236">
        <v>27.13</v>
      </c>
      <c r="L236">
        <v>9540</v>
      </c>
      <c r="M236">
        <f t="shared" si="14"/>
        <v>159</v>
      </c>
      <c r="N236" s="4">
        <v>37</v>
      </c>
      <c r="O236">
        <v>0</v>
      </c>
      <c r="P236">
        <f t="shared" si="15"/>
        <v>0</v>
      </c>
      <c r="Q236">
        <v>0</v>
      </c>
      <c r="R236">
        <v>0</v>
      </c>
      <c r="S236">
        <v>53</v>
      </c>
      <c r="T236">
        <v>530</v>
      </c>
    </row>
    <row r="237" spans="1:20" x14ac:dyDescent="0.3">
      <c r="A237">
        <v>236</v>
      </c>
      <c r="B237" s="1">
        <v>42017</v>
      </c>
      <c r="C237" t="s">
        <v>22</v>
      </c>
      <c r="D237" t="s">
        <v>14</v>
      </c>
      <c r="E237" t="s">
        <v>20</v>
      </c>
      <c r="F237" t="str">
        <f t="shared" si="12"/>
        <v>January</v>
      </c>
      <c r="G237" s="3">
        <v>5</v>
      </c>
      <c r="H237" s="2">
        <v>0.7</v>
      </c>
      <c r="I237" s="2">
        <v>0.52681034500000001</v>
      </c>
      <c r="J237" s="3">
        <f t="shared" si="13"/>
        <v>0</v>
      </c>
      <c r="K237">
        <v>20.79</v>
      </c>
      <c r="L237">
        <v>10440</v>
      </c>
      <c r="M237">
        <f t="shared" si="14"/>
        <v>174</v>
      </c>
      <c r="N237" s="4">
        <v>0</v>
      </c>
      <c r="O237">
        <v>0</v>
      </c>
      <c r="P237">
        <f t="shared" si="15"/>
        <v>0</v>
      </c>
      <c r="Q237">
        <v>0</v>
      </c>
      <c r="R237">
        <v>0</v>
      </c>
      <c r="S237">
        <v>58</v>
      </c>
      <c r="T237">
        <v>1297</v>
      </c>
    </row>
    <row r="238" spans="1:20" x14ac:dyDescent="0.3">
      <c r="A238">
        <v>237</v>
      </c>
      <c r="B238" s="1">
        <v>42017</v>
      </c>
      <c r="C238" t="s">
        <v>22</v>
      </c>
      <c r="D238" t="s">
        <v>14</v>
      </c>
      <c r="E238" t="s">
        <v>20</v>
      </c>
      <c r="F238" t="str">
        <f t="shared" si="12"/>
        <v>January</v>
      </c>
      <c r="G238" s="3">
        <v>4</v>
      </c>
      <c r="H238" s="2">
        <v>0.5</v>
      </c>
      <c r="I238" s="2">
        <v>0.50038079899999999</v>
      </c>
      <c r="J238" s="3">
        <f t="shared" si="13"/>
        <v>1</v>
      </c>
      <c r="K238">
        <v>22.4</v>
      </c>
      <c r="L238">
        <v>10170</v>
      </c>
      <c r="M238">
        <f t="shared" si="14"/>
        <v>169.5</v>
      </c>
      <c r="N238" s="4">
        <v>23</v>
      </c>
      <c r="O238">
        <v>0</v>
      </c>
      <c r="P238">
        <f t="shared" si="15"/>
        <v>0</v>
      </c>
      <c r="Q238">
        <v>0</v>
      </c>
      <c r="R238">
        <v>0</v>
      </c>
      <c r="S238">
        <v>56</v>
      </c>
      <c r="T238">
        <v>783</v>
      </c>
    </row>
    <row r="239" spans="1:20" x14ac:dyDescent="0.3">
      <c r="A239">
        <v>238</v>
      </c>
      <c r="B239" s="1">
        <v>42017</v>
      </c>
      <c r="C239" t="s">
        <v>22</v>
      </c>
      <c r="D239" t="s">
        <v>14</v>
      </c>
      <c r="E239" t="s">
        <v>20</v>
      </c>
      <c r="F239" t="str">
        <f t="shared" si="12"/>
        <v>January</v>
      </c>
      <c r="G239" s="3">
        <v>10</v>
      </c>
      <c r="H239" s="2">
        <v>0.35</v>
      </c>
      <c r="I239" s="2">
        <v>0.35020648999999998</v>
      </c>
      <c r="J239" s="3">
        <f t="shared" si="13"/>
        <v>1</v>
      </c>
      <c r="K239">
        <v>22.4</v>
      </c>
      <c r="L239">
        <v>10170</v>
      </c>
      <c r="M239">
        <f t="shared" si="14"/>
        <v>169.5</v>
      </c>
      <c r="N239" s="4">
        <v>23</v>
      </c>
      <c r="O239">
        <v>0</v>
      </c>
      <c r="P239">
        <f t="shared" si="15"/>
        <v>0</v>
      </c>
      <c r="Q239">
        <v>0</v>
      </c>
      <c r="R239">
        <v>0</v>
      </c>
      <c r="S239">
        <v>56</v>
      </c>
      <c r="T239">
        <v>715</v>
      </c>
    </row>
    <row r="240" spans="1:20" x14ac:dyDescent="0.3">
      <c r="A240">
        <v>239</v>
      </c>
      <c r="B240" s="1">
        <v>42018</v>
      </c>
      <c r="C240" t="s">
        <v>22</v>
      </c>
      <c r="D240" t="s">
        <v>16</v>
      </c>
      <c r="E240" t="s">
        <v>21</v>
      </c>
      <c r="F240" t="str">
        <f t="shared" si="12"/>
        <v>January</v>
      </c>
      <c r="G240" s="3">
        <v>11</v>
      </c>
      <c r="H240" s="2">
        <v>0.8</v>
      </c>
      <c r="I240" s="2">
        <v>0.93460743800000001</v>
      </c>
      <c r="J240" s="3">
        <f t="shared" si="13"/>
        <v>1</v>
      </c>
      <c r="K240">
        <v>4.1500000000000004</v>
      </c>
      <c r="L240">
        <v>1980</v>
      </c>
      <c r="M240">
        <f t="shared" si="14"/>
        <v>33</v>
      </c>
      <c r="N240" s="4">
        <v>0</v>
      </c>
      <c r="O240">
        <v>0</v>
      </c>
      <c r="P240">
        <f t="shared" si="15"/>
        <v>0</v>
      </c>
      <c r="Q240">
        <v>0</v>
      </c>
      <c r="R240">
        <v>0</v>
      </c>
      <c r="S240">
        <v>7</v>
      </c>
      <c r="T240">
        <v>0</v>
      </c>
    </row>
    <row r="241" spans="1:20" x14ac:dyDescent="0.3">
      <c r="A241">
        <v>240</v>
      </c>
      <c r="B241" s="1">
        <v>42018</v>
      </c>
      <c r="C241" t="s">
        <v>22</v>
      </c>
      <c r="D241" t="s">
        <v>16</v>
      </c>
      <c r="E241" t="s">
        <v>21</v>
      </c>
      <c r="F241" t="str">
        <f t="shared" si="12"/>
        <v>January</v>
      </c>
      <c r="G241" s="3">
        <v>4</v>
      </c>
      <c r="H241" s="2">
        <v>0.35</v>
      </c>
      <c r="I241" s="2">
        <v>0.90808080800000002</v>
      </c>
      <c r="J241" s="3">
        <f t="shared" si="13"/>
        <v>1</v>
      </c>
      <c r="K241">
        <v>4.3</v>
      </c>
      <c r="L241">
        <v>2700</v>
      </c>
      <c r="M241">
        <f t="shared" si="14"/>
        <v>45</v>
      </c>
      <c r="N241" s="4">
        <v>0</v>
      </c>
      <c r="O241">
        <v>0</v>
      </c>
      <c r="P241">
        <f t="shared" si="15"/>
        <v>0</v>
      </c>
      <c r="Q241">
        <v>0</v>
      </c>
      <c r="R241">
        <v>0</v>
      </c>
      <c r="S241">
        <v>8</v>
      </c>
      <c r="T241">
        <v>0</v>
      </c>
    </row>
    <row r="242" spans="1:20" x14ac:dyDescent="0.3">
      <c r="A242">
        <v>241</v>
      </c>
      <c r="B242" s="1">
        <v>42018</v>
      </c>
      <c r="C242" t="s">
        <v>22</v>
      </c>
      <c r="D242" t="s">
        <v>14</v>
      </c>
      <c r="E242" t="s">
        <v>21</v>
      </c>
      <c r="F242" t="str">
        <f t="shared" si="12"/>
        <v>January</v>
      </c>
      <c r="G242" s="3">
        <v>7</v>
      </c>
      <c r="H242" s="2">
        <v>0.8</v>
      </c>
      <c r="I242" s="2">
        <v>0.90014481099999999</v>
      </c>
      <c r="J242" s="3">
        <f t="shared" si="13"/>
        <v>1</v>
      </c>
      <c r="K242">
        <v>25.9</v>
      </c>
      <c r="L242">
        <v>10170</v>
      </c>
      <c r="M242">
        <f t="shared" si="14"/>
        <v>169.5</v>
      </c>
      <c r="N242" s="4">
        <v>70</v>
      </c>
      <c r="O242">
        <v>0</v>
      </c>
      <c r="P242">
        <f t="shared" si="15"/>
        <v>0</v>
      </c>
      <c r="Q242">
        <v>0</v>
      </c>
      <c r="R242">
        <v>0</v>
      </c>
      <c r="S242">
        <v>56</v>
      </c>
      <c r="T242">
        <v>1150</v>
      </c>
    </row>
    <row r="243" spans="1:20" x14ac:dyDescent="0.3">
      <c r="A243">
        <v>242</v>
      </c>
      <c r="B243" s="1">
        <v>42018</v>
      </c>
      <c r="C243" t="s">
        <v>22</v>
      </c>
      <c r="D243" t="s">
        <v>16</v>
      </c>
      <c r="E243" t="s">
        <v>21</v>
      </c>
      <c r="F243" t="str">
        <f t="shared" si="12"/>
        <v>January</v>
      </c>
      <c r="G243" s="3">
        <v>1</v>
      </c>
      <c r="H243" s="2">
        <v>0.8</v>
      </c>
      <c r="I243" s="2">
        <v>0.89172348499999998</v>
      </c>
      <c r="J243" s="3">
        <f t="shared" si="13"/>
        <v>1</v>
      </c>
      <c r="K243">
        <v>3.94</v>
      </c>
      <c r="L243">
        <v>1440</v>
      </c>
      <c r="M243">
        <f t="shared" si="14"/>
        <v>24</v>
      </c>
      <c r="N243" s="4">
        <v>0</v>
      </c>
      <c r="O243">
        <v>0</v>
      </c>
      <c r="P243">
        <f t="shared" si="15"/>
        <v>0</v>
      </c>
      <c r="Q243">
        <v>0</v>
      </c>
      <c r="R243">
        <v>0</v>
      </c>
      <c r="S243">
        <v>8</v>
      </c>
      <c r="T243">
        <v>0</v>
      </c>
    </row>
    <row r="244" spans="1:20" x14ac:dyDescent="0.3">
      <c r="A244">
        <v>243</v>
      </c>
      <c r="B244" s="1">
        <v>42018</v>
      </c>
      <c r="C244" t="s">
        <v>22</v>
      </c>
      <c r="D244" t="s">
        <v>16</v>
      </c>
      <c r="E244" t="s">
        <v>21</v>
      </c>
      <c r="F244" t="str">
        <f t="shared" si="12"/>
        <v>January</v>
      </c>
      <c r="G244" s="3">
        <v>5</v>
      </c>
      <c r="H244" s="2">
        <v>0.65</v>
      </c>
      <c r="I244" s="2">
        <v>0.86458333300000001</v>
      </c>
      <c r="J244" s="3">
        <f t="shared" si="13"/>
        <v>1</v>
      </c>
      <c r="K244">
        <v>4.1500000000000004</v>
      </c>
      <c r="L244">
        <v>1440</v>
      </c>
      <c r="M244">
        <f t="shared" si="14"/>
        <v>24</v>
      </c>
      <c r="N244" s="4">
        <v>0</v>
      </c>
      <c r="O244">
        <v>0</v>
      </c>
      <c r="P244">
        <f t="shared" si="15"/>
        <v>0</v>
      </c>
      <c r="Q244">
        <v>0</v>
      </c>
      <c r="R244">
        <v>0</v>
      </c>
      <c r="S244">
        <v>15</v>
      </c>
      <c r="T244">
        <v>0</v>
      </c>
    </row>
    <row r="245" spans="1:20" x14ac:dyDescent="0.3">
      <c r="A245">
        <v>244</v>
      </c>
      <c r="B245" s="1">
        <v>42018</v>
      </c>
      <c r="C245" t="s">
        <v>22</v>
      </c>
      <c r="D245" t="s">
        <v>16</v>
      </c>
      <c r="E245" t="s">
        <v>21</v>
      </c>
      <c r="F245" t="str">
        <f t="shared" si="12"/>
        <v>January</v>
      </c>
      <c r="G245" s="3">
        <v>9</v>
      </c>
      <c r="H245" s="2">
        <v>0.8</v>
      </c>
      <c r="I245" s="2">
        <v>0.85814393899999997</v>
      </c>
      <c r="J245" s="3">
        <f t="shared" si="13"/>
        <v>1</v>
      </c>
      <c r="K245">
        <v>3.94</v>
      </c>
      <c r="L245">
        <v>1440</v>
      </c>
      <c r="M245">
        <f t="shared" si="14"/>
        <v>24</v>
      </c>
      <c r="N245" s="4">
        <v>0</v>
      </c>
      <c r="O245">
        <v>0</v>
      </c>
      <c r="P245">
        <f t="shared" si="15"/>
        <v>0</v>
      </c>
      <c r="Q245">
        <v>0</v>
      </c>
      <c r="R245">
        <v>0</v>
      </c>
      <c r="S245">
        <v>8</v>
      </c>
      <c r="T245">
        <v>0</v>
      </c>
    </row>
    <row r="246" spans="1:20" x14ac:dyDescent="0.3">
      <c r="A246">
        <v>245</v>
      </c>
      <c r="B246" s="1">
        <v>42018</v>
      </c>
      <c r="C246" t="s">
        <v>22</v>
      </c>
      <c r="D246" t="s">
        <v>14</v>
      </c>
      <c r="E246" t="s">
        <v>21</v>
      </c>
      <c r="F246" t="str">
        <f t="shared" si="12"/>
        <v>January</v>
      </c>
      <c r="G246" s="3">
        <v>9</v>
      </c>
      <c r="H246" s="2">
        <v>0.8</v>
      </c>
      <c r="I246" s="2">
        <v>0.85050231099999996</v>
      </c>
      <c r="J246" s="3">
        <f t="shared" si="13"/>
        <v>1</v>
      </c>
      <c r="K246">
        <v>26.16</v>
      </c>
      <c r="L246">
        <v>10620</v>
      </c>
      <c r="M246">
        <f t="shared" si="14"/>
        <v>177</v>
      </c>
      <c r="N246" s="4">
        <v>75</v>
      </c>
      <c r="O246">
        <v>0</v>
      </c>
      <c r="P246">
        <f t="shared" si="15"/>
        <v>0</v>
      </c>
      <c r="Q246">
        <v>0</v>
      </c>
      <c r="R246">
        <v>0</v>
      </c>
      <c r="S246">
        <v>59</v>
      </c>
      <c r="T246">
        <v>1232</v>
      </c>
    </row>
    <row r="247" spans="1:20" x14ac:dyDescent="0.3">
      <c r="A247">
        <v>246</v>
      </c>
      <c r="B247" s="1">
        <v>42018</v>
      </c>
      <c r="C247" t="s">
        <v>22</v>
      </c>
      <c r="D247" t="s">
        <v>14</v>
      </c>
      <c r="E247" t="s">
        <v>21</v>
      </c>
      <c r="F247" t="str">
        <f t="shared" si="12"/>
        <v>January</v>
      </c>
      <c r="G247" s="3">
        <v>8</v>
      </c>
      <c r="H247" s="2">
        <v>0.8</v>
      </c>
      <c r="I247" s="2">
        <v>0.85013676599999999</v>
      </c>
      <c r="J247" s="3">
        <f t="shared" si="13"/>
        <v>1</v>
      </c>
      <c r="K247">
        <v>25.9</v>
      </c>
      <c r="L247">
        <v>10170</v>
      </c>
      <c r="M247">
        <f t="shared" si="14"/>
        <v>169.5</v>
      </c>
      <c r="N247" s="4">
        <v>60</v>
      </c>
      <c r="O247">
        <v>0</v>
      </c>
      <c r="P247">
        <f t="shared" si="15"/>
        <v>0</v>
      </c>
      <c r="Q247">
        <v>0</v>
      </c>
      <c r="R247">
        <v>0</v>
      </c>
      <c r="S247">
        <v>56</v>
      </c>
      <c r="T247">
        <v>1218</v>
      </c>
    </row>
    <row r="248" spans="1:20" x14ac:dyDescent="0.3">
      <c r="A248">
        <v>247</v>
      </c>
      <c r="B248" s="1">
        <v>42018</v>
      </c>
      <c r="C248" t="s">
        <v>22</v>
      </c>
      <c r="D248" t="s">
        <v>16</v>
      </c>
      <c r="E248" t="s">
        <v>21</v>
      </c>
      <c r="F248" t="str">
        <f t="shared" si="12"/>
        <v>January</v>
      </c>
      <c r="G248" s="3">
        <v>7</v>
      </c>
      <c r="H248" s="2">
        <v>0.8</v>
      </c>
      <c r="I248" s="2">
        <v>0.837594697</v>
      </c>
      <c r="J248" s="3">
        <f t="shared" si="13"/>
        <v>1</v>
      </c>
      <c r="K248">
        <v>2.9</v>
      </c>
      <c r="L248">
        <v>1440</v>
      </c>
      <c r="M248">
        <f t="shared" si="14"/>
        <v>24</v>
      </c>
      <c r="N248" s="4">
        <v>0</v>
      </c>
      <c r="O248">
        <v>0</v>
      </c>
      <c r="P248">
        <f t="shared" si="15"/>
        <v>0</v>
      </c>
      <c r="Q248">
        <v>0</v>
      </c>
      <c r="R248">
        <v>0</v>
      </c>
      <c r="S248">
        <v>8</v>
      </c>
      <c r="T248">
        <v>0</v>
      </c>
    </row>
    <row r="249" spans="1:20" x14ac:dyDescent="0.3">
      <c r="A249">
        <v>248</v>
      </c>
      <c r="B249" s="1">
        <v>42018</v>
      </c>
      <c r="C249" t="s">
        <v>22</v>
      </c>
      <c r="D249" t="s">
        <v>16</v>
      </c>
      <c r="E249" t="s">
        <v>21</v>
      </c>
      <c r="F249" t="str">
        <f t="shared" si="12"/>
        <v>January</v>
      </c>
      <c r="G249" s="3">
        <v>3</v>
      </c>
      <c r="H249" s="2">
        <v>0.8</v>
      </c>
      <c r="I249" s="2">
        <v>0.82083333300000005</v>
      </c>
      <c r="J249" s="3">
        <f t="shared" si="13"/>
        <v>1</v>
      </c>
      <c r="K249">
        <v>4.1500000000000004</v>
      </c>
      <c r="L249">
        <v>1440</v>
      </c>
      <c r="M249">
        <f t="shared" si="14"/>
        <v>24</v>
      </c>
      <c r="N249" s="4">
        <v>0</v>
      </c>
      <c r="O249">
        <v>0</v>
      </c>
      <c r="P249">
        <f t="shared" si="15"/>
        <v>0</v>
      </c>
      <c r="Q249">
        <v>0</v>
      </c>
      <c r="R249">
        <v>0</v>
      </c>
      <c r="S249">
        <v>7</v>
      </c>
      <c r="T249">
        <v>0</v>
      </c>
    </row>
    <row r="250" spans="1:20" x14ac:dyDescent="0.3">
      <c r="A250">
        <v>249</v>
      </c>
      <c r="B250" s="1">
        <v>42018</v>
      </c>
      <c r="C250" t="s">
        <v>22</v>
      </c>
      <c r="D250" t="s">
        <v>14</v>
      </c>
      <c r="E250" t="s">
        <v>21</v>
      </c>
      <c r="F250" t="str">
        <f t="shared" si="12"/>
        <v>January</v>
      </c>
      <c r="G250" s="3">
        <v>12</v>
      </c>
      <c r="H250" s="2">
        <v>0.8</v>
      </c>
      <c r="I250" s="2">
        <v>0.80031343300000002</v>
      </c>
      <c r="J250" s="3">
        <f t="shared" si="13"/>
        <v>1</v>
      </c>
      <c r="K250">
        <v>11.61</v>
      </c>
      <c r="L250">
        <v>2970</v>
      </c>
      <c r="M250">
        <f t="shared" si="14"/>
        <v>49.5</v>
      </c>
      <c r="N250" s="4">
        <v>50</v>
      </c>
      <c r="O250">
        <v>0</v>
      </c>
      <c r="P250">
        <f t="shared" si="15"/>
        <v>0</v>
      </c>
      <c r="Q250">
        <v>0</v>
      </c>
      <c r="R250">
        <v>0</v>
      </c>
      <c r="S250">
        <v>31</v>
      </c>
      <c r="T250">
        <v>1159</v>
      </c>
    </row>
    <row r="251" spans="1:20" x14ac:dyDescent="0.3">
      <c r="A251">
        <v>250</v>
      </c>
      <c r="B251" s="1">
        <v>42018</v>
      </c>
      <c r="C251" t="s">
        <v>22</v>
      </c>
      <c r="D251" t="s">
        <v>14</v>
      </c>
      <c r="E251" t="s">
        <v>21</v>
      </c>
      <c r="F251" t="str">
        <f t="shared" si="12"/>
        <v>January</v>
      </c>
      <c r="G251" s="3">
        <v>6</v>
      </c>
      <c r="H251" s="2">
        <v>0.8</v>
      </c>
      <c r="I251" s="2">
        <v>0.80024675300000003</v>
      </c>
      <c r="J251" s="3">
        <f t="shared" si="13"/>
        <v>1</v>
      </c>
      <c r="K251">
        <v>11.61</v>
      </c>
      <c r="L251">
        <v>5670</v>
      </c>
      <c r="M251">
        <f t="shared" si="14"/>
        <v>94.5</v>
      </c>
      <c r="N251" s="4">
        <v>38</v>
      </c>
      <c r="O251">
        <v>0</v>
      </c>
      <c r="P251">
        <f t="shared" si="15"/>
        <v>0</v>
      </c>
      <c r="Q251">
        <v>0</v>
      </c>
      <c r="R251">
        <v>0</v>
      </c>
      <c r="S251">
        <v>31</v>
      </c>
      <c r="T251">
        <v>972</v>
      </c>
    </row>
    <row r="252" spans="1:20" x14ac:dyDescent="0.3">
      <c r="A252">
        <v>251</v>
      </c>
      <c r="B252" s="1">
        <v>42018</v>
      </c>
      <c r="C252" t="s">
        <v>22</v>
      </c>
      <c r="D252" t="s">
        <v>14</v>
      </c>
      <c r="E252" t="s">
        <v>21</v>
      </c>
      <c r="F252" t="str">
        <f t="shared" si="12"/>
        <v>January</v>
      </c>
      <c r="G252" s="3">
        <v>1</v>
      </c>
      <c r="H252" s="2">
        <v>0.8</v>
      </c>
      <c r="I252" s="2">
        <v>0.80011710300000005</v>
      </c>
      <c r="J252" s="3">
        <f t="shared" si="13"/>
        <v>1</v>
      </c>
      <c r="K252">
        <v>26.16</v>
      </c>
      <c r="L252">
        <v>10620</v>
      </c>
      <c r="M252">
        <f t="shared" si="14"/>
        <v>177</v>
      </c>
      <c r="N252" s="4">
        <v>63</v>
      </c>
      <c r="O252">
        <v>0</v>
      </c>
      <c r="P252">
        <f t="shared" si="15"/>
        <v>0</v>
      </c>
      <c r="Q252">
        <v>0</v>
      </c>
      <c r="R252">
        <v>0</v>
      </c>
      <c r="S252">
        <v>59</v>
      </c>
      <c r="T252">
        <v>1092</v>
      </c>
    </row>
    <row r="253" spans="1:20" x14ac:dyDescent="0.3">
      <c r="A253">
        <v>252</v>
      </c>
      <c r="B253" s="1">
        <v>42018</v>
      </c>
      <c r="C253" t="s">
        <v>22</v>
      </c>
      <c r="D253" t="s">
        <v>14</v>
      </c>
      <c r="E253" t="s">
        <v>21</v>
      </c>
      <c r="F253" t="str">
        <f t="shared" si="12"/>
        <v>January</v>
      </c>
      <c r="G253" s="3">
        <v>5</v>
      </c>
      <c r="H253" s="2">
        <v>0.7</v>
      </c>
      <c r="I253" s="2">
        <v>0.70009556299999998</v>
      </c>
      <c r="J253" s="3">
        <f t="shared" si="13"/>
        <v>1</v>
      </c>
      <c r="K253">
        <v>20.79</v>
      </c>
      <c r="L253">
        <v>7320</v>
      </c>
      <c r="M253">
        <f t="shared" si="14"/>
        <v>122</v>
      </c>
      <c r="N253" s="4">
        <v>0</v>
      </c>
      <c r="O253">
        <v>0</v>
      </c>
      <c r="P253">
        <f t="shared" si="15"/>
        <v>0</v>
      </c>
      <c r="Q253">
        <v>0</v>
      </c>
      <c r="R253">
        <v>0</v>
      </c>
      <c r="S253">
        <v>58</v>
      </c>
      <c r="T253">
        <v>965</v>
      </c>
    </row>
    <row r="254" spans="1:20" x14ac:dyDescent="0.3">
      <c r="A254">
        <v>253</v>
      </c>
      <c r="B254" s="1">
        <v>42018</v>
      </c>
      <c r="C254" t="s">
        <v>22</v>
      </c>
      <c r="D254" t="s">
        <v>16</v>
      </c>
      <c r="E254" t="s">
        <v>21</v>
      </c>
      <c r="F254" t="str">
        <f t="shared" si="12"/>
        <v>January</v>
      </c>
      <c r="G254" s="3">
        <v>8</v>
      </c>
      <c r="H254" s="2">
        <v>0.8</v>
      </c>
      <c r="I254" s="2">
        <v>0.66732954499999997</v>
      </c>
      <c r="J254" s="3">
        <f t="shared" si="13"/>
        <v>0</v>
      </c>
      <c r="K254">
        <v>2.9</v>
      </c>
      <c r="L254">
        <v>1440</v>
      </c>
      <c r="M254">
        <f t="shared" si="14"/>
        <v>24</v>
      </c>
      <c r="N254" s="4">
        <v>0</v>
      </c>
      <c r="O254">
        <v>0</v>
      </c>
      <c r="P254">
        <f t="shared" si="15"/>
        <v>0</v>
      </c>
      <c r="Q254">
        <v>0</v>
      </c>
      <c r="R254">
        <v>0</v>
      </c>
      <c r="S254">
        <v>8</v>
      </c>
      <c r="T254">
        <v>0</v>
      </c>
    </row>
    <row r="255" spans="1:20" x14ac:dyDescent="0.3">
      <c r="A255">
        <v>254</v>
      </c>
      <c r="B255" s="1">
        <v>42018</v>
      </c>
      <c r="C255" t="s">
        <v>22</v>
      </c>
      <c r="D255" t="s">
        <v>14</v>
      </c>
      <c r="E255" t="s">
        <v>21</v>
      </c>
      <c r="F255" t="str">
        <f t="shared" si="12"/>
        <v>January</v>
      </c>
      <c r="G255" s="3">
        <v>4</v>
      </c>
      <c r="H255" s="2">
        <v>0.6</v>
      </c>
      <c r="I255" s="2">
        <v>0.60036968599999996</v>
      </c>
      <c r="J255" s="3">
        <f t="shared" si="13"/>
        <v>1</v>
      </c>
      <c r="K255">
        <v>22.4</v>
      </c>
      <c r="L255">
        <v>5100</v>
      </c>
      <c r="M255">
        <f t="shared" si="14"/>
        <v>85</v>
      </c>
      <c r="N255" s="4">
        <v>23</v>
      </c>
      <c r="O255">
        <v>0</v>
      </c>
      <c r="P255">
        <f t="shared" si="15"/>
        <v>0</v>
      </c>
      <c r="Q255">
        <v>0</v>
      </c>
      <c r="R255">
        <v>0</v>
      </c>
      <c r="S255">
        <v>57</v>
      </c>
      <c r="T255">
        <v>816</v>
      </c>
    </row>
    <row r="256" spans="1:20" x14ac:dyDescent="0.3">
      <c r="A256">
        <v>255</v>
      </c>
      <c r="B256" s="1">
        <v>42018</v>
      </c>
      <c r="C256" t="s">
        <v>22</v>
      </c>
      <c r="D256" t="s">
        <v>14</v>
      </c>
      <c r="E256" t="s">
        <v>21</v>
      </c>
      <c r="F256" t="str">
        <f t="shared" si="12"/>
        <v>January</v>
      </c>
      <c r="G256" s="3">
        <v>10</v>
      </c>
      <c r="H256" s="2">
        <v>0.5</v>
      </c>
      <c r="I256" s="2">
        <v>0.49998033400000003</v>
      </c>
      <c r="J256" s="3">
        <f t="shared" si="13"/>
        <v>0</v>
      </c>
      <c r="K256">
        <v>22.4</v>
      </c>
      <c r="L256">
        <v>3390</v>
      </c>
      <c r="M256">
        <f t="shared" si="14"/>
        <v>56.5</v>
      </c>
      <c r="N256" s="4">
        <v>23</v>
      </c>
      <c r="O256">
        <v>0</v>
      </c>
      <c r="P256">
        <f t="shared" si="15"/>
        <v>0</v>
      </c>
      <c r="Q256">
        <v>0</v>
      </c>
      <c r="R256">
        <v>0</v>
      </c>
      <c r="S256">
        <v>56</v>
      </c>
      <c r="T256">
        <v>947</v>
      </c>
    </row>
    <row r="257" spans="1:20" x14ac:dyDescent="0.3">
      <c r="A257">
        <v>256</v>
      </c>
      <c r="B257" s="1">
        <v>42018</v>
      </c>
      <c r="C257" t="s">
        <v>22</v>
      </c>
      <c r="D257" t="s">
        <v>14</v>
      </c>
      <c r="E257" t="s">
        <v>21</v>
      </c>
      <c r="F257" t="str">
        <f t="shared" si="12"/>
        <v>January</v>
      </c>
      <c r="G257" s="3">
        <v>11</v>
      </c>
      <c r="H257" s="2">
        <v>0.35</v>
      </c>
      <c r="I257" s="2">
        <v>0.35003125000000002</v>
      </c>
      <c r="J257" s="3">
        <f t="shared" si="13"/>
        <v>1</v>
      </c>
      <c r="K257">
        <v>14.61</v>
      </c>
      <c r="L257">
        <v>7200</v>
      </c>
      <c r="M257">
        <f t="shared" si="14"/>
        <v>120</v>
      </c>
      <c r="N257" s="4">
        <v>23</v>
      </c>
      <c r="O257">
        <v>0</v>
      </c>
      <c r="P257">
        <f t="shared" si="15"/>
        <v>0</v>
      </c>
      <c r="Q257">
        <v>0</v>
      </c>
      <c r="R257">
        <v>0</v>
      </c>
      <c r="S257">
        <v>55</v>
      </c>
      <c r="T257">
        <v>838</v>
      </c>
    </row>
    <row r="258" spans="1:20" x14ac:dyDescent="0.3">
      <c r="A258">
        <v>257</v>
      </c>
      <c r="B258" s="1">
        <v>42018</v>
      </c>
      <c r="C258" t="s">
        <v>22</v>
      </c>
      <c r="D258" t="s">
        <v>16</v>
      </c>
      <c r="E258" t="s">
        <v>21</v>
      </c>
      <c r="F258" t="str">
        <f t="shared" si="12"/>
        <v>January</v>
      </c>
      <c r="G258" s="3">
        <v>10</v>
      </c>
      <c r="H258" s="2">
        <v>0.8</v>
      </c>
      <c r="I258" s="2">
        <v>0.33235930699999999</v>
      </c>
      <c r="J258" s="3">
        <f t="shared" si="13"/>
        <v>0</v>
      </c>
      <c r="K258">
        <v>3.94</v>
      </c>
      <c r="L258">
        <v>1260</v>
      </c>
      <c r="M258">
        <f t="shared" si="14"/>
        <v>21</v>
      </c>
      <c r="N258" s="4">
        <v>0</v>
      </c>
      <c r="O258">
        <v>0</v>
      </c>
      <c r="P258">
        <f t="shared" si="15"/>
        <v>0</v>
      </c>
      <c r="Q258">
        <v>0</v>
      </c>
      <c r="R258">
        <v>0</v>
      </c>
      <c r="S258">
        <v>8</v>
      </c>
      <c r="T258">
        <v>0</v>
      </c>
    </row>
    <row r="259" spans="1:20" x14ac:dyDescent="0.3">
      <c r="A259">
        <v>258</v>
      </c>
      <c r="B259" s="1">
        <v>42018</v>
      </c>
      <c r="C259" t="s">
        <v>22</v>
      </c>
      <c r="D259" t="s">
        <v>14</v>
      </c>
      <c r="E259" t="s">
        <v>21</v>
      </c>
      <c r="F259" t="str">
        <f t="shared" ref="F259:F322" si="16">TEXT(B259,"mmmm")</f>
        <v>January</v>
      </c>
      <c r="G259" s="3">
        <v>2</v>
      </c>
      <c r="H259" s="2">
        <v>0.8</v>
      </c>
      <c r="I259" s="2">
        <v>0.31120746399999999</v>
      </c>
      <c r="J259" s="3">
        <f t="shared" ref="J259:J322" si="17">IF(I259&gt;=H259,1,0)</f>
        <v>0</v>
      </c>
      <c r="K259">
        <v>51.02</v>
      </c>
      <c r="L259">
        <v>4260</v>
      </c>
      <c r="M259">
        <f t="shared" ref="M259:M322" si="18">L259/60</f>
        <v>71</v>
      </c>
      <c r="N259" s="4">
        <v>27</v>
      </c>
      <c r="O259">
        <v>0</v>
      </c>
      <c r="P259">
        <f t="shared" ref="P259:P322" si="19">O259/60</f>
        <v>0</v>
      </c>
      <c r="Q259">
        <v>0</v>
      </c>
      <c r="R259">
        <v>0</v>
      </c>
      <c r="S259">
        <v>57</v>
      </c>
      <c r="T259">
        <v>1086</v>
      </c>
    </row>
    <row r="260" spans="1:20" x14ac:dyDescent="0.3">
      <c r="A260">
        <v>259</v>
      </c>
      <c r="B260" s="1">
        <v>42018</v>
      </c>
      <c r="C260" t="s">
        <v>22</v>
      </c>
      <c r="D260" t="s">
        <v>16</v>
      </c>
      <c r="E260" t="s">
        <v>21</v>
      </c>
      <c r="F260" t="str">
        <f t="shared" si="16"/>
        <v>January</v>
      </c>
      <c r="G260" s="3">
        <v>2</v>
      </c>
      <c r="H260" s="2">
        <v>0.8</v>
      </c>
      <c r="I260" s="2">
        <v>0.247316017</v>
      </c>
      <c r="J260" s="3">
        <f t="shared" si="17"/>
        <v>0</v>
      </c>
      <c r="K260">
        <v>3.94</v>
      </c>
      <c r="L260">
        <v>1260</v>
      </c>
      <c r="M260">
        <f t="shared" si="18"/>
        <v>21</v>
      </c>
      <c r="N260" s="4">
        <v>0</v>
      </c>
      <c r="O260">
        <v>0</v>
      </c>
      <c r="P260">
        <f t="shared" si="19"/>
        <v>0</v>
      </c>
      <c r="Q260">
        <v>0</v>
      </c>
      <c r="R260">
        <v>0</v>
      </c>
      <c r="S260">
        <v>8</v>
      </c>
      <c r="T260">
        <v>0</v>
      </c>
    </row>
    <row r="261" spans="1:20" x14ac:dyDescent="0.3">
      <c r="A261">
        <v>260</v>
      </c>
      <c r="B261" s="1">
        <v>42019</v>
      </c>
      <c r="C261" t="s">
        <v>23</v>
      </c>
      <c r="D261" t="s">
        <v>16</v>
      </c>
      <c r="E261" t="s">
        <v>15</v>
      </c>
      <c r="F261" t="str">
        <f t="shared" si="16"/>
        <v>January</v>
      </c>
      <c r="G261" s="3">
        <v>4</v>
      </c>
      <c r="H261" s="2">
        <v>0.35</v>
      </c>
      <c r="I261" s="2">
        <v>0.98863636399999999</v>
      </c>
      <c r="J261" s="3">
        <f t="shared" si="17"/>
        <v>1</v>
      </c>
      <c r="K261">
        <v>4.3</v>
      </c>
      <c r="L261">
        <v>3600</v>
      </c>
      <c r="M261">
        <f t="shared" si="18"/>
        <v>60</v>
      </c>
      <c r="N261" s="4">
        <v>0</v>
      </c>
      <c r="O261">
        <v>0</v>
      </c>
      <c r="P261">
        <f t="shared" si="19"/>
        <v>0</v>
      </c>
      <c r="Q261">
        <v>0</v>
      </c>
      <c r="R261">
        <v>0</v>
      </c>
      <c r="S261">
        <v>20</v>
      </c>
      <c r="T261">
        <v>0</v>
      </c>
    </row>
    <row r="262" spans="1:20" x14ac:dyDescent="0.3">
      <c r="A262">
        <v>261</v>
      </c>
      <c r="B262" s="1">
        <v>42019</v>
      </c>
      <c r="C262" t="s">
        <v>23</v>
      </c>
      <c r="D262" t="s">
        <v>16</v>
      </c>
      <c r="E262" t="s">
        <v>15</v>
      </c>
      <c r="F262" t="str">
        <f t="shared" si="16"/>
        <v>January</v>
      </c>
      <c r="G262" s="3">
        <v>10</v>
      </c>
      <c r="H262" s="2">
        <v>0.8</v>
      </c>
      <c r="I262" s="2">
        <v>0.95311004799999999</v>
      </c>
      <c r="J262" s="3">
        <f t="shared" si="17"/>
        <v>1</v>
      </c>
      <c r="K262">
        <v>3.94</v>
      </c>
      <c r="L262">
        <v>3420</v>
      </c>
      <c r="M262">
        <f t="shared" si="18"/>
        <v>57</v>
      </c>
      <c r="N262" s="4">
        <v>0</v>
      </c>
      <c r="O262">
        <v>0</v>
      </c>
      <c r="P262">
        <f t="shared" si="19"/>
        <v>0</v>
      </c>
      <c r="Q262">
        <v>0</v>
      </c>
      <c r="R262">
        <v>0</v>
      </c>
      <c r="S262">
        <v>19</v>
      </c>
      <c r="T262">
        <v>0</v>
      </c>
    </row>
    <row r="263" spans="1:20" x14ac:dyDescent="0.3">
      <c r="A263">
        <v>262</v>
      </c>
      <c r="B263" s="1">
        <v>42019</v>
      </c>
      <c r="C263" t="s">
        <v>23</v>
      </c>
      <c r="D263" t="s">
        <v>16</v>
      </c>
      <c r="E263" t="s">
        <v>15</v>
      </c>
      <c r="F263" t="str">
        <f t="shared" si="16"/>
        <v>January</v>
      </c>
      <c r="G263" s="3">
        <v>1</v>
      </c>
      <c r="H263" s="2">
        <v>0.8</v>
      </c>
      <c r="I263" s="2">
        <v>0.88426136399999999</v>
      </c>
      <c r="J263" s="3">
        <f t="shared" si="17"/>
        <v>1</v>
      </c>
      <c r="K263">
        <v>3.94</v>
      </c>
      <c r="L263">
        <v>1440</v>
      </c>
      <c r="M263">
        <f t="shared" si="18"/>
        <v>24</v>
      </c>
      <c r="N263" s="4">
        <v>0</v>
      </c>
      <c r="O263">
        <v>0</v>
      </c>
      <c r="P263">
        <f t="shared" si="19"/>
        <v>0</v>
      </c>
      <c r="Q263">
        <v>0</v>
      </c>
      <c r="R263">
        <v>0</v>
      </c>
      <c r="S263">
        <v>8</v>
      </c>
      <c r="T263">
        <v>0</v>
      </c>
    </row>
    <row r="264" spans="1:20" x14ac:dyDescent="0.3">
      <c r="A264">
        <v>263</v>
      </c>
      <c r="B264" s="1">
        <v>42019</v>
      </c>
      <c r="C264" t="s">
        <v>23</v>
      </c>
      <c r="D264" t="s">
        <v>16</v>
      </c>
      <c r="E264" t="s">
        <v>15</v>
      </c>
      <c r="F264" t="str">
        <f t="shared" si="16"/>
        <v>January</v>
      </c>
      <c r="G264" s="3">
        <v>5</v>
      </c>
      <c r="H264" s="2">
        <v>0.65</v>
      </c>
      <c r="I264" s="2">
        <v>0.86065340899999998</v>
      </c>
      <c r="J264" s="3">
        <f t="shared" si="17"/>
        <v>1</v>
      </c>
      <c r="K264">
        <v>4.1500000000000004</v>
      </c>
      <c r="L264">
        <v>1440</v>
      </c>
      <c r="M264">
        <f t="shared" si="18"/>
        <v>24</v>
      </c>
      <c r="N264" s="4">
        <v>0</v>
      </c>
      <c r="O264">
        <v>0</v>
      </c>
      <c r="P264">
        <f t="shared" si="19"/>
        <v>0</v>
      </c>
      <c r="Q264">
        <v>0</v>
      </c>
      <c r="R264">
        <v>0</v>
      </c>
      <c r="S264">
        <v>8</v>
      </c>
      <c r="T264">
        <v>0</v>
      </c>
    </row>
    <row r="265" spans="1:20" x14ac:dyDescent="0.3">
      <c r="A265">
        <v>264</v>
      </c>
      <c r="B265" s="1">
        <v>42019</v>
      </c>
      <c r="C265" t="s">
        <v>23</v>
      </c>
      <c r="D265" t="s">
        <v>16</v>
      </c>
      <c r="E265" t="s">
        <v>15</v>
      </c>
      <c r="F265" t="str">
        <f t="shared" si="16"/>
        <v>January</v>
      </c>
      <c r="G265" s="3">
        <v>9</v>
      </c>
      <c r="H265" s="2">
        <v>0.8</v>
      </c>
      <c r="I265" s="2">
        <v>0.85814393899999997</v>
      </c>
      <c r="J265" s="3">
        <f t="shared" si="17"/>
        <v>1</v>
      </c>
      <c r="K265">
        <v>3.94</v>
      </c>
      <c r="L265">
        <v>1440</v>
      </c>
      <c r="M265">
        <f t="shared" si="18"/>
        <v>24</v>
      </c>
      <c r="N265" s="4">
        <v>0</v>
      </c>
      <c r="O265">
        <v>0</v>
      </c>
      <c r="P265">
        <f t="shared" si="19"/>
        <v>0</v>
      </c>
      <c r="Q265">
        <v>0</v>
      </c>
      <c r="R265">
        <v>0</v>
      </c>
      <c r="S265">
        <v>8</v>
      </c>
      <c r="T265">
        <v>0</v>
      </c>
    </row>
    <row r="266" spans="1:20" x14ac:dyDescent="0.3">
      <c r="A266">
        <v>265</v>
      </c>
      <c r="B266" s="1">
        <v>42019</v>
      </c>
      <c r="C266" t="s">
        <v>23</v>
      </c>
      <c r="D266" t="s">
        <v>14</v>
      </c>
      <c r="E266" t="s">
        <v>15</v>
      </c>
      <c r="F266" t="str">
        <f t="shared" si="16"/>
        <v>January</v>
      </c>
      <c r="G266" s="3">
        <v>1</v>
      </c>
      <c r="H266" s="2">
        <v>0.8</v>
      </c>
      <c r="I266" s="2">
        <v>0.85050231099999996</v>
      </c>
      <c r="J266" s="3">
        <f t="shared" si="17"/>
        <v>1</v>
      </c>
      <c r="K266">
        <v>26.16</v>
      </c>
      <c r="L266">
        <v>10620</v>
      </c>
      <c r="M266">
        <f t="shared" si="18"/>
        <v>177</v>
      </c>
      <c r="N266" s="4">
        <v>75</v>
      </c>
      <c r="O266">
        <v>0</v>
      </c>
      <c r="P266">
        <f t="shared" si="19"/>
        <v>0</v>
      </c>
      <c r="Q266">
        <v>0</v>
      </c>
      <c r="R266">
        <v>0</v>
      </c>
      <c r="S266">
        <v>59</v>
      </c>
      <c r="T266">
        <v>1160</v>
      </c>
    </row>
    <row r="267" spans="1:20" x14ac:dyDescent="0.3">
      <c r="A267">
        <v>266</v>
      </c>
      <c r="B267" s="1">
        <v>42019</v>
      </c>
      <c r="C267" t="s">
        <v>23</v>
      </c>
      <c r="D267" t="s">
        <v>14</v>
      </c>
      <c r="E267" t="s">
        <v>15</v>
      </c>
      <c r="F267" t="str">
        <f t="shared" si="16"/>
        <v>January</v>
      </c>
      <c r="G267" s="3">
        <v>8</v>
      </c>
      <c r="H267" s="2">
        <v>0.8</v>
      </c>
      <c r="I267" s="2">
        <v>0.85041562800000003</v>
      </c>
      <c r="J267" s="3">
        <f t="shared" si="17"/>
        <v>1</v>
      </c>
      <c r="K267">
        <v>25.9</v>
      </c>
      <c r="L267">
        <v>8970</v>
      </c>
      <c r="M267">
        <f t="shared" si="18"/>
        <v>149.5</v>
      </c>
      <c r="N267" s="4">
        <v>60</v>
      </c>
      <c r="O267">
        <v>0</v>
      </c>
      <c r="P267">
        <f t="shared" si="19"/>
        <v>0</v>
      </c>
      <c r="Q267">
        <v>0</v>
      </c>
      <c r="R267">
        <v>0</v>
      </c>
      <c r="S267">
        <v>56</v>
      </c>
      <c r="T267">
        <v>1177</v>
      </c>
    </row>
    <row r="268" spans="1:20" x14ac:dyDescent="0.3">
      <c r="A268">
        <v>267</v>
      </c>
      <c r="B268" s="1">
        <v>42019</v>
      </c>
      <c r="C268" t="s">
        <v>23</v>
      </c>
      <c r="D268" t="s">
        <v>14</v>
      </c>
      <c r="E268" t="s">
        <v>15</v>
      </c>
      <c r="F268" t="str">
        <f t="shared" si="16"/>
        <v>January</v>
      </c>
      <c r="G268" s="3">
        <v>7</v>
      </c>
      <c r="H268" s="2">
        <v>0.8</v>
      </c>
      <c r="I268" s="2">
        <v>0.85013676599999999</v>
      </c>
      <c r="J268" s="3">
        <f t="shared" si="17"/>
        <v>1</v>
      </c>
      <c r="K268">
        <v>25.9</v>
      </c>
      <c r="L268">
        <v>10170</v>
      </c>
      <c r="M268">
        <f t="shared" si="18"/>
        <v>169.5</v>
      </c>
      <c r="N268" s="4">
        <v>60</v>
      </c>
      <c r="O268">
        <v>0</v>
      </c>
      <c r="P268">
        <f t="shared" si="19"/>
        <v>0</v>
      </c>
      <c r="Q268">
        <v>0</v>
      </c>
      <c r="R268">
        <v>0</v>
      </c>
      <c r="S268">
        <v>56</v>
      </c>
      <c r="T268">
        <v>1281</v>
      </c>
    </row>
    <row r="269" spans="1:20" x14ac:dyDescent="0.3">
      <c r="A269">
        <v>268</v>
      </c>
      <c r="B269" s="1">
        <v>42019</v>
      </c>
      <c r="C269" t="s">
        <v>23</v>
      </c>
      <c r="D269" t="s">
        <v>14</v>
      </c>
      <c r="E269" t="s">
        <v>15</v>
      </c>
      <c r="F269" t="str">
        <f t="shared" si="16"/>
        <v>January</v>
      </c>
      <c r="G269" s="3">
        <v>9</v>
      </c>
      <c r="H269" s="2">
        <v>0.8</v>
      </c>
      <c r="I269" s="2">
        <v>0.80011710300000005</v>
      </c>
      <c r="J269" s="3">
        <f t="shared" si="17"/>
        <v>1</v>
      </c>
      <c r="K269">
        <v>26.16</v>
      </c>
      <c r="L269">
        <v>10620</v>
      </c>
      <c r="M269">
        <f t="shared" si="18"/>
        <v>177</v>
      </c>
      <c r="N269" s="4">
        <v>63</v>
      </c>
      <c r="O269">
        <v>0</v>
      </c>
      <c r="P269">
        <f t="shared" si="19"/>
        <v>0</v>
      </c>
      <c r="Q269">
        <v>0</v>
      </c>
      <c r="R269">
        <v>0</v>
      </c>
      <c r="S269">
        <v>59</v>
      </c>
      <c r="T269">
        <v>1369</v>
      </c>
    </row>
    <row r="270" spans="1:20" x14ac:dyDescent="0.3">
      <c r="A270">
        <v>269</v>
      </c>
      <c r="B270" s="1">
        <v>42019</v>
      </c>
      <c r="C270" t="s">
        <v>23</v>
      </c>
      <c r="D270" t="s">
        <v>14</v>
      </c>
      <c r="E270" t="s">
        <v>15</v>
      </c>
      <c r="F270" t="str">
        <f t="shared" si="16"/>
        <v>January</v>
      </c>
      <c r="G270" s="3">
        <v>6</v>
      </c>
      <c r="H270" s="2">
        <v>0.8</v>
      </c>
      <c r="I270" s="2">
        <v>0.80003139000000001</v>
      </c>
      <c r="J270" s="3">
        <f t="shared" si="17"/>
        <v>1</v>
      </c>
      <c r="K270">
        <v>11.61</v>
      </c>
      <c r="L270">
        <v>4950</v>
      </c>
      <c r="M270">
        <f t="shared" si="18"/>
        <v>82.5</v>
      </c>
      <c r="N270" s="4">
        <v>38</v>
      </c>
      <c r="O270">
        <v>0</v>
      </c>
      <c r="P270">
        <f t="shared" si="19"/>
        <v>0</v>
      </c>
      <c r="Q270">
        <v>0</v>
      </c>
      <c r="R270">
        <v>0</v>
      </c>
      <c r="S270">
        <v>31</v>
      </c>
      <c r="T270">
        <v>1084</v>
      </c>
    </row>
    <row r="271" spans="1:20" x14ac:dyDescent="0.3">
      <c r="A271">
        <v>270</v>
      </c>
      <c r="B271" s="1">
        <v>42019</v>
      </c>
      <c r="C271" t="s">
        <v>23</v>
      </c>
      <c r="D271" t="s">
        <v>14</v>
      </c>
      <c r="E271" t="s">
        <v>15</v>
      </c>
      <c r="F271" t="str">
        <f t="shared" si="16"/>
        <v>January</v>
      </c>
      <c r="G271" s="3">
        <v>12</v>
      </c>
      <c r="H271" s="2">
        <v>0.8</v>
      </c>
      <c r="I271" s="2">
        <v>0.80003139000000001</v>
      </c>
      <c r="J271" s="3">
        <f t="shared" si="17"/>
        <v>1</v>
      </c>
      <c r="K271">
        <v>11.61</v>
      </c>
      <c r="L271">
        <v>4950</v>
      </c>
      <c r="M271">
        <f t="shared" si="18"/>
        <v>82.5</v>
      </c>
      <c r="N271" s="4">
        <v>50</v>
      </c>
      <c r="O271">
        <v>0</v>
      </c>
      <c r="P271">
        <f t="shared" si="19"/>
        <v>0</v>
      </c>
      <c r="Q271">
        <v>0</v>
      </c>
      <c r="R271">
        <v>0</v>
      </c>
      <c r="S271">
        <v>31</v>
      </c>
      <c r="T271">
        <v>1216</v>
      </c>
    </row>
    <row r="272" spans="1:20" x14ac:dyDescent="0.3">
      <c r="A272">
        <v>271</v>
      </c>
      <c r="B272" s="1">
        <v>42019</v>
      </c>
      <c r="C272" t="s">
        <v>23</v>
      </c>
      <c r="D272" t="s">
        <v>14</v>
      </c>
      <c r="E272" t="s">
        <v>15</v>
      </c>
      <c r="F272" t="str">
        <f t="shared" si="16"/>
        <v>January</v>
      </c>
      <c r="G272" s="3">
        <v>5</v>
      </c>
      <c r="H272" s="2">
        <v>0.7</v>
      </c>
      <c r="I272" s="2">
        <v>0.70006034500000003</v>
      </c>
      <c r="J272" s="3">
        <f t="shared" si="17"/>
        <v>1</v>
      </c>
      <c r="K272">
        <v>20.79</v>
      </c>
      <c r="L272">
        <v>10440</v>
      </c>
      <c r="M272">
        <f t="shared" si="18"/>
        <v>174</v>
      </c>
      <c r="N272" s="4">
        <v>0</v>
      </c>
      <c r="O272">
        <v>0</v>
      </c>
      <c r="P272">
        <f t="shared" si="19"/>
        <v>0</v>
      </c>
      <c r="Q272">
        <v>0</v>
      </c>
      <c r="R272">
        <v>0</v>
      </c>
      <c r="S272">
        <v>58</v>
      </c>
      <c r="T272">
        <v>391</v>
      </c>
    </row>
    <row r="273" spans="1:20" x14ac:dyDescent="0.3">
      <c r="A273">
        <v>272</v>
      </c>
      <c r="B273" s="1">
        <v>42019</v>
      </c>
      <c r="C273" t="s">
        <v>23</v>
      </c>
      <c r="D273" t="s">
        <v>16</v>
      </c>
      <c r="E273" t="s">
        <v>15</v>
      </c>
      <c r="F273" t="str">
        <f t="shared" si="16"/>
        <v>January</v>
      </c>
      <c r="G273" s="3">
        <v>7</v>
      </c>
      <c r="H273" s="2">
        <v>0.8</v>
      </c>
      <c r="I273" s="2">
        <v>0.68929924200000003</v>
      </c>
      <c r="J273" s="3">
        <f t="shared" si="17"/>
        <v>0</v>
      </c>
      <c r="K273">
        <v>2.9</v>
      </c>
      <c r="L273">
        <v>1440</v>
      </c>
      <c r="M273">
        <f t="shared" si="18"/>
        <v>24</v>
      </c>
      <c r="N273" s="4">
        <v>0</v>
      </c>
      <c r="O273">
        <v>0</v>
      </c>
      <c r="P273">
        <f t="shared" si="19"/>
        <v>0</v>
      </c>
      <c r="Q273">
        <v>0</v>
      </c>
      <c r="R273">
        <v>0</v>
      </c>
      <c r="S273">
        <v>8</v>
      </c>
      <c r="T273">
        <v>0</v>
      </c>
    </row>
    <row r="274" spans="1:20" x14ac:dyDescent="0.3">
      <c r="A274">
        <v>273</v>
      </c>
      <c r="B274" s="1">
        <v>42019</v>
      </c>
      <c r="C274" t="s">
        <v>23</v>
      </c>
      <c r="D274" t="s">
        <v>14</v>
      </c>
      <c r="E274" t="s">
        <v>15</v>
      </c>
      <c r="F274" t="str">
        <f t="shared" si="16"/>
        <v>January</v>
      </c>
      <c r="G274" s="3">
        <v>3</v>
      </c>
      <c r="H274" s="2">
        <v>0.5</v>
      </c>
      <c r="I274" s="2">
        <v>0.66068329299999995</v>
      </c>
      <c r="J274" s="3">
        <f t="shared" si="17"/>
        <v>1</v>
      </c>
      <c r="K274">
        <v>22.52</v>
      </c>
      <c r="L274">
        <v>10170</v>
      </c>
      <c r="M274">
        <f t="shared" si="18"/>
        <v>169.5</v>
      </c>
      <c r="N274" s="4">
        <v>30</v>
      </c>
      <c r="O274">
        <v>0</v>
      </c>
      <c r="P274">
        <f t="shared" si="19"/>
        <v>0</v>
      </c>
      <c r="Q274">
        <v>0</v>
      </c>
      <c r="R274">
        <v>0</v>
      </c>
      <c r="S274">
        <v>56</v>
      </c>
      <c r="T274">
        <v>1102</v>
      </c>
    </row>
    <row r="275" spans="1:20" x14ac:dyDescent="0.3">
      <c r="A275">
        <v>274</v>
      </c>
      <c r="B275" s="1">
        <v>42019</v>
      </c>
      <c r="C275" t="s">
        <v>23</v>
      </c>
      <c r="D275" t="s">
        <v>14</v>
      </c>
      <c r="E275" t="s">
        <v>15</v>
      </c>
      <c r="F275" t="str">
        <f t="shared" si="16"/>
        <v>January</v>
      </c>
      <c r="G275" s="3">
        <v>4</v>
      </c>
      <c r="H275" s="2">
        <v>0.65</v>
      </c>
      <c r="I275" s="2">
        <v>0.65013095200000004</v>
      </c>
      <c r="J275" s="3">
        <f t="shared" si="17"/>
        <v>1</v>
      </c>
      <c r="K275">
        <v>22.52</v>
      </c>
      <c r="L275">
        <v>10080</v>
      </c>
      <c r="M275">
        <f t="shared" si="18"/>
        <v>168</v>
      </c>
      <c r="N275" s="4">
        <v>26</v>
      </c>
      <c r="O275">
        <v>0</v>
      </c>
      <c r="P275">
        <f t="shared" si="19"/>
        <v>0</v>
      </c>
      <c r="Q275">
        <v>0</v>
      </c>
      <c r="R275">
        <v>0</v>
      </c>
      <c r="S275">
        <v>56</v>
      </c>
      <c r="T275">
        <v>872</v>
      </c>
    </row>
    <row r="276" spans="1:20" x14ac:dyDescent="0.3">
      <c r="A276">
        <v>275</v>
      </c>
      <c r="B276" s="1">
        <v>42019</v>
      </c>
      <c r="C276" t="s">
        <v>23</v>
      </c>
      <c r="D276" t="s">
        <v>16</v>
      </c>
      <c r="E276" t="s">
        <v>15</v>
      </c>
      <c r="F276" t="str">
        <f t="shared" si="16"/>
        <v>January</v>
      </c>
      <c r="G276" s="3">
        <v>8</v>
      </c>
      <c r="H276" s="2">
        <v>0.8</v>
      </c>
      <c r="I276" s="2">
        <v>0.60691287900000002</v>
      </c>
      <c r="J276" s="3">
        <f t="shared" si="17"/>
        <v>0</v>
      </c>
      <c r="K276">
        <v>2.9</v>
      </c>
      <c r="L276">
        <v>1440</v>
      </c>
      <c r="M276">
        <f t="shared" si="18"/>
        <v>24</v>
      </c>
      <c r="N276" s="4">
        <v>0</v>
      </c>
      <c r="O276">
        <v>0</v>
      </c>
      <c r="P276">
        <f t="shared" si="19"/>
        <v>0</v>
      </c>
      <c r="Q276">
        <v>0</v>
      </c>
      <c r="R276">
        <v>0</v>
      </c>
      <c r="S276">
        <v>8</v>
      </c>
      <c r="T276">
        <v>0</v>
      </c>
    </row>
    <row r="277" spans="1:20" x14ac:dyDescent="0.3">
      <c r="A277">
        <v>276</v>
      </c>
      <c r="B277" s="1">
        <v>42019</v>
      </c>
      <c r="C277" t="s">
        <v>23</v>
      </c>
      <c r="D277" t="s">
        <v>14</v>
      </c>
      <c r="E277" t="s">
        <v>15</v>
      </c>
      <c r="F277" t="str">
        <f t="shared" si="16"/>
        <v>January</v>
      </c>
      <c r="G277" s="3">
        <v>10</v>
      </c>
      <c r="H277" s="2">
        <v>0.6</v>
      </c>
      <c r="I277" s="2">
        <v>0.60029176699999998</v>
      </c>
      <c r="J277" s="3">
        <f t="shared" si="17"/>
        <v>1</v>
      </c>
      <c r="K277">
        <v>22.52</v>
      </c>
      <c r="L277">
        <v>10170</v>
      </c>
      <c r="M277">
        <f t="shared" si="18"/>
        <v>169.5</v>
      </c>
      <c r="N277" s="4">
        <v>23</v>
      </c>
      <c r="O277">
        <v>0</v>
      </c>
      <c r="P277">
        <f t="shared" si="19"/>
        <v>0</v>
      </c>
      <c r="Q277">
        <v>0</v>
      </c>
      <c r="R277">
        <v>0</v>
      </c>
      <c r="S277">
        <v>56</v>
      </c>
      <c r="T277">
        <v>1076</v>
      </c>
    </row>
    <row r="278" spans="1:20" x14ac:dyDescent="0.3">
      <c r="A278">
        <v>277</v>
      </c>
      <c r="B278" s="1">
        <v>42019</v>
      </c>
      <c r="C278" t="s">
        <v>23</v>
      </c>
      <c r="D278" t="s">
        <v>14</v>
      </c>
      <c r="E278" t="s">
        <v>15</v>
      </c>
      <c r="F278" t="str">
        <f t="shared" si="16"/>
        <v>January</v>
      </c>
      <c r="G278" s="3">
        <v>11</v>
      </c>
      <c r="H278" s="2">
        <v>0.5</v>
      </c>
      <c r="I278" s="2">
        <v>0.50002506899999999</v>
      </c>
      <c r="J278" s="3">
        <f t="shared" si="17"/>
        <v>1</v>
      </c>
      <c r="K278">
        <v>14.89</v>
      </c>
      <c r="L278">
        <v>9900</v>
      </c>
      <c r="M278">
        <f t="shared" si="18"/>
        <v>165</v>
      </c>
      <c r="N278" s="4">
        <v>30</v>
      </c>
      <c r="O278">
        <v>0</v>
      </c>
      <c r="P278">
        <f t="shared" si="19"/>
        <v>0</v>
      </c>
      <c r="Q278">
        <v>0</v>
      </c>
      <c r="R278">
        <v>0</v>
      </c>
      <c r="S278">
        <v>55</v>
      </c>
      <c r="T278">
        <v>917</v>
      </c>
    </row>
    <row r="279" spans="1:20" x14ac:dyDescent="0.3">
      <c r="A279">
        <v>278</v>
      </c>
      <c r="B279" s="1">
        <v>42019</v>
      </c>
      <c r="C279" t="s">
        <v>23</v>
      </c>
      <c r="D279" t="s">
        <v>14</v>
      </c>
      <c r="E279" t="s">
        <v>15</v>
      </c>
      <c r="F279" t="str">
        <f t="shared" si="16"/>
        <v>January</v>
      </c>
      <c r="G279" s="3">
        <v>2</v>
      </c>
      <c r="H279" s="2">
        <v>0.5</v>
      </c>
      <c r="I279" s="2">
        <v>0.49999888799999997</v>
      </c>
      <c r="J279" s="3">
        <f t="shared" si="17"/>
        <v>0</v>
      </c>
      <c r="K279">
        <v>22.94</v>
      </c>
      <c r="L279">
        <v>9810</v>
      </c>
      <c r="M279">
        <f t="shared" si="18"/>
        <v>163.5</v>
      </c>
      <c r="N279" s="4">
        <v>23</v>
      </c>
      <c r="O279">
        <v>0</v>
      </c>
      <c r="P279">
        <f t="shared" si="19"/>
        <v>0</v>
      </c>
      <c r="Q279">
        <v>0</v>
      </c>
      <c r="R279">
        <v>0</v>
      </c>
      <c r="S279">
        <v>54</v>
      </c>
      <c r="T279">
        <v>1044</v>
      </c>
    </row>
    <row r="280" spans="1:20" x14ac:dyDescent="0.3">
      <c r="A280">
        <v>279</v>
      </c>
      <c r="B280" s="1">
        <v>42021</v>
      </c>
      <c r="C280" t="s">
        <v>23</v>
      </c>
      <c r="D280" t="s">
        <v>16</v>
      </c>
      <c r="E280" t="s">
        <v>17</v>
      </c>
      <c r="F280" t="str">
        <f t="shared" si="16"/>
        <v>January</v>
      </c>
      <c r="G280" s="3">
        <v>5</v>
      </c>
      <c r="H280" s="2">
        <v>0.65</v>
      </c>
      <c r="I280" s="2">
        <v>0.98719696999999995</v>
      </c>
      <c r="J280" s="3">
        <f t="shared" si="17"/>
        <v>1</v>
      </c>
      <c r="K280">
        <v>4.1500000000000004</v>
      </c>
      <c r="L280">
        <v>2700</v>
      </c>
      <c r="M280">
        <f t="shared" si="18"/>
        <v>45</v>
      </c>
      <c r="N280" s="4">
        <v>0</v>
      </c>
      <c r="O280">
        <v>0</v>
      </c>
      <c r="P280">
        <f t="shared" si="19"/>
        <v>0</v>
      </c>
      <c r="Q280">
        <v>0</v>
      </c>
      <c r="R280">
        <v>0</v>
      </c>
      <c r="S280">
        <v>15</v>
      </c>
      <c r="T280">
        <v>0</v>
      </c>
    </row>
    <row r="281" spans="1:20" x14ac:dyDescent="0.3">
      <c r="A281">
        <v>280</v>
      </c>
      <c r="B281" s="1">
        <v>42021</v>
      </c>
      <c r="C281" t="s">
        <v>23</v>
      </c>
      <c r="D281" t="s">
        <v>16</v>
      </c>
      <c r="E281" t="s">
        <v>17</v>
      </c>
      <c r="F281" t="str">
        <f t="shared" si="16"/>
        <v>January</v>
      </c>
      <c r="G281" s="3">
        <v>2</v>
      </c>
      <c r="H281" s="2">
        <v>0.8</v>
      </c>
      <c r="I281" s="2">
        <v>0.98090909100000001</v>
      </c>
      <c r="J281" s="3">
        <f t="shared" si="17"/>
        <v>1</v>
      </c>
      <c r="K281">
        <v>3.94</v>
      </c>
      <c r="L281">
        <v>1800</v>
      </c>
      <c r="M281">
        <f t="shared" si="18"/>
        <v>30</v>
      </c>
      <c r="N281" s="4">
        <v>0</v>
      </c>
      <c r="O281">
        <v>0</v>
      </c>
      <c r="P281">
        <f t="shared" si="19"/>
        <v>0</v>
      </c>
      <c r="Q281">
        <v>0</v>
      </c>
      <c r="R281">
        <v>0</v>
      </c>
      <c r="S281">
        <v>10</v>
      </c>
      <c r="T281">
        <v>0</v>
      </c>
    </row>
    <row r="282" spans="1:20" x14ac:dyDescent="0.3">
      <c r="A282">
        <v>281</v>
      </c>
      <c r="B282" s="1">
        <v>42021</v>
      </c>
      <c r="C282" t="s">
        <v>23</v>
      </c>
      <c r="D282" t="s">
        <v>16</v>
      </c>
      <c r="E282" t="s">
        <v>17</v>
      </c>
      <c r="F282" t="str">
        <f t="shared" si="16"/>
        <v>January</v>
      </c>
      <c r="G282" s="3">
        <v>10</v>
      </c>
      <c r="H282" s="2">
        <v>0.8</v>
      </c>
      <c r="I282" s="2">
        <v>0.97462121199999996</v>
      </c>
      <c r="J282" s="3">
        <f t="shared" si="17"/>
        <v>1</v>
      </c>
      <c r="K282">
        <v>3.94</v>
      </c>
      <c r="L282">
        <v>1440</v>
      </c>
      <c r="M282">
        <f t="shared" si="18"/>
        <v>24</v>
      </c>
      <c r="N282" s="4">
        <v>0</v>
      </c>
      <c r="O282">
        <v>0</v>
      </c>
      <c r="P282">
        <f t="shared" si="19"/>
        <v>0</v>
      </c>
      <c r="Q282">
        <v>0</v>
      </c>
      <c r="R282">
        <v>0</v>
      </c>
      <c r="S282">
        <v>8</v>
      </c>
      <c r="T282">
        <v>0</v>
      </c>
    </row>
    <row r="283" spans="1:20" x14ac:dyDescent="0.3">
      <c r="A283">
        <v>282</v>
      </c>
      <c r="B283" s="1">
        <v>42021</v>
      </c>
      <c r="C283" t="s">
        <v>23</v>
      </c>
      <c r="D283" t="s">
        <v>16</v>
      </c>
      <c r="E283" t="s">
        <v>17</v>
      </c>
      <c r="F283" t="str">
        <f t="shared" si="16"/>
        <v>January</v>
      </c>
      <c r="G283" s="3">
        <v>1</v>
      </c>
      <c r="H283" s="2">
        <v>0.8</v>
      </c>
      <c r="I283" s="2">
        <v>0.88426136399999999</v>
      </c>
      <c r="J283" s="3">
        <f t="shared" si="17"/>
        <v>1</v>
      </c>
      <c r="K283">
        <v>3.94</v>
      </c>
      <c r="L283">
        <v>1440</v>
      </c>
      <c r="M283">
        <f t="shared" si="18"/>
        <v>24</v>
      </c>
      <c r="N283" s="4">
        <v>0</v>
      </c>
      <c r="O283">
        <v>0</v>
      </c>
      <c r="P283">
        <f t="shared" si="19"/>
        <v>0</v>
      </c>
      <c r="Q283">
        <v>0</v>
      </c>
      <c r="R283">
        <v>0</v>
      </c>
      <c r="S283">
        <v>8</v>
      </c>
      <c r="T283">
        <v>0</v>
      </c>
    </row>
    <row r="284" spans="1:20" x14ac:dyDescent="0.3">
      <c r="A284">
        <v>283</v>
      </c>
      <c r="B284" s="1">
        <v>42021</v>
      </c>
      <c r="C284" t="s">
        <v>23</v>
      </c>
      <c r="D284" t="s">
        <v>16</v>
      </c>
      <c r="E284" t="s">
        <v>17</v>
      </c>
      <c r="F284" t="str">
        <f t="shared" si="16"/>
        <v>January</v>
      </c>
      <c r="G284" s="3">
        <v>9</v>
      </c>
      <c r="H284" s="2">
        <v>0.8</v>
      </c>
      <c r="I284" s="2">
        <v>0.82680302999999999</v>
      </c>
      <c r="J284" s="3">
        <f t="shared" si="17"/>
        <v>1</v>
      </c>
      <c r="K284">
        <v>3.94</v>
      </c>
      <c r="L284">
        <v>1800</v>
      </c>
      <c r="M284">
        <f t="shared" si="18"/>
        <v>30</v>
      </c>
      <c r="N284" s="4">
        <v>0</v>
      </c>
      <c r="O284">
        <v>0</v>
      </c>
      <c r="P284">
        <f t="shared" si="19"/>
        <v>0</v>
      </c>
      <c r="Q284">
        <v>0</v>
      </c>
      <c r="R284">
        <v>0</v>
      </c>
      <c r="S284">
        <v>10</v>
      </c>
      <c r="T284">
        <v>0</v>
      </c>
    </row>
    <row r="285" spans="1:20" x14ac:dyDescent="0.3">
      <c r="A285">
        <v>284</v>
      </c>
      <c r="B285" s="1">
        <v>42021</v>
      </c>
      <c r="C285" t="s">
        <v>23</v>
      </c>
      <c r="D285" t="s">
        <v>14</v>
      </c>
      <c r="E285" t="s">
        <v>17</v>
      </c>
      <c r="F285" t="str">
        <f t="shared" si="16"/>
        <v>January</v>
      </c>
      <c r="G285" s="3">
        <v>6</v>
      </c>
      <c r="H285" s="2">
        <v>0.8</v>
      </c>
      <c r="I285" s="2">
        <v>0.80034376600000001</v>
      </c>
      <c r="J285" s="3">
        <f t="shared" si="17"/>
        <v>1</v>
      </c>
      <c r="K285">
        <v>11.41</v>
      </c>
      <c r="L285">
        <v>5490</v>
      </c>
      <c r="M285">
        <f t="shared" si="18"/>
        <v>91.5</v>
      </c>
      <c r="N285" s="4">
        <v>63</v>
      </c>
      <c r="O285">
        <v>0</v>
      </c>
      <c r="P285">
        <f t="shared" si="19"/>
        <v>0</v>
      </c>
      <c r="Q285">
        <v>0</v>
      </c>
      <c r="R285">
        <v>0</v>
      </c>
      <c r="S285">
        <v>30</v>
      </c>
      <c r="T285">
        <v>1067</v>
      </c>
    </row>
    <row r="286" spans="1:20" x14ac:dyDescent="0.3">
      <c r="A286">
        <v>285</v>
      </c>
      <c r="B286" s="1">
        <v>42021</v>
      </c>
      <c r="C286" t="s">
        <v>23</v>
      </c>
      <c r="D286" t="s">
        <v>14</v>
      </c>
      <c r="E286" t="s">
        <v>17</v>
      </c>
      <c r="F286" t="str">
        <f t="shared" si="16"/>
        <v>January</v>
      </c>
      <c r="G286" s="3">
        <v>12</v>
      </c>
      <c r="H286" s="2">
        <v>0.8</v>
      </c>
      <c r="I286" s="2">
        <v>0.80024675300000003</v>
      </c>
      <c r="J286" s="3">
        <f t="shared" si="17"/>
        <v>1</v>
      </c>
      <c r="K286">
        <v>11.61</v>
      </c>
      <c r="L286">
        <v>5670</v>
      </c>
      <c r="M286">
        <f t="shared" si="18"/>
        <v>94.5</v>
      </c>
      <c r="N286" s="4">
        <v>63</v>
      </c>
      <c r="O286">
        <v>0</v>
      </c>
      <c r="P286">
        <f t="shared" si="19"/>
        <v>0</v>
      </c>
      <c r="Q286">
        <v>0</v>
      </c>
      <c r="R286">
        <v>0</v>
      </c>
      <c r="S286">
        <v>31</v>
      </c>
      <c r="T286">
        <v>1039</v>
      </c>
    </row>
    <row r="287" spans="1:20" x14ac:dyDescent="0.3">
      <c r="A287">
        <v>286</v>
      </c>
      <c r="B287" s="1">
        <v>42021</v>
      </c>
      <c r="C287" t="s">
        <v>23</v>
      </c>
      <c r="D287" t="s">
        <v>14</v>
      </c>
      <c r="E287" t="s">
        <v>17</v>
      </c>
      <c r="F287" t="str">
        <f t="shared" si="16"/>
        <v>January</v>
      </c>
      <c r="G287" s="3">
        <v>7</v>
      </c>
      <c r="H287" s="2">
        <v>0.8</v>
      </c>
      <c r="I287" s="2">
        <v>0.80012872099999999</v>
      </c>
      <c r="J287" s="3">
        <f t="shared" si="17"/>
        <v>1</v>
      </c>
      <c r="K287">
        <v>25.9</v>
      </c>
      <c r="L287">
        <v>10170</v>
      </c>
      <c r="M287">
        <f t="shared" si="18"/>
        <v>169.5</v>
      </c>
      <c r="N287" s="4">
        <v>50</v>
      </c>
      <c r="O287">
        <v>0</v>
      </c>
      <c r="P287">
        <f t="shared" si="19"/>
        <v>0</v>
      </c>
      <c r="Q287">
        <v>0</v>
      </c>
      <c r="R287">
        <v>0</v>
      </c>
      <c r="S287">
        <v>56</v>
      </c>
      <c r="T287">
        <v>1396</v>
      </c>
    </row>
    <row r="288" spans="1:20" x14ac:dyDescent="0.3">
      <c r="A288">
        <v>287</v>
      </c>
      <c r="B288" s="1">
        <v>42021</v>
      </c>
      <c r="C288" t="s">
        <v>23</v>
      </c>
      <c r="D288" t="s">
        <v>14</v>
      </c>
      <c r="E288" t="s">
        <v>17</v>
      </c>
      <c r="F288" t="str">
        <f t="shared" si="16"/>
        <v>January</v>
      </c>
      <c r="G288" s="3">
        <v>8</v>
      </c>
      <c r="H288" s="2">
        <v>0.8</v>
      </c>
      <c r="I288" s="2">
        <v>0.80012872099999999</v>
      </c>
      <c r="J288" s="3">
        <f t="shared" si="17"/>
        <v>1</v>
      </c>
      <c r="K288">
        <v>25.9</v>
      </c>
      <c r="L288">
        <v>10170</v>
      </c>
      <c r="M288">
        <f t="shared" si="18"/>
        <v>169.5</v>
      </c>
      <c r="N288" s="4">
        <v>50</v>
      </c>
      <c r="O288">
        <v>0</v>
      </c>
      <c r="P288">
        <f t="shared" si="19"/>
        <v>0</v>
      </c>
      <c r="Q288">
        <v>0</v>
      </c>
      <c r="R288">
        <v>0</v>
      </c>
      <c r="S288">
        <v>56</v>
      </c>
      <c r="T288">
        <v>1292</v>
      </c>
    </row>
    <row r="289" spans="1:20" x14ac:dyDescent="0.3">
      <c r="A289">
        <v>288</v>
      </c>
      <c r="B289" s="1">
        <v>42021</v>
      </c>
      <c r="C289" t="s">
        <v>23</v>
      </c>
      <c r="D289" t="s">
        <v>14</v>
      </c>
      <c r="E289" t="s">
        <v>17</v>
      </c>
      <c r="F289" t="str">
        <f t="shared" si="16"/>
        <v>January</v>
      </c>
      <c r="G289" s="3">
        <v>1</v>
      </c>
      <c r="H289" s="2">
        <v>0.8</v>
      </c>
      <c r="I289" s="2">
        <v>0.80011710300000005</v>
      </c>
      <c r="J289" s="3">
        <f t="shared" si="17"/>
        <v>1</v>
      </c>
      <c r="K289">
        <v>48.68</v>
      </c>
      <c r="L289">
        <v>10620</v>
      </c>
      <c r="M289">
        <f t="shared" si="18"/>
        <v>177</v>
      </c>
      <c r="N289" s="4">
        <v>63</v>
      </c>
      <c r="O289">
        <v>0</v>
      </c>
      <c r="P289">
        <f t="shared" si="19"/>
        <v>0</v>
      </c>
      <c r="Q289">
        <v>0</v>
      </c>
      <c r="R289">
        <v>0</v>
      </c>
      <c r="S289">
        <v>59</v>
      </c>
      <c r="T289">
        <v>171</v>
      </c>
    </row>
    <row r="290" spans="1:20" x14ac:dyDescent="0.3">
      <c r="A290">
        <v>289</v>
      </c>
      <c r="B290" s="1">
        <v>42021</v>
      </c>
      <c r="C290" t="s">
        <v>23</v>
      </c>
      <c r="D290" t="s">
        <v>14</v>
      </c>
      <c r="E290" t="s">
        <v>17</v>
      </c>
      <c r="F290" t="str">
        <f t="shared" si="16"/>
        <v>January</v>
      </c>
      <c r="G290" s="3">
        <v>9</v>
      </c>
      <c r="H290" s="2">
        <v>0.8</v>
      </c>
      <c r="I290" s="2">
        <v>0.80011710300000005</v>
      </c>
      <c r="J290" s="3">
        <f t="shared" si="17"/>
        <v>1</v>
      </c>
      <c r="K290">
        <v>26.16</v>
      </c>
      <c r="L290">
        <v>10620</v>
      </c>
      <c r="M290">
        <f t="shared" si="18"/>
        <v>177</v>
      </c>
      <c r="N290" s="4">
        <v>63</v>
      </c>
      <c r="O290">
        <v>0</v>
      </c>
      <c r="P290">
        <f t="shared" si="19"/>
        <v>0</v>
      </c>
      <c r="Q290">
        <v>0</v>
      </c>
      <c r="R290">
        <v>0</v>
      </c>
      <c r="S290">
        <v>59</v>
      </c>
      <c r="T290">
        <v>1128</v>
      </c>
    </row>
    <row r="291" spans="1:20" x14ac:dyDescent="0.3">
      <c r="A291">
        <v>290</v>
      </c>
      <c r="B291" s="1">
        <v>42021</v>
      </c>
      <c r="C291" t="s">
        <v>23</v>
      </c>
      <c r="D291" t="s">
        <v>14</v>
      </c>
      <c r="E291" t="s">
        <v>17</v>
      </c>
      <c r="F291" t="str">
        <f t="shared" si="16"/>
        <v>January</v>
      </c>
      <c r="G291" s="3">
        <v>2</v>
      </c>
      <c r="H291" s="2">
        <v>0.6</v>
      </c>
      <c r="I291" s="2">
        <v>0.77011397999999998</v>
      </c>
      <c r="J291" s="3">
        <f t="shared" si="17"/>
        <v>1</v>
      </c>
      <c r="K291">
        <v>22.94</v>
      </c>
      <c r="L291">
        <v>6570</v>
      </c>
      <c r="M291">
        <f t="shared" si="18"/>
        <v>109.5</v>
      </c>
      <c r="N291" s="4">
        <v>23</v>
      </c>
      <c r="O291">
        <v>0</v>
      </c>
      <c r="P291">
        <f t="shared" si="19"/>
        <v>0</v>
      </c>
      <c r="Q291">
        <v>0</v>
      </c>
      <c r="R291">
        <v>0</v>
      </c>
      <c r="S291">
        <v>56</v>
      </c>
      <c r="T291">
        <v>865</v>
      </c>
    </row>
    <row r="292" spans="1:20" x14ac:dyDescent="0.3">
      <c r="A292">
        <v>291</v>
      </c>
      <c r="B292" s="1">
        <v>42021</v>
      </c>
      <c r="C292" t="s">
        <v>23</v>
      </c>
      <c r="D292" t="s">
        <v>14</v>
      </c>
      <c r="E292" t="s">
        <v>17</v>
      </c>
      <c r="F292" t="str">
        <f t="shared" si="16"/>
        <v>January</v>
      </c>
      <c r="G292" s="3">
        <v>4</v>
      </c>
      <c r="H292" s="2">
        <v>0.7</v>
      </c>
      <c r="I292" s="2">
        <v>0.70054170000000004</v>
      </c>
      <c r="J292" s="3">
        <f t="shared" si="17"/>
        <v>1</v>
      </c>
      <c r="K292">
        <v>22.52</v>
      </c>
      <c r="L292">
        <v>10170</v>
      </c>
      <c r="M292">
        <f t="shared" si="18"/>
        <v>169.5</v>
      </c>
      <c r="N292" s="4">
        <v>50</v>
      </c>
      <c r="O292">
        <v>0</v>
      </c>
      <c r="P292">
        <f t="shared" si="19"/>
        <v>0</v>
      </c>
      <c r="Q292">
        <v>0</v>
      </c>
      <c r="R292">
        <v>0</v>
      </c>
      <c r="S292">
        <v>56</v>
      </c>
      <c r="T292">
        <v>825</v>
      </c>
    </row>
    <row r="293" spans="1:20" x14ac:dyDescent="0.3">
      <c r="A293">
        <v>292</v>
      </c>
      <c r="B293" s="1">
        <v>42021</v>
      </c>
      <c r="C293" t="s">
        <v>23</v>
      </c>
      <c r="D293" t="s">
        <v>16</v>
      </c>
      <c r="E293" t="s">
        <v>17</v>
      </c>
      <c r="F293" t="str">
        <f t="shared" si="16"/>
        <v>January</v>
      </c>
      <c r="G293" s="3">
        <v>8</v>
      </c>
      <c r="H293" s="2">
        <v>0.8</v>
      </c>
      <c r="I293" s="2">
        <v>0.67556818200000002</v>
      </c>
      <c r="J293" s="3">
        <f t="shared" si="17"/>
        <v>0</v>
      </c>
      <c r="K293">
        <v>2.9</v>
      </c>
      <c r="L293">
        <v>1440</v>
      </c>
      <c r="M293">
        <f t="shared" si="18"/>
        <v>24</v>
      </c>
      <c r="N293" s="4">
        <v>0</v>
      </c>
      <c r="O293">
        <v>0</v>
      </c>
      <c r="P293">
        <f t="shared" si="19"/>
        <v>0</v>
      </c>
      <c r="Q293">
        <v>0</v>
      </c>
      <c r="R293">
        <v>0</v>
      </c>
      <c r="S293">
        <v>8</v>
      </c>
      <c r="T293">
        <v>0</v>
      </c>
    </row>
    <row r="294" spans="1:20" x14ac:dyDescent="0.3">
      <c r="A294">
        <v>293</v>
      </c>
      <c r="B294" s="1">
        <v>42021</v>
      </c>
      <c r="C294" t="s">
        <v>23</v>
      </c>
      <c r="D294" t="s">
        <v>16</v>
      </c>
      <c r="E294" t="s">
        <v>17</v>
      </c>
      <c r="F294" t="str">
        <f t="shared" si="16"/>
        <v>January</v>
      </c>
      <c r="G294" s="3">
        <v>7</v>
      </c>
      <c r="H294" s="2">
        <v>0.8</v>
      </c>
      <c r="I294" s="2">
        <v>0.66183712100000003</v>
      </c>
      <c r="J294" s="3">
        <f t="shared" si="17"/>
        <v>0</v>
      </c>
      <c r="K294">
        <v>2.9</v>
      </c>
      <c r="L294">
        <v>1440</v>
      </c>
      <c r="M294">
        <f t="shared" si="18"/>
        <v>24</v>
      </c>
      <c r="N294" s="4">
        <v>0</v>
      </c>
      <c r="O294">
        <v>0</v>
      </c>
      <c r="P294">
        <f t="shared" si="19"/>
        <v>0</v>
      </c>
      <c r="Q294">
        <v>0</v>
      </c>
      <c r="R294">
        <v>0</v>
      </c>
      <c r="S294">
        <v>8</v>
      </c>
      <c r="T294">
        <v>0</v>
      </c>
    </row>
    <row r="295" spans="1:20" x14ac:dyDescent="0.3">
      <c r="A295">
        <v>294</v>
      </c>
      <c r="B295" s="1">
        <v>42021</v>
      </c>
      <c r="C295" t="s">
        <v>23</v>
      </c>
      <c r="D295" t="s">
        <v>14</v>
      </c>
      <c r="E295" t="s">
        <v>17</v>
      </c>
      <c r="F295" t="str">
        <f t="shared" si="16"/>
        <v>January</v>
      </c>
      <c r="G295" s="3">
        <v>10</v>
      </c>
      <c r="H295" s="2">
        <v>0.65</v>
      </c>
      <c r="I295" s="2">
        <v>0.65019865300000002</v>
      </c>
      <c r="J295" s="3">
        <f t="shared" si="17"/>
        <v>1</v>
      </c>
      <c r="K295">
        <v>22.52</v>
      </c>
      <c r="L295">
        <v>9720</v>
      </c>
      <c r="M295">
        <f t="shared" si="18"/>
        <v>162</v>
      </c>
      <c r="N295" s="4">
        <v>35</v>
      </c>
      <c r="O295">
        <v>0</v>
      </c>
      <c r="P295">
        <f t="shared" si="19"/>
        <v>0</v>
      </c>
      <c r="Q295">
        <v>0</v>
      </c>
      <c r="R295">
        <v>0</v>
      </c>
      <c r="S295">
        <v>54</v>
      </c>
      <c r="T295">
        <v>1163</v>
      </c>
    </row>
    <row r="296" spans="1:20" x14ac:dyDescent="0.3">
      <c r="A296">
        <v>295</v>
      </c>
      <c r="B296" s="1">
        <v>42021</v>
      </c>
      <c r="C296" t="s">
        <v>23</v>
      </c>
      <c r="D296" t="s">
        <v>14</v>
      </c>
      <c r="E296" t="s">
        <v>17</v>
      </c>
      <c r="F296" t="str">
        <f t="shared" si="16"/>
        <v>January</v>
      </c>
      <c r="G296" s="3">
        <v>3</v>
      </c>
      <c r="H296" s="2">
        <v>0.6</v>
      </c>
      <c r="I296" s="2">
        <v>0.60029176699999998</v>
      </c>
      <c r="J296" s="3">
        <f t="shared" si="17"/>
        <v>1</v>
      </c>
      <c r="K296">
        <v>22.52</v>
      </c>
      <c r="L296">
        <v>10170</v>
      </c>
      <c r="M296">
        <f t="shared" si="18"/>
        <v>169.5</v>
      </c>
      <c r="N296" s="4">
        <v>30</v>
      </c>
      <c r="O296">
        <v>0</v>
      </c>
      <c r="P296">
        <f t="shared" si="19"/>
        <v>0</v>
      </c>
      <c r="Q296">
        <v>0</v>
      </c>
      <c r="R296">
        <v>0</v>
      </c>
      <c r="S296">
        <v>56</v>
      </c>
      <c r="T296">
        <v>1140</v>
      </c>
    </row>
    <row r="297" spans="1:20" x14ac:dyDescent="0.3">
      <c r="A297">
        <v>296</v>
      </c>
      <c r="B297" s="1">
        <v>42021</v>
      </c>
      <c r="C297" t="s">
        <v>23</v>
      </c>
      <c r="D297" t="s">
        <v>14</v>
      </c>
      <c r="E297" t="s">
        <v>17</v>
      </c>
      <c r="F297" t="str">
        <f t="shared" si="16"/>
        <v>January</v>
      </c>
      <c r="G297" s="3">
        <v>11</v>
      </c>
      <c r="H297" s="2">
        <v>0.6</v>
      </c>
      <c r="I297" s="2">
        <v>0.60027326800000003</v>
      </c>
      <c r="J297" s="3">
        <f t="shared" si="17"/>
        <v>1</v>
      </c>
      <c r="K297">
        <v>14.89</v>
      </c>
      <c r="L297">
        <v>10080</v>
      </c>
      <c r="M297">
        <f t="shared" si="18"/>
        <v>168</v>
      </c>
      <c r="N297" s="4">
        <v>38</v>
      </c>
      <c r="O297">
        <v>0</v>
      </c>
      <c r="P297">
        <f t="shared" si="19"/>
        <v>0</v>
      </c>
      <c r="Q297">
        <v>0</v>
      </c>
      <c r="R297">
        <v>0</v>
      </c>
      <c r="S297">
        <v>56</v>
      </c>
      <c r="T297">
        <v>1027</v>
      </c>
    </row>
    <row r="298" spans="1:20" x14ac:dyDescent="0.3">
      <c r="A298">
        <v>297</v>
      </c>
      <c r="B298" s="1">
        <v>42021</v>
      </c>
      <c r="C298" t="s">
        <v>23</v>
      </c>
      <c r="D298" t="s">
        <v>16</v>
      </c>
      <c r="E298" t="s">
        <v>17</v>
      </c>
      <c r="F298" t="str">
        <f t="shared" si="16"/>
        <v>January</v>
      </c>
      <c r="G298" s="3">
        <v>6</v>
      </c>
      <c r="H298" s="2">
        <v>0.8</v>
      </c>
      <c r="I298" s="2">
        <v>0.46575757600000001</v>
      </c>
      <c r="J298" s="3">
        <f t="shared" si="17"/>
        <v>0</v>
      </c>
      <c r="K298">
        <v>2.9</v>
      </c>
      <c r="L298">
        <v>900</v>
      </c>
      <c r="M298">
        <f t="shared" si="18"/>
        <v>15</v>
      </c>
      <c r="N298" s="4">
        <v>0</v>
      </c>
      <c r="O298">
        <v>0</v>
      </c>
      <c r="P298">
        <f t="shared" si="19"/>
        <v>0</v>
      </c>
      <c r="Q298">
        <v>0</v>
      </c>
      <c r="R298">
        <v>0</v>
      </c>
      <c r="S298">
        <v>5</v>
      </c>
      <c r="T298">
        <v>0</v>
      </c>
    </row>
    <row r="299" spans="1:20" x14ac:dyDescent="0.3">
      <c r="A299">
        <v>298</v>
      </c>
      <c r="B299" s="1">
        <v>42021</v>
      </c>
      <c r="C299" t="s">
        <v>23</v>
      </c>
      <c r="D299" t="s">
        <v>14</v>
      </c>
      <c r="E299" t="s">
        <v>17</v>
      </c>
      <c r="F299" t="str">
        <f t="shared" si="16"/>
        <v>January</v>
      </c>
      <c r="G299" s="3">
        <v>5</v>
      </c>
      <c r="H299" s="2">
        <v>0.7</v>
      </c>
      <c r="I299" s="2">
        <v>0.45201253899999999</v>
      </c>
      <c r="J299" s="3">
        <f t="shared" si="17"/>
        <v>0</v>
      </c>
      <c r="K299">
        <v>41.19</v>
      </c>
      <c r="L299">
        <v>10440</v>
      </c>
      <c r="M299">
        <f t="shared" si="18"/>
        <v>174</v>
      </c>
      <c r="N299" s="4">
        <v>21</v>
      </c>
      <c r="O299">
        <v>0</v>
      </c>
      <c r="P299">
        <f t="shared" si="19"/>
        <v>0</v>
      </c>
      <c r="Q299">
        <v>0</v>
      </c>
      <c r="R299">
        <v>0</v>
      </c>
      <c r="S299">
        <v>58</v>
      </c>
      <c r="T299">
        <v>1052</v>
      </c>
    </row>
    <row r="300" spans="1:20" x14ac:dyDescent="0.3">
      <c r="A300">
        <v>299</v>
      </c>
      <c r="B300" s="1">
        <v>42021</v>
      </c>
      <c r="C300" t="s">
        <v>23</v>
      </c>
      <c r="D300" t="s">
        <v>16</v>
      </c>
      <c r="E300" t="s">
        <v>17</v>
      </c>
      <c r="F300" t="str">
        <f t="shared" si="16"/>
        <v>January</v>
      </c>
      <c r="G300" s="3">
        <v>11</v>
      </c>
      <c r="H300" s="2">
        <v>0.8</v>
      </c>
      <c r="I300" s="2">
        <v>0.31385281399999998</v>
      </c>
      <c r="J300" s="3">
        <f t="shared" si="17"/>
        <v>0</v>
      </c>
      <c r="K300">
        <v>4.1500000000000004</v>
      </c>
      <c r="L300">
        <v>1260</v>
      </c>
      <c r="M300">
        <f t="shared" si="18"/>
        <v>21</v>
      </c>
      <c r="N300" s="4">
        <v>0</v>
      </c>
      <c r="O300">
        <v>0</v>
      </c>
      <c r="P300">
        <f t="shared" si="19"/>
        <v>0</v>
      </c>
      <c r="Q300">
        <v>0</v>
      </c>
      <c r="R300">
        <v>0</v>
      </c>
      <c r="S300">
        <v>7</v>
      </c>
      <c r="T300">
        <v>0</v>
      </c>
    </row>
    <row r="301" spans="1:20" x14ac:dyDescent="0.3">
      <c r="A301">
        <v>300</v>
      </c>
      <c r="B301" s="1">
        <v>42022</v>
      </c>
      <c r="C301" t="s">
        <v>23</v>
      </c>
      <c r="D301" t="s">
        <v>16</v>
      </c>
      <c r="E301" t="s">
        <v>18</v>
      </c>
      <c r="F301" t="str">
        <f t="shared" si="16"/>
        <v>January</v>
      </c>
      <c r="G301" s="3">
        <v>5</v>
      </c>
      <c r="H301" s="2">
        <v>0.6</v>
      </c>
      <c r="I301" s="2">
        <v>0.85279356100000003</v>
      </c>
      <c r="J301" s="3">
        <f t="shared" si="17"/>
        <v>1</v>
      </c>
      <c r="K301">
        <v>4.1500000000000004</v>
      </c>
      <c r="L301">
        <v>1440</v>
      </c>
      <c r="M301">
        <f t="shared" si="18"/>
        <v>24</v>
      </c>
      <c r="N301" s="4">
        <v>0</v>
      </c>
      <c r="O301">
        <v>0</v>
      </c>
      <c r="P301">
        <f t="shared" si="19"/>
        <v>0</v>
      </c>
      <c r="Q301">
        <v>0</v>
      </c>
      <c r="R301">
        <v>0</v>
      </c>
      <c r="S301">
        <v>8</v>
      </c>
      <c r="T301">
        <v>0</v>
      </c>
    </row>
    <row r="302" spans="1:20" x14ac:dyDescent="0.3">
      <c r="A302">
        <v>301</v>
      </c>
      <c r="B302" s="1">
        <v>42022</v>
      </c>
      <c r="C302" t="s">
        <v>23</v>
      </c>
      <c r="D302" t="s">
        <v>16</v>
      </c>
      <c r="E302" t="s">
        <v>18</v>
      </c>
      <c r="F302" t="str">
        <f t="shared" si="16"/>
        <v>January</v>
      </c>
      <c r="G302" s="3">
        <v>11</v>
      </c>
      <c r="H302" s="2">
        <v>0.65</v>
      </c>
      <c r="I302" s="2">
        <v>0.83838383800000005</v>
      </c>
      <c r="J302" s="3">
        <f t="shared" si="17"/>
        <v>1</v>
      </c>
      <c r="K302">
        <v>4.1500000000000004</v>
      </c>
      <c r="L302">
        <v>2160</v>
      </c>
      <c r="M302">
        <f t="shared" si="18"/>
        <v>36</v>
      </c>
      <c r="N302" s="4">
        <v>0</v>
      </c>
      <c r="O302">
        <v>0</v>
      </c>
      <c r="P302">
        <f t="shared" si="19"/>
        <v>0</v>
      </c>
      <c r="Q302">
        <v>0</v>
      </c>
      <c r="R302">
        <v>0</v>
      </c>
      <c r="S302">
        <v>12</v>
      </c>
      <c r="T302">
        <v>0</v>
      </c>
    </row>
    <row r="303" spans="1:20" x14ac:dyDescent="0.3">
      <c r="A303">
        <v>302</v>
      </c>
      <c r="B303" s="1">
        <v>42022</v>
      </c>
      <c r="C303" t="s">
        <v>23</v>
      </c>
      <c r="D303" t="s">
        <v>16</v>
      </c>
      <c r="E303" t="s">
        <v>18</v>
      </c>
      <c r="F303" t="str">
        <f t="shared" si="16"/>
        <v>January</v>
      </c>
      <c r="G303" s="3">
        <v>6</v>
      </c>
      <c r="H303" s="2">
        <v>0.8</v>
      </c>
      <c r="I303" s="2">
        <v>0.80484848499999995</v>
      </c>
      <c r="J303" s="3">
        <f t="shared" si="17"/>
        <v>1</v>
      </c>
      <c r="K303">
        <v>2.9</v>
      </c>
      <c r="L303">
        <v>1800</v>
      </c>
      <c r="M303">
        <f t="shared" si="18"/>
        <v>30</v>
      </c>
      <c r="N303" s="4">
        <v>0</v>
      </c>
      <c r="O303">
        <v>0</v>
      </c>
      <c r="P303">
        <f t="shared" si="19"/>
        <v>0</v>
      </c>
      <c r="Q303">
        <v>0</v>
      </c>
      <c r="R303">
        <v>0</v>
      </c>
      <c r="S303">
        <v>10</v>
      </c>
      <c r="T303">
        <v>0</v>
      </c>
    </row>
    <row r="304" spans="1:20" x14ac:dyDescent="0.3">
      <c r="A304">
        <v>303</v>
      </c>
      <c r="B304" s="1">
        <v>42022</v>
      </c>
      <c r="C304" t="s">
        <v>23</v>
      </c>
      <c r="D304" t="s">
        <v>14</v>
      </c>
      <c r="E304" t="s">
        <v>18</v>
      </c>
      <c r="F304" t="str">
        <f t="shared" si="16"/>
        <v>January</v>
      </c>
      <c r="G304" s="3">
        <v>6</v>
      </c>
      <c r="H304" s="2">
        <v>0.8</v>
      </c>
      <c r="I304" s="2">
        <v>0.80034376600000001</v>
      </c>
      <c r="J304" s="3">
        <f t="shared" si="17"/>
        <v>1</v>
      </c>
      <c r="K304">
        <v>11.41</v>
      </c>
      <c r="L304">
        <v>5490</v>
      </c>
      <c r="M304">
        <f t="shared" si="18"/>
        <v>91.5</v>
      </c>
      <c r="N304" s="4">
        <v>63</v>
      </c>
      <c r="O304">
        <v>0</v>
      </c>
      <c r="P304">
        <f t="shared" si="19"/>
        <v>0</v>
      </c>
      <c r="Q304">
        <v>0</v>
      </c>
      <c r="R304">
        <v>0</v>
      </c>
      <c r="S304">
        <v>30</v>
      </c>
      <c r="T304">
        <v>1140</v>
      </c>
    </row>
    <row r="305" spans="1:20" x14ac:dyDescent="0.3">
      <c r="A305">
        <v>304</v>
      </c>
      <c r="B305" s="1">
        <v>42022</v>
      </c>
      <c r="C305" t="s">
        <v>23</v>
      </c>
      <c r="D305" t="s">
        <v>14</v>
      </c>
      <c r="E305" t="s">
        <v>18</v>
      </c>
      <c r="F305" t="str">
        <f t="shared" si="16"/>
        <v>January</v>
      </c>
      <c r="G305" s="3">
        <v>7</v>
      </c>
      <c r="H305" s="2">
        <v>0.8</v>
      </c>
      <c r="I305" s="2">
        <v>0.80012872099999999</v>
      </c>
      <c r="J305" s="3">
        <f t="shared" si="17"/>
        <v>1</v>
      </c>
      <c r="K305">
        <v>48.84</v>
      </c>
      <c r="L305">
        <v>10170</v>
      </c>
      <c r="M305">
        <f t="shared" si="18"/>
        <v>169.5</v>
      </c>
      <c r="N305" s="4">
        <v>50</v>
      </c>
      <c r="O305">
        <v>0</v>
      </c>
      <c r="P305">
        <f t="shared" si="19"/>
        <v>0</v>
      </c>
      <c r="Q305">
        <v>0</v>
      </c>
      <c r="R305">
        <v>0</v>
      </c>
      <c r="S305">
        <v>56</v>
      </c>
      <c r="T305">
        <v>624</v>
      </c>
    </row>
    <row r="306" spans="1:20" x14ac:dyDescent="0.3">
      <c r="A306">
        <v>305</v>
      </c>
      <c r="B306" s="1">
        <v>42022</v>
      </c>
      <c r="C306" t="s">
        <v>23</v>
      </c>
      <c r="D306" t="s">
        <v>14</v>
      </c>
      <c r="E306" t="s">
        <v>18</v>
      </c>
      <c r="F306" t="str">
        <f t="shared" si="16"/>
        <v>January</v>
      </c>
      <c r="G306" s="3">
        <v>8</v>
      </c>
      <c r="H306" s="2">
        <v>0.8</v>
      </c>
      <c r="I306" s="2">
        <v>0.80012872099999999</v>
      </c>
      <c r="J306" s="3">
        <f t="shared" si="17"/>
        <v>1</v>
      </c>
      <c r="K306">
        <v>25.9</v>
      </c>
      <c r="L306">
        <v>10170</v>
      </c>
      <c r="M306">
        <f t="shared" si="18"/>
        <v>169.5</v>
      </c>
      <c r="N306" s="4">
        <v>38</v>
      </c>
      <c r="O306">
        <v>0</v>
      </c>
      <c r="P306">
        <f t="shared" si="19"/>
        <v>0</v>
      </c>
      <c r="Q306">
        <v>0</v>
      </c>
      <c r="R306">
        <v>0</v>
      </c>
      <c r="S306">
        <v>56</v>
      </c>
      <c r="T306">
        <v>1288</v>
      </c>
    </row>
    <row r="307" spans="1:20" x14ac:dyDescent="0.3">
      <c r="A307">
        <v>306</v>
      </c>
      <c r="B307" s="1">
        <v>42022</v>
      </c>
      <c r="C307" t="s">
        <v>23</v>
      </c>
      <c r="D307" t="s">
        <v>14</v>
      </c>
      <c r="E307" t="s">
        <v>18</v>
      </c>
      <c r="F307" t="str">
        <f t="shared" si="16"/>
        <v>January</v>
      </c>
      <c r="G307" s="3">
        <v>9</v>
      </c>
      <c r="H307" s="2">
        <v>0.8</v>
      </c>
      <c r="I307" s="2">
        <v>0.800015009</v>
      </c>
      <c r="J307" s="3">
        <f t="shared" si="17"/>
        <v>1</v>
      </c>
      <c r="K307">
        <v>26.16</v>
      </c>
      <c r="L307">
        <v>3660</v>
      </c>
      <c r="M307">
        <f t="shared" si="18"/>
        <v>61</v>
      </c>
      <c r="N307" s="4">
        <v>50</v>
      </c>
      <c r="O307">
        <v>0</v>
      </c>
      <c r="P307">
        <f t="shared" si="19"/>
        <v>0</v>
      </c>
      <c r="Q307">
        <v>0</v>
      </c>
      <c r="R307">
        <v>0</v>
      </c>
      <c r="S307">
        <v>59</v>
      </c>
      <c r="T307">
        <v>1381</v>
      </c>
    </row>
    <row r="308" spans="1:20" x14ac:dyDescent="0.3">
      <c r="A308">
        <v>307</v>
      </c>
      <c r="B308" s="1">
        <v>42022</v>
      </c>
      <c r="C308" t="s">
        <v>23</v>
      </c>
      <c r="D308" t="s">
        <v>14</v>
      </c>
      <c r="E308" t="s">
        <v>18</v>
      </c>
      <c r="F308" t="str">
        <f t="shared" si="16"/>
        <v>January</v>
      </c>
      <c r="G308" s="3">
        <v>4</v>
      </c>
      <c r="H308" s="2">
        <v>0.7</v>
      </c>
      <c r="I308" s="2">
        <v>0.70054170000000004</v>
      </c>
      <c r="J308" s="3">
        <f t="shared" si="17"/>
        <v>1</v>
      </c>
      <c r="K308">
        <v>22.52</v>
      </c>
      <c r="L308">
        <v>10170</v>
      </c>
      <c r="M308">
        <f t="shared" si="18"/>
        <v>169.5</v>
      </c>
      <c r="N308" s="4">
        <v>50</v>
      </c>
      <c r="O308">
        <v>0</v>
      </c>
      <c r="P308">
        <f t="shared" si="19"/>
        <v>0</v>
      </c>
      <c r="Q308">
        <v>0</v>
      </c>
      <c r="R308">
        <v>0</v>
      </c>
      <c r="S308">
        <v>56</v>
      </c>
      <c r="T308">
        <v>882</v>
      </c>
    </row>
    <row r="309" spans="1:20" x14ac:dyDescent="0.3">
      <c r="A309">
        <v>308</v>
      </c>
      <c r="B309" s="1">
        <v>42022</v>
      </c>
      <c r="C309" t="s">
        <v>23</v>
      </c>
      <c r="D309" t="s">
        <v>14</v>
      </c>
      <c r="E309" t="s">
        <v>18</v>
      </c>
      <c r="F309" t="str">
        <f t="shared" si="16"/>
        <v>January</v>
      </c>
      <c r="G309" s="3">
        <v>10</v>
      </c>
      <c r="H309" s="2">
        <v>0.7</v>
      </c>
      <c r="I309" s="2">
        <v>0.70009415600000002</v>
      </c>
      <c r="J309" s="3">
        <f t="shared" si="17"/>
        <v>1</v>
      </c>
      <c r="K309">
        <v>22.52</v>
      </c>
      <c r="L309">
        <v>10080</v>
      </c>
      <c r="M309">
        <f t="shared" si="18"/>
        <v>168</v>
      </c>
      <c r="N309" s="4">
        <v>40</v>
      </c>
      <c r="O309">
        <v>0</v>
      </c>
      <c r="P309">
        <f t="shared" si="19"/>
        <v>0</v>
      </c>
      <c r="Q309">
        <v>0</v>
      </c>
      <c r="R309">
        <v>0</v>
      </c>
      <c r="S309">
        <v>56</v>
      </c>
      <c r="T309">
        <v>1002</v>
      </c>
    </row>
    <row r="310" spans="1:20" x14ac:dyDescent="0.3">
      <c r="A310">
        <v>309</v>
      </c>
      <c r="B310" s="1">
        <v>42022</v>
      </c>
      <c r="C310" t="s">
        <v>23</v>
      </c>
      <c r="D310" t="s">
        <v>16</v>
      </c>
      <c r="E310" t="s">
        <v>18</v>
      </c>
      <c r="F310" t="str">
        <f t="shared" si="16"/>
        <v>January</v>
      </c>
      <c r="G310" s="3">
        <v>7</v>
      </c>
      <c r="H310" s="2">
        <v>0.8</v>
      </c>
      <c r="I310" s="2">
        <v>0.69204545500000003</v>
      </c>
      <c r="J310" s="3">
        <f t="shared" si="17"/>
        <v>0</v>
      </c>
      <c r="K310">
        <v>2.9</v>
      </c>
      <c r="L310">
        <v>1440</v>
      </c>
      <c r="M310">
        <f t="shared" si="18"/>
        <v>24</v>
      </c>
      <c r="N310" s="4">
        <v>0</v>
      </c>
      <c r="O310">
        <v>0</v>
      </c>
      <c r="P310">
        <f t="shared" si="19"/>
        <v>0</v>
      </c>
      <c r="Q310">
        <v>0</v>
      </c>
      <c r="R310">
        <v>0</v>
      </c>
      <c r="S310">
        <v>8</v>
      </c>
      <c r="T310">
        <v>0</v>
      </c>
    </row>
    <row r="311" spans="1:20" x14ac:dyDescent="0.3">
      <c r="A311">
        <v>310</v>
      </c>
      <c r="B311" s="1">
        <v>42022</v>
      </c>
      <c r="C311" t="s">
        <v>23</v>
      </c>
      <c r="D311" t="s">
        <v>14</v>
      </c>
      <c r="E311" t="s">
        <v>18</v>
      </c>
      <c r="F311" t="str">
        <f t="shared" si="16"/>
        <v>January</v>
      </c>
      <c r="G311" s="3">
        <v>12</v>
      </c>
      <c r="H311" s="2">
        <v>0.8</v>
      </c>
      <c r="I311" s="2">
        <v>0.66225589200000001</v>
      </c>
      <c r="J311" s="3">
        <f t="shared" si="17"/>
        <v>0</v>
      </c>
      <c r="K311">
        <v>26.87</v>
      </c>
      <c r="L311">
        <v>5670</v>
      </c>
      <c r="M311">
        <f t="shared" si="18"/>
        <v>94.5</v>
      </c>
      <c r="N311" s="4">
        <v>56</v>
      </c>
      <c r="O311">
        <v>0</v>
      </c>
      <c r="P311">
        <f t="shared" si="19"/>
        <v>0</v>
      </c>
      <c r="Q311">
        <v>0</v>
      </c>
      <c r="R311">
        <v>0</v>
      </c>
      <c r="S311">
        <v>31</v>
      </c>
      <c r="T311">
        <v>585</v>
      </c>
    </row>
    <row r="312" spans="1:20" x14ac:dyDescent="0.3">
      <c r="A312">
        <v>311</v>
      </c>
      <c r="B312" s="1">
        <v>42022</v>
      </c>
      <c r="C312" t="s">
        <v>23</v>
      </c>
      <c r="D312" t="s">
        <v>14</v>
      </c>
      <c r="E312" t="s">
        <v>18</v>
      </c>
      <c r="F312" t="str">
        <f t="shared" si="16"/>
        <v>January</v>
      </c>
      <c r="G312" s="3">
        <v>3</v>
      </c>
      <c r="H312" s="2">
        <v>0.65</v>
      </c>
      <c r="I312" s="2">
        <v>0.650416734</v>
      </c>
      <c r="J312" s="3">
        <f t="shared" si="17"/>
        <v>1</v>
      </c>
      <c r="K312">
        <v>22.52</v>
      </c>
      <c r="L312">
        <v>10170</v>
      </c>
      <c r="M312">
        <f t="shared" si="18"/>
        <v>169.5</v>
      </c>
      <c r="N312" s="4">
        <v>35</v>
      </c>
      <c r="O312">
        <v>0</v>
      </c>
      <c r="P312">
        <f t="shared" si="19"/>
        <v>0</v>
      </c>
      <c r="Q312">
        <v>0</v>
      </c>
      <c r="R312">
        <v>0</v>
      </c>
      <c r="S312">
        <v>56</v>
      </c>
      <c r="T312">
        <v>1138</v>
      </c>
    </row>
    <row r="313" spans="1:20" x14ac:dyDescent="0.3">
      <c r="A313">
        <v>312</v>
      </c>
      <c r="B313" s="1">
        <v>42022</v>
      </c>
      <c r="C313" t="s">
        <v>23</v>
      </c>
      <c r="D313" t="s">
        <v>14</v>
      </c>
      <c r="E313" t="s">
        <v>18</v>
      </c>
      <c r="F313" t="str">
        <f t="shared" si="16"/>
        <v>January</v>
      </c>
      <c r="G313" s="3">
        <v>11</v>
      </c>
      <c r="H313" s="2">
        <v>0.65</v>
      </c>
      <c r="I313" s="2">
        <v>0.65029957500000002</v>
      </c>
      <c r="J313" s="3">
        <f t="shared" si="17"/>
        <v>1</v>
      </c>
      <c r="K313">
        <v>14.89</v>
      </c>
      <c r="L313">
        <v>10260</v>
      </c>
      <c r="M313">
        <f t="shared" si="18"/>
        <v>171</v>
      </c>
      <c r="N313" s="4">
        <v>44</v>
      </c>
      <c r="O313">
        <v>0</v>
      </c>
      <c r="P313">
        <f t="shared" si="19"/>
        <v>0</v>
      </c>
      <c r="Q313">
        <v>0</v>
      </c>
      <c r="R313">
        <v>0</v>
      </c>
      <c r="S313">
        <v>57</v>
      </c>
      <c r="T313">
        <v>1140</v>
      </c>
    </row>
    <row r="314" spans="1:20" x14ac:dyDescent="0.3">
      <c r="A314">
        <v>313</v>
      </c>
      <c r="B314" s="1">
        <v>42022</v>
      </c>
      <c r="C314" t="s">
        <v>23</v>
      </c>
      <c r="D314" t="s">
        <v>14</v>
      </c>
      <c r="E314" t="s">
        <v>18</v>
      </c>
      <c r="F314" t="str">
        <f t="shared" si="16"/>
        <v>January</v>
      </c>
      <c r="G314" s="3">
        <v>2</v>
      </c>
      <c r="H314" s="2">
        <v>0.65</v>
      </c>
      <c r="I314" s="2">
        <v>0.65024349699999995</v>
      </c>
      <c r="J314" s="3">
        <f t="shared" si="17"/>
        <v>1</v>
      </c>
      <c r="K314">
        <v>22.94</v>
      </c>
      <c r="L314">
        <v>10170</v>
      </c>
      <c r="M314">
        <f t="shared" si="18"/>
        <v>169.5</v>
      </c>
      <c r="N314" s="4">
        <v>26</v>
      </c>
      <c r="O314">
        <v>0</v>
      </c>
      <c r="P314">
        <f t="shared" si="19"/>
        <v>0</v>
      </c>
      <c r="Q314">
        <v>0</v>
      </c>
      <c r="R314">
        <v>0</v>
      </c>
      <c r="S314">
        <v>56</v>
      </c>
      <c r="T314">
        <v>1025</v>
      </c>
    </row>
    <row r="315" spans="1:20" x14ac:dyDescent="0.3">
      <c r="A315">
        <v>314</v>
      </c>
      <c r="B315" s="1">
        <v>42022</v>
      </c>
      <c r="C315" t="s">
        <v>23</v>
      </c>
      <c r="D315" t="s">
        <v>16</v>
      </c>
      <c r="E315" t="s">
        <v>18</v>
      </c>
      <c r="F315" t="str">
        <f t="shared" si="16"/>
        <v>January</v>
      </c>
      <c r="G315" s="3">
        <v>8</v>
      </c>
      <c r="H315" s="2">
        <v>0.8</v>
      </c>
      <c r="I315" s="2">
        <v>0.63986742399999996</v>
      </c>
      <c r="J315" s="3">
        <f t="shared" si="17"/>
        <v>0</v>
      </c>
      <c r="K315">
        <v>2.9</v>
      </c>
      <c r="L315">
        <v>1440</v>
      </c>
      <c r="M315">
        <f t="shared" si="18"/>
        <v>24</v>
      </c>
      <c r="N315" s="4">
        <v>0</v>
      </c>
      <c r="O315">
        <v>0</v>
      </c>
      <c r="P315">
        <f t="shared" si="19"/>
        <v>0</v>
      </c>
      <c r="Q315">
        <v>0</v>
      </c>
      <c r="R315">
        <v>0</v>
      </c>
      <c r="S315">
        <v>8</v>
      </c>
      <c r="T315">
        <v>0</v>
      </c>
    </row>
    <row r="316" spans="1:20" x14ac:dyDescent="0.3">
      <c r="A316">
        <v>315</v>
      </c>
      <c r="B316" s="1">
        <v>42022</v>
      </c>
      <c r="C316" t="s">
        <v>23</v>
      </c>
      <c r="D316" t="s">
        <v>14</v>
      </c>
      <c r="E316" t="s">
        <v>18</v>
      </c>
      <c r="F316" t="str">
        <f t="shared" si="16"/>
        <v>January</v>
      </c>
      <c r="G316" s="3">
        <v>5</v>
      </c>
      <c r="H316" s="2">
        <v>0.6</v>
      </c>
      <c r="I316" s="2">
        <v>0.60006269599999995</v>
      </c>
      <c r="J316" s="3">
        <f t="shared" si="17"/>
        <v>1</v>
      </c>
      <c r="K316">
        <v>20.399999999999999</v>
      </c>
      <c r="L316">
        <v>10440</v>
      </c>
      <c r="M316">
        <f t="shared" si="18"/>
        <v>174</v>
      </c>
      <c r="N316" s="4">
        <v>30</v>
      </c>
      <c r="O316">
        <v>0</v>
      </c>
      <c r="P316">
        <f t="shared" si="19"/>
        <v>0</v>
      </c>
      <c r="Q316">
        <v>0</v>
      </c>
      <c r="R316">
        <v>0</v>
      </c>
      <c r="S316">
        <v>58</v>
      </c>
      <c r="T316">
        <v>1031</v>
      </c>
    </row>
    <row r="317" spans="1:20" x14ac:dyDescent="0.3">
      <c r="A317">
        <v>316</v>
      </c>
      <c r="B317" s="1">
        <v>42022</v>
      </c>
      <c r="C317" t="s">
        <v>23</v>
      </c>
      <c r="D317" t="s">
        <v>16</v>
      </c>
      <c r="E317" t="s">
        <v>18</v>
      </c>
      <c r="F317" t="str">
        <f t="shared" si="16"/>
        <v>January</v>
      </c>
      <c r="G317" s="3">
        <v>9</v>
      </c>
      <c r="H317" s="2">
        <v>0.8</v>
      </c>
      <c r="I317" s="2">
        <v>0.58204545500000004</v>
      </c>
      <c r="J317" s="3">
        <f t="shared" si="17"/>
        <v>0</v>
      </c>
      <c r="K317">
        <v>3.94</v>
      </c>
      <c r="L317">
        <v>1800</v>
      </c>
      <c r="M317">
        <f t="shared" si="18"/>
        <v>30</v>
      </c>
      <c r="N317" s="4">
        <v>0</v>
      </c>
      <c r="O317">
        <v>0</v>
      </c>
      <c r="P317">
        <f t="shared" si="19"/>
        <v>0</v>
      </c>
      <c r="Q317">
        <v>0</v>
      </c>
      <c r="R317">
        <v>0</v>
      </c>
      <c r="S317">
        <v>10</v>
      </c>
      <c r="T317">
        <v>0</v>
      </c>
    </row>
    <row r="318" spans="1:20" x14ac:dyDescent="0.3">
      <c r="A318">
        <v>317</v>
      </c>
      <c r="B318" s="1">
        <v>42022</v>
      </c>
      <c r="C318" t="s">
        <v>23</v>
      </c>
      <c r="D318" t="s">
        <v>14</v>
      </c>
      <c r="E318" t="s">
        <v>18</v>
      </c>
      <c r="F318" t="str">
        <f t="shared" si="16"/>
        <v>January</v>
      </c>
      <c r="G318" s="3">
        <v>1</v>
      </c>
      <c r="H318" s="2">
        <v>0.8</v>
      </c>
      <c r="I318" s="2">
        <v>0.40324216099999999</v>
      </c>
      <c r="J318" s="3">
        <f t="shared" si="17"/>
        <v>0</v>
      </c>
      <c r="K318">
        <v>49.1</v>
      </c>
      <c r="L318">
        <v>10350</v>
      </c>
      <c r="M318">
        <f t="shared" si="18"/>
        <v>172.5</v>
      </c>
      <c r="N318" s="4">
        <v>24</v>
      </c>
      <c r="O318">
        <v>0</v>
      </c>
      <c r="P318">
        <f t="shared" si="19"/>
        <v>0</v>
      </c>
      <c r="Q318">
        <v>0</v>
      </c>
      <c r="R318">
        <v>0</v>
      </c>
      <c r="S318">
        <v>57</v>
      </c>
      <c r="T318">
        <v>1381</v>
      </c>
    </row>
    <row r="319" spans="1:20" x14ac:dyDescent="0.3">
      <c r="A319">
        <v>318</v>
      </c>
      <c r="B319" s="1">
        <v>42022</v>
      </c>
      <c r="C319" t="s">
        <v>23</v>
      </c>
      <c r="D319" t="s">
        <v>16</v>
      </c>
      <c r="E319" t="s">
        <v>18</v>
      </c>
      <c r="F319" t="str">
        <f t="shared" si="16"/>
        <v>January</v>
      </c>
      <c r="G319" s="3">
        <v>10</v>
      </c>
      <c r="H319" s="2">
        <v>0.7</v>
      </c>
      <c r="I319" s="2">
        <v>0.23579545499999999</v>
      </c>
      <c r="J319" s="3">
        <f t="shared" si="17"/>
        <v>0</v>
      </c>
      <c r="K319">
        <v>3.94</v>
      </c>
      <c r="L319">
        <v>1440</v>
      </c>
      <c r="M319">
        <f t="shared" si="18"/>
        <v>24</v>
      </c>
      <c r="N319" s="4">
        <v>0</v>
      </c>
      <c r="O319">
        <v>0</v>
      </c>
      <c r="P319">
        <f t="shared" si="19"/>
        <v>0</v>
      </c>
      <c r="Q319">
        <v>0</v>
      </c>
      <c r="R319">
        <v>0</v>
      </c>
      <c r="S319">
        <v>8</v>
      </c>
      <c r="T319">
        <v>0</v>
      </c>
    </row>
    <row r="320" spans="1:20" x14ac:dyDescent="0.3">
      <c r="A320">
        <v>319</v>
      </c>
      <c r="B320" s="1">
        <v>42023</v>
      </c>
      <c r="C320" t="s">
        <v>23</v>
      </c>
      <c r="D320" t="s">
        <v>16</v>
      </c>
      <c r="E320" t="s">
        <v>19</v>
      </c>
      <c r="F320" t="str">
        <f t="shared" si="16"/>
        <v>January</v>
      </c>
      <c r="G320" s="3">
        <v>4</v>
      </c>
      <c r="H320" s="2">
        <v>0.7</v>
      </c>
      <c r="I320" s="2">
        <v>0.97727272700000001</v>
      </c>
      <c r="J320" s="3">
        <f t="shared" si="17"/>
        <v>1</v>
      </c>
      <c r="K320">
        <v>4.3</v>
      </c>
      <c r="L320">
        <v>5040</v>
      </c>
      <c r="M320">
        <f t="shared" si="18"/>
        <v>84</v>
      </c>
      <c r="N320" s="4">
        <v>0</v>
      </c>
      <c r="O320">
        <v>0</v>
      </c>
      <c r="P320">
        <f t="shared" si="19"/>
        <v>0</v>
      </c>
      <c r="Q320">
        <v>0</v>
      </c>
      <c r="R320">
        <v>0</v>
      </c>
      <c r="S320">
        <v>28</v>
      </c>
      <c r="T320">
        <v>0</v>
      </c>
    </row>
    <row r="321" spans="1:20" x14ac:dyDescent="0.3">
      <c r="A321">
        <v>320</v>
      </c>
      <c r="B321" s="1">
        <v>42023</v>
      </c>
      <c r="C321" t="s">
        <v>23</v>
      </c>
      <c r="D321" t="s">
        <v>16</v>
      </c>
      <c r="E321" t="s">
        <v>19</v>
      </c>
      <c r="F321" t="str">
        <f t="shared" si="16"/>
        <v>January</v>
      </c>
      <c r="G321" s="3">
        <v>9</v>
      </c>
      <c r="H321" s="2">
        <v>0.8</v>
      </c>
      <c r="I321" s="2">
        <v>0.96410606099999996</v>
      </c>
      <c r="J321" s="3">
        <f t="shared" si="17"/>
        <v>1</v>
      </c>
      <c r="K321">
        <v>3.94</v>
      </c>
      <c r="L321">
        <v>1800</v>
      </c>
      <c r="M321">
        <f t="shared" si="18"/>
        <v>30</v>
      </c>
      <c r="N321" s="4">
        <v>0</v>
      </c>
      <c r="O321">
        <v>0</v>
      </c>
      <c r="P321">
        <f t="shared" si="19"/>
        <v>0</v>
      </c>
      <c r="Q321">
        <v>0</v>
      </c>
      <c r="R321">
        <v>0</v>
      </c>
      <c r="S321">
        <v>10</v>
      </c>
      <c r="T321">
        <v>0</v>
      </c>
    </row>
    <row r="322" spans="1:20" x14ac:dyDescent="0.3">
      <c r="A322">
        <v>321</v>
      </c>
      <c r="B322" s="1">
        <v>42023</v>
      </c>
      <c r="C322" t="s">
        <v>23</v>
      </c>
      <c r="D322" t="s">
        <v>16</v>
      </c>
      <c r="E322" t="s">
        <v>19</v>
      </c>
      <c r="F322" t="str">
        <f t="shared" si="16"/>
        <v>January</v>
      </c>
      <c r="G322" s="3">
        <v>5</v>
      </c>
      <c r="H322" s="2">
        <v>0.65</v>
      </c>
      <c r="I322" s="2">
        <v>0.95890151499999998</v>
      </c>
      <c r="J322" s="3">
        <f t="shared" si="17"/>
        <v>1</v>
      </c>
      <c r="K322">
        <v>4.1500000000000004</v>
      </c>
      <c r="L322">
        <v>1440</v>
      </c>
      <c r="M322">
        <f t="shared" si="18"/>
        <v>24</v>
      </c>
      <c r="N322" s="4">
        <v>0</v>
      </c>
      <c r="O322">
        <v>0</v>
      </c>
      <c r="P322">
        <f t="shared" si="19"/>
        <v>0</v>
      </c>
      <c r="Q322">
        <v>0</v>
      </c>
      <c r="R322">
        <v>0</v>
      </c>
      <c r="S322">
        <v>8</v>
      </c>
      <c r="T322">
        <v>0</v>
      </c>
    </row>
    <row r="323" spans="1:20" x14ac:dyDescent="0.3">
      <c r="A323">
        <v>322</v>
      </c>
      <c r="B323" s="1">
        <v>42023</v>
      </c>
      <c r="C323" t="s">
        <v>23</v>
      </c>
      <c r="D323" t="s">
        <v>14</v>
      </c>
      <c r="E323" t="s">
        <v>19</v>
      </c>
      <c r="F323" t="str">
        <f t="shared" ref="F323:F386" si="20">TEXT(B323,"mmmm")</f>
        <v>January</v>
      </c>
      <c r="G323" s="3">
        <v>6</v>
      </c>
      <c r="H323" s="2">
        <v>0.8</v>
      </c>
      <c r="I323" s="2">
        <v>0.80035877499999997</v>
      </c>
      <c r="J323" s="3">
        <f t="shared" ref="J323:J386" si="21">IF(I323&gt;=H323,1,0)</f>
        <v>1</v>
      </c>
      <c r="K323">
        <v>11.41</v>
      </c>
      <c r="L323">
        <v>4380</v>
      </c>
      <c r="M323">
        <f t="shared" ref="M323:M386" si="22">L323/60</f>
        <v>73</v>
      </c>
      <c r="N323" s="4">
        <v>50</v>
      </c>
      <c r="O323">
        <v>0</v>
      </c>
      <c r="P323">
        <f t="shared" ref="P323:P386" si="23">O323/60</f>
        <v>0</v>
      </c>
      <c r="Q323">
        <v>0</v>
      </c>
      <c r="R323">
        <v>0</v>
      </c>
      <c r="S323">
        <v>31</v>
      </c>
      <c r="T323">
        <v>1028</v>
      </c>
    </row>
    <row r="324" spans="1:20" x14ac:dyDescent="0.3">
      <c r="A324">
        <v>323</v>
      </c>
      <c r="B324" s="1">
        <v>42023</v>
      </c>
      <c r="C324" t="s">
        <v>23</v>
      </c>
      <c r="D324" t="s">
        <v>14</v>
      </c>
      <c r="E324" t="s">
        <v>19</v>
      </c>
      <c r="F324" t="str">
        <f t="shared" si="20"/>
        <v>January</v>
      </c>
      <c r="G324" s="3">
        <v>8</v>
      </c>
      <c r="H324" s="2">
        <v>0.8</v>
      </c>
      <c r="I324" s="2">
        <v>0.800162602</v>
      </c>
      <c r="J324" s="3">
        <f t="shared" si="21"/>
        <v>1</v>
      </c>
      <c r="K324">
        <v>25.9</v>
      </c>
      <c r="L324">
        <v>3630</v>
      </c>
      <c r="M324">
        <f t="shared" si="22"/>
        <v>60.5</v>
      </c>
      <c r="N324" s="4">
        <v>50</v>
      </c>
      <c r="O324">
        <v>0</v>
      </c>
      <c r="P324">
        <f t="shared" si="23"/>
        <v>0</v>
      </c>
      <c r="Q324">
        <v>0</v>
      </c>
      <c r="R324">
        <v>0</v>
      </c>
      <c r="S324">
        <v>56</v>
      </c>
      <c r="T324">
        <v>1380</v>
      </c>
    </row>
    <row r="325" spans="1:20" x14ac:dyDescent="0.3">
      <c r="A325">
        <v>324</v>
      </c>
      <c r="B325" s="1">
        <v>42023</v>
      </c>
      <c r="C325" t="s">
        <v>23</v>
      </c>
      <c r="D325" t="s">
        <v>14</v>
      </c>
      <c r="E325" t="s">
        <v>19</v>
      </c>
      <c r="F325" t="str">
        <f t="shared" si="20"/>
        <v>January</v>
      </c>
      <c r="G325" s="3">
        <v>9</v>
      </c>
      <c r="H325" s="2">
        <v>0.8</v>
      </c>
      <c r="I325" s="2">
        <v>0.80011710300000005</v>
      </c>
      <c r="J325" s="3">
        <f t="shared" si="21"/>
        <v>1</v>
      </c>
      <c r="K325">
        <v>26.16</v>
      </c>
      <c r="L325">
        <v>10620</v>
      </c>
      <c r="M325">
        <f t="shared" si="22"/>
        <v>177</v>
      </c>
      <c r="N325" s="4">
        <v>63</v>
      </c>
      <c r="O325">
        <v>0</v>
      </c>
      <c r="P325">
        <f t="shared" si="23"/>
        <v>0</v>
      </c>
      <c r="Q325">
        <v>0</v>
      </c>
      <c r="R325">
        <v>0</v>
      </c>
      <c r="S325">
        <v>59</v>
      </c>
      <c r="T325">
        <v>1196</v>
      </c>
    </row>
    <row r="326" spans="1:20" x14ac:dyDescent="0.3">
      <c r="A326">
        <v>325</v>
      </c>
      <c r="B326" s="1">
        <v>42023</v>
      </c>
      <c r="C326" t="s">
        <v>23</v>
      </c>
      <c r="D326" t="s">
        <v>16</v>
      </c>
      <c r="E326" t="s">
        <v>19</v>
      </c>
      <c r="F326" t="str">
        <f t="shared" si="20"/>
        <v>January</v>
      </c>
      <c r="G326" s="3">
        <v>12</v>
      </c>
      <c r="H326" s="2">
        <v>0.8</v>
      </c>
      <c r="I326" s="2">
        <v>0.79384469700000004</v>
      </c>
      <c r="J326" s="3">
        <f t="shared" si="21"/>
        <v>0</v>
      </c>
      <c r="K326">
        <v>2.9</v>
      </c>
      <c r="L326">
        <v>1440</v>
      </c>
      <c r="M326">
        <f t="shared" si="22"/>
        <v>24</v>
      </c>
      <c r="N326" s="4">
        <v>0</v>
      </c>
      <c r="O326">
        <v>0</v>
      </c>
      <c r="P326">
        <f t="shared" si="23"/>
        <v>0</v>
      </c>
      <c r="Q326">
        <v>0</v>
      </c>
      <c r="R326">
        <v>0</v>
      </c>
      <c r="S326">
        <v>8</v>
      </c>
      <c r="T326">
        <v>0</v>
      </c>
    </row>
    <row r="327" spans="1:20" x14ac:dyDescent="0.3">
      <c r="A327">
        <v>326</v>
      </c>
      <c r="B327" s="1">
        <v>42023</v>
      </c>
      <c r="C327" t="s">
        <v>23</v>
      </c>
      <c r="D327" t="s">
        <v>14</v>
      </c>
      <c r="E327" t="s">
        <v>19</v>
      </c>
      <c r="F327" t="str">
        <f t="shared" si="20"/>
        <v>January</v>
      </c>
      <c r="G327" s="3">
        <v>2</v>
      </c>
      <c r="H327" s="2">
        <v>0.7</v>
      </c>
      <c r="I327" s="2">
        <v>0.750517565</v>
      </c>
      <c r="J327" s="3">
        <f t="shared" si="21"/>
        <v>1</v>
      </c>
      <c r="K327">
        <v>22.94</v>
      </c>
      <c r="L327">
        <v>10170</v>
      </c>
      <c r="M327">
        <f t="shared" si="22"/>
        <v>169.5</v>
      </c>
      <c r="N327" s="4">
        <v>38</v>
      </c>
      <c r="O327">
        <v>0</v>
      </c>
      <c r="P327">
        <f t="shared" si="23"/>
        <v>0</v>
      </c>
      <c r="Q327">
        <v>0</v>
      </c>
      <c r="R327">
        <v>0</v>
      </c>
      <c r="S327">
        <v>56</v>
      </c>
      <c r="T327">
        <v>1006</v>
      </c>
    </row>
    <row r="328" spans="1:20" x14ac:dyDescent="0.3">
      <c r="A328">
        <v>327</v>
      </c>
      <c r="B328" s="1">
        <v>42023</v>
      </c>
      <c r="C328" t="s">
        <v>23</v>
      </c>
      <c r="D328" t="s">
        <v>14</v>
      </c>
      <c r="E328" t="s">
        <v>19</v>
      </c>
      <c r="F328" t="str">
        <f t="shared" si="20"/>
        <v>January</v>
      </c>
      <c r="G328" s="3">
        <v>4</v>
      </c>
      <c r="H328" s="2">
        <v>0.7</v>
      </c>
      <c r="I328" s="2">
        <v>0.75006804900000001</v>
      </c>
      <c r="J328" s="3">
        <f t="shared" si="21"/>
        <v>1</v>
      </c>
      <c r="K328">
        <v>22.52</v>
      </c>
      <c r="L328">
        <v>10260</v>
      </c>
      <c r="M328">
        <f t="shared" si="22"/>
        <v>171</v>
      </c>
      <c r="N328" s="4">
        <v>63</v>
      </c>
      <c r="O328">
        <v>0</v>
      </c>
      <c r="P328">
        <f t="shared" si="23"/>
        <v>0</v>
      </c>
      <c r="Q328">
        <v>0</v>
      </c>
      <c r="R328">
        <v>0</v>
      </c>
      <c r="S328">
        <v>57</v>
      </c>
      <c r="T328">
        <v>930</v>
      </c>
    </row>
    <row r="329" spans="1:20" x14ac:dyDescent="0.3">
      <c r="A329">
        <v>328</v>
      </c>
      <c r="B329" s="1">
        <v>42023</v>
      </c>
      <c r="C329" t="s">
        <v>23</v>
      </c>
      <c r="D329" t="s">
        <v>14</v>
      </c>
      <c r="E329" t="s">
        <v>19</v>
      </c>
      <c r="F329" t="str">
        <f t="shared" si="20"/>
        <v>January</v>
      </c>
      <c r="G329" s="3">
        <v>3</v>
      </c>
      <c r="H329" s="2">
        <v>0.7</v>
      </c>
      <c r="I329" s="2">
        <v>0.75006275099999997</v>
      </c>
      <c r="J329" s="3">
        <f t="shared" si="21"/>
        <v>1</v>
      </c>
      <c r="K329">
        <v>22.52</v>
      </c>
      <c r="L329">
        <v>10170</v>
      </c>
      <c r="M329">
        <f t="shared" si="22"/>
        <v>169.5</v>
      </c>
      <c r="N329" s="4">
        <v>50</v>
      </c>
      <c r="O329">
        <v>0</v>
      </c>
      <c r="P329">
        <f t="shared" si="23"/>
        <v>0</v>
      </c>
      <c r="Q329">
        <v>0</v>
      </c>
      <c r="R329">
        <v>0</v>
      </c>
      <c r="S329">
        <v>56</v>
      </c>
      <c r="T329">
        <v>1095</v>
      </c>
    </row>
    <row r="330" spans="1:20" x14ac:dyDescent="0.3">
      <c r="A330">
        <v>329</v>
      </c>
      <c r="B330" s="1">
        <v>42023</v>
      </c>
      <c r="C330" t="s">
        <v>23</v>
      </c>
      <c r="D330" t="s">
        <v>14</v>
      </c>
      <c r="E330" t="s">
        <v>19</v>
      </c>
      <c r="F330" t="str">
        <f t="shared" si="20"/>
        <v>January</v>
      </c>
      <c r="G330" s="3">
        <v>10</v>
      </c>
      <c r="H330" s="2">
        <v>0.7</v>
      </c>
      <c r="I330" s="2">
        <v>0.75005735900000003</v>
      </c>
      <c r="J330" s="3">
        <f t="shared" si="21"/>
        <v>1</v>
      </c>
      <c r="K330">
        <v>22.52</v>
      </c>
      <c r="L330">
        <v>10080</v>
      </c>
      <c r="M330">
        <f t="shared" si="22"/>
        <v>168</v>
      </c>
      <c r="N330" s="4">
        <v>63</v>
      </c>
      <c r="O330">
        <v>0</v>
      </c>
      <c r="P330">
        <f t="shared" si="23"/>
        <v>0</v>
      </c>
      <c r="Q330">
        <v>0</v>
      </c>
      <c r="R330">
        <v>0</v>
      </c>
      <c r="S330">
        <v>56</v>
      </c>
      <c r="T330">
        <v>938</v>
      </c>
    </row>
    <row r="331" spans="1:20" x14ac:dyDescent="0.3">
      <c r="A331">
        <v>330</v>
      </c>
      <c r="B331" s="1">
        <v>42023</v>
      </c>
      <c r="C331" t="s">
        <v>23</v>
      </c>
      <c r="D331" t="s">
        <v>14</v>
      </c>
      <c r="E331" t="s">
        <v>19</v>
      </c>
      <c r="F331" t="str">
        <f t="shared" si="20"/>
        <v>January</v>
      </c>
      <c r="G331" s="3">
        <v>11</v>
      </c>
      <c r="H331" s="2">
        <v>0.7</v>
      </c>
      <c r="I331" s="2">
        <v>0.70017038799999998</v>
      </c>
      <c r="J331" s="3">
        <f t="shared" si="21"/>
        <v>1</v>
      </c>
      <c r="K331">
        <v>14.89</v>
      </c>
      <c r="L331">
        <v>10260</v>
      </c>
      <c r="M331">
        <f t="shared" si="22"/>
        <v>171</v>
      </c>
      <c r="N331" s="4">
        <v>50</v>
      </c>
      <c r="O331">
        <v>0</v>
      </c>
      <c r="P331">
        <f t="shared" si="23"/>
        <v>0</v>
      </c>
      <c r="Q331">
        <v>0</v>
      </c>
      <c r="R331">
        <v>0</v>
      </c>
      <c r="S331">
        <v>57</v>
      </c>
      <c r="T331">
        <v>1484</v>
      </c>
    </row>
    <row r="332" spans="1:20" x14ac:dyDescent="0.3">
      <c r="A332">
        <v>331</v>
      </c>
      <c r="B332" s="1">
        <v>42023</v>
      </c>
      <c r="C332" t="s">
        <v>23</v>
      </c>
      <c r="D332" t="s">
        <v>16</v>
      </c>
      <c r="E332" t="s">
        <v>19</v>
      </c>
      <c r="F332" t="str">
        <f t="shared" si="20"/>
        <v>January</v>
      </c>
      <c r="G332" s="3">
        <v>8</v>
      </c>
      <c r="H332" s="2">
        <v>0.8</v>
      </c>
      <c r="I332" s="2">
        <v>0.68380681799999998</v>
      </c>
      <c r="J332" s="3">
        <f t="shared" si="21"/>
        <v>0</v>
      </c>
      <c r="K332">
        <v>2.9</v>
      </c>
      <c r="L332">
        <v>1440</v>
      </c>
      <c r="M332">
        <f t="shared" si="22"/>
        <v>24</v>
      </c>
      <c r="N332" s="4">
        <v>0</v>
      </c>
      <c r="O332">
        <v>0</v>
      </c>
      <c r="P332">
        <f t="shared" si="23"/>
        <v>0</v>
      </c>
      <c r="Q332">
        <v>0</v>
      </c>
      <c r="R332">
        <v>0</v>
      </c>
      <c r="S332">
        <v>8</v>
      </c>
      <c r="T332">
        <v>0</v>
      </c>
    </row>
    <row r="333" spans="1:20" x14ac:dyDescent="0.3">
      <c r="A333">
        <v>332</v>
      </c>
      <c r="B333" s="1">
        <v>42023</v>
      </c>
      <c r="C333" t="s">
        <v>23</v>
      </c>
      <c r="D333" t="s">
        <v>14</v>
      </c>
      <c r="E333" t="s">
        <v>19</v>
      </c>
      <c r="F333" t="str">
        <f t="shared" si="20"/>
        <v>January</v>
      </c>
      <c r="G333" s="3">
        <v>5</v>
      </c>
      <c r="H333" s="2">
        <v>0.65</v>
      </c>
      <c r="I333" s="2">
        <v>0.65006644499999999</v>
      </c>
      <c r="J333" s="3">
        <f t="shared" si="21"/>
        <v>1</v>
      </c>
      <c r="K333">
        <v>20.399999999999999</v>
      </c>
      <c r="L333">
        <v>8280</v>
      </c>
      <c r="M333">
        <f t="shared" si="22"/>
        <v>138</v>
      </c>
      <c r="N333" s="4">
        <v>35</v>
      </c>
      <c r="O333">
        <v>0</v>
      </c>
      <c r="P333">
        <f t="shared" si="23"/>
        <v>0</v>
      </c>
      <c r="Q333">
        <v>0</v>
      </c>
      <c r="R333">
        <v>0</v>
      </c>
      <c r="S333">
        <v>58</v>
      </c>
      <c r="T333">
        <v>1255</v>
      </c>
    </row>
    <row r="334" spans="1:20" x14ac:dyDescent="0.3">
      <c r="A334">
        <v>333</v>
      </c>
      <c r="B334" s="1">
        <v>42023</v>
      </c>
      <c r="C334" t="s">
        <v>23</v>
      </c>
      <c r="D334" t="s">
        <v>14</v>
      </c>
      <c r="E334" t="s">
        <v>19</v>
      </c>
      <c r="F334" t="str">
        <f t="shared" si="20"/>
        <v>January</v>
      </c>
      <c r="G334" s="3">
        <v>7</v>
      </c>
      <c r="H334" s="2">
        <v>0.8</v>
      </c>
      <c r="I334" s="2">
        <v>0.57646039299999996</v>
      </c>
      <c r="J334" s="3">
        <f t="shared" si="21"/>
        <v>0</v>
      </c>
      <c r="K334">
        <v>48.84</v>
      </c>
      <c r="L334">
        <v>10260</v>
      </c>
      <c r="M334">
        <f t="shared" si="22"/>
        <v>171</v>
      </c>
      <c r="N334" s="4">
        <v>30</v>
      </c>
      <c r="O334">
        <v>0</v>
      </c>
      <c r="P334">
        <f t="shared" si="23"/>
        <v>0</v>
      </c>
      <c r="Q334">
        <v>0</v>
      </c>
      <c r="R334">
        <v>0</v>
      </c>
      <c r="S334">
        <v>57</v>
      </c>
      <c r="T334">
        <v>1040</v>
      </c>
    </row>
    <row r="335" spans="1:20" x14ac:dyDescent="0.3">
      <c r="A335">
        <v>334</v>
      </c>
      <c r="B335" s="1">
        <v>42023</v>
      </c>
      <c r="C335" t="s">
        <v>23</v>
      </c>
      <c r="D335" t="s">
        <v>14</v>
      </c>
      <c r="E335" t="s">
        <v>19</v>
      </c>
      <c r="F335" t="str">
        <f t="shared" si="20"/>
        <v>January</v>
      </c>
      <c r="G335" s="3">
        <v>1</v>
      </c>
      <c r="H335" s="2">
        <v>0.5</v>
      </c>
      <c r="I335" s="2">
        <v>0.54996942900000001</v>
      </c>
      <c r="J335" s="3">
        <f t="shared" si="21"/>
        <v>1</v>
      </c>
      <c r="K335">
        <v>22.94</v>
      </c>
      <c r="L335">
        <v>10170</v>
      </c>
      <c r="M335">
        <f t="shared" si="22"/>
        <v>169.5</v>
      </c>
      <c r="N335" s="4">
        <v>30</v>
      </c>
      <c r="O335">
        <v>0</v>
      </c>
      <c r="P335">
        <f t="shared" si="23"/>
        <v>0</v>
      </c>
      <c r="Q335">
        <v>0</v>
      </c>
      <c r="R335">
        <v>0</v>
      </c>
      <c r="S335">
        <v>56</v>
      </c>
      <c r="T335">
        <v>1492</v>
      </c>
    </row>
    <row r="336" spans="1:20" x14ac:dyDescent="0.3">
      <c r="A336">
        <v>335</v>
      </c>
      <c r="B336" s="1">
        <v>42023</v>
      </c>
      <c r="C336" t="s">
        <v>23</v>
      </c>
      <c r="D336" t="s">
        <v>16</v>
      </c>
      <c r="E336" t="s">
        <v>19</v>
      </c>
      <c r="F336" t="str">
        <f t="shared" si="20"/>
        <v>January</v>
      </c>
      <c r="G336" s="3">
        <v>10</v>
      </c>
      <c r="H336" s="2">
        <v>0.7</v>
      </c>
      <c r="I336" s="2">
        <v>0.53839962100000005</v>
      </c>
      <c r="J336" s="3">
        <f t="shared" si="21"/>
        <v>0</v>
      </c>
      <c r="K336">
        <v>3.94</v>
      </c>
      <c r="L336">
        <v>1440</v>
      </c>
      <c r="M336">
        <f t="shared" si="22"/>
        <v>24</v>
      </c>
      <c r="N336" s="4">
        <v>0</v>
      </c>
      <c r="O336">
        <v>0</v>
      </c>
      <c r="P336">
        <f t="shared" si="23"/>
        <v>0</v>
      </c>
      <c r="Q336">
        <v>0</v>
      </c>
      <c r="R336">
        <v>0</v>
      </c>
      <c r="S336">
        <v>8</v>
      </c>
      <c r="T336">
        <v>0</v>
      </c>
    </row>
    <row r="337" spans="1:20" x14ac:dyDescent="0.3">
      <c r="A337">
        <v>336</v>
      </c>
      <c r="B337" s="1">
        <v>42023</v>
      </c>
      <c r="C337" t="s">
        <v>23</v>
      </c>
      <c r="D337" t="s">
        <v>16</v>
      </c>
      <c r="E337" t="s">
        <v>19</v>
      </c>
      <c r="F337" t="str">
        <f t="shared" si="20"/>
        <v>January</v>
      </c>
      <c r="G337" s="3">
        <v>11</v>
      </c>
      <c r="H337" s="2">
        <v>0.7</v>
      </c>
      <c r="I337" s="2">
        <v>0.409545455</v>
      </c>
      <c r="J337" s="3">
        <f t="shared" si="21"/>
        <v>0</v>
      </c>
      <c r="K337">
        <v>4.1500000000000004</v>
      </c>
      <c r="L337">
        <v>1440</v>
      </c>
      <c r="M337">
        <f t="shared" si="22"/>
        <v>24</v>
      </c>
      <c r="N337" s="4">
        <v>0</v>
      </c>
      <c r="O337">
        <v>0</v>
      </c>
      <c r="P337">
        <f t="shared" si="23"/>
        <v>0</v>
      </c>
      <c r="Q337">
        <v>0</v>
      </c>
      <c r="R337">
        <v>0</v>
      </c>
      <c r="S337">
        <v>8</v>
      </c>
      <c r="T337">
        <v>0</v>
      </c>
    </row>
    <row r="338" spans="1:20" x14ac:dyDescent="0.3">
      <c r="A338">
        <v>337</v>
      </c>
      <c r="B338" s="1">
        <v>42023</v>
      </c>
      <c r="C338" t="s">
        <v>23</v>
      </c>
      <c r="D338" t="s">
        <v>14</v>
      </c>
      <c r="E338" t="s">
        <v>19</v>
      </c>
      <c r="F338" t="str">
        <f t="shared" si="20"/>
        <v>January</v>
      </c>
      <c r="G338" s="3">
        <v>12</v>
      </c>
      <c r="H338" s="2">
        <v>0.35</v>
      </c>
      <c r="I338" s="2">
        <v>0.35021836000000001</v>
      </c>
      <c r="J338" s="3">
        <f t="shared" si="21"/>
        <v>1</v>
      </c>
      <c r="K338">
        <v>15.26</v>
      </c>
      <c r="L338">
        <v>6120</v>
      </c>
      <c r="M338">
        <f t="shared" si="22"/>
        <v>102</v>
      </c>
      <c r="N338" s="4">
        <v>23</v>
      </c>
      <c r="O338">
        <v>0</v>
      </c>
      <c r="P338">
        <f t="shared" si="23"/>
        <v>0</v>
      </c>
      <c r="Q338">
        <v>0</v>
      </c>
      <c r="R338">
        <v>0</v>
      </c>
      <c r="S338">
        <v>34</v>
      </c>
      <c r="T338">
        <v>1111</v>
      </c>
    </row>
    <row r="339" spans="1:20" x14ac:dyDescent="0.3">
      <c r="A339">
        <v>338</v>
      </c>
      <c r="B339" s="1">
        <v>42024</v>
      </c>
      <c r="C339" t="s">
        <v>23</v>
      </c>
      <c r="D339" t="s">
        <v>16</v>
      </c>
      <c r="E339" t="s">
        <v>20</v>
      </c>
      <c r="F339" t="str">
        <f t="shared" si="20"/>
        <v>January</v>
      </c>
      <c r="G339" s="3">
        <v>5</v>
      </c>
      <c r="H339" s="2">
        <v>0.7</v>
      </c>
      <c r="I339" s="2">
        <v>1.0335700759999999</v>
      </c>
      <c r="J339" s="3">
        <f t="shared" si="21"/>
        <v>1</v>
      </c>
      <c r="K339">
        <v>4.1500000000000004</v>
      </c>
      <c r="L339">
        <v>1440</v>
      </c>
      <c r="M339">
        <f t="shared" si="22"/>
        <v>24</v>
      </c>
      <c r="N339" s="4">
        <v>0</v>
      </c>
      <c r="O339">
        <v>0</v>
      </c>
      <c r="P339">
        <f t="shared" si="23"/>
        <v>0</v>
      </c>
      <c r="Q339">
        <v>0</v>
      </c>
      <c r="R339">
        <v>0</v>
      </c>
      <c r="S339">
        <v>8</v>
      </c>
      <c r="T339">
        <v>0</v>
      </c>
    </row>
    <row r="340" spans="1:20" x14ac:dyDescent="0.3">
      <c r="A340">
        <v>339</v>
      </c>
      <c r="B340" s="1">
        <v>42024</v>
      </c>
      <c r="C340" t="s">
        <v>23</v>
      </c>
      <c r="D340" t="s">
        <v>14</v>
      </c>
      <c r="E340" t="s">
        <v>20</v>
      </c>
      <c r="F340" t="str">
        <f t="shared" si="20"/>
        <v>January</v>
      </c>
      <c r="G340" s="3">
        <v>6</v>
      </c>
      <c r="H340" s="2">
        <v>0.8</v>
      </c>
      <c r="I340" s="2">
        <v>0.80026148600000002</v>
      </c>
      <c r="J340" s="3">
        <f t="shared" si="21"/>
        <v>1</v>
      </c>
      <c r="K340">
        <v>11.41</v>
      </c>
      <c r="L340">
        <v>5580</v>
      </c>
      <c r="M340">
        <f t="shared" si="22"/>
        <v>93</v>
      </c>
      <c r="N340" s="4">
        <v>63</v>
      </c>
      <c r="O340">
        <v>0</v>
      </c>
      <c r="P340">
        <f t="shared" si="23"/>
        <v>0</v>
      </c>
      <c r="Q340">
        <v>0</v>
      </c>
      <c r="R340">
        <v>0</v>
      </c>
      <c r="S340">
        <v>31</v>
      </c>
      <c r="T340">
        <v>1047</v>
      </c>
    </row>
    <row r="341" spans="1:20" x14ac:dyDescent="0.3">
      <c r="A341">
        <v>340</v>
      </c>
      <c r="B341" s="1">
        <v>42024</v>
      </c>
      <c r="C341" t="s">
        <v>23</v>
      </c>
      <c r="D341" t="s">
        <v>14</v>
      </c>
      <c r="E341" t="s">
        <v>20</v>
      </c>
      <c r="F341" t="str">
        <f t="shared" si="20"/>
        <v>January</v>
      </c>
      <c r="G341" s="3">
        <v>8</v>
      </c>
      <c r="H341" s="2">
        <v>0.8</v>
      </c>
      <c r="I341" s="2">
        <v>0.80012872099999999</v>
      </c>
      <c r="J341" s="3">
        <f t="shared" si="21"/>
        <v>1</v>
      </c>
      <c r="K341">
        <v>25.9</v>
      </c>
      <c r="L341">
        <v>10170</v>
      </c>
      <c r="M341">
        <f t="shared" si="22"/>
        <v>169.5</v>
      </c>
      <c r="N341" s="4">
        <v>50</v>
      </c>
      <c r="O341">
        <v>0</v>
      </c>
      <c r="P341">
        <f t="shared" si="23"/>
        <v>0</v>
      </c>
      <c r="Q341">
        <v>0</v>
      </c>
      <c r="R341">
        <v>0</v>
      </c>
      <c r="S341">
        <v>56</v>
      </c>
      <c r="T341">
        <v>1434</v>
      </c>
    </row>
    <row r="342" spans="1:20" x14ac:dyDescent="0.3">
      <c r="A342">
        <v>341</v>
      </c>
      <c r="B342" s="1">
        <v>42024</v>
      </c>
      <c r="C342" t="s">
        <v>23</v>
      </c>
      <c r="D342" t="s">
        <v>14</v>
      </c>
      <c r="E342" t="s">
        <v>20</v>
      </c>
      <c r="F342" t="str">
        <f t="shared" si="20"/>
        <v>January</v>
      </c>
      <c r="G342" s="3">
        <v>9</v>
      </c>
      <c r="H342" s="2">
        <v>0.8</v>
      </c>
      <c r="I342" s="2">
        <v>0.80011710300000005</v>
      </c>
      <c r="J342" s="3">
        <f t="shared" si="21"/>
        <v>1</v>
      </c>
      <c r="K342">
        <v>26.16</v>
      </c>
      <c r="L342">
        <v>10620</v>
      </c>
      <c r="M342">
        <f t="shared" si="22"/>
        <v>177</v>
      </c>
      <c r="N342" s="4">
        <v>63</v>
      </c>
      <c r="O342">
        <v>0</v>
      </c>
      <c r="P342">
        <f t="shared" si="23"/>
        <v>0</v>
      </c>
      <c r="Q342">
        <v>0</v>
      </c>
      <c r="R342">
        <v>0</v>
      </c>
      <c r="S342">
        <v>59</v>
      </c>
      <c r="T342">
        <v>399</v>
      </c>
    </row>
    <row r="343" spans="1:20" x14ac:dyDescent="0.3">
      <c r="A343">
        <v>342</v>
      </c>
      <c r="B343" s="1">
        <v>42024</v>
      </c>
      <c r="C343" t="s">
        <v>23</v>
      </c>
      <c r="D343" t="s">
        <v>14</v>
      </c>
      <c r="E343" t="s">
        <v>20</v>
      </c>
      <c r="F343" t="str">
        <f t="shared" si="20"/>
        <v>January</v>
      </c>
      <c r="G343" s="3">
        <v>4</v>
      </c>
      <c r="H343" s="2">
        <v>0.7</v>
      </c>
      <c r="I343" s="2">
        <v>0.75006804900000001</v>
      </c>
      <c r="J343" s="3">
        <f t="shared" si="21"/>
        <v>1</v>
      </c>
      <c r="K343">
        <v>22.52</v>
      </c>
      <c r="L343">
        <v>10260</v>
      </c>
      <c r="M343">
        <f t="shared" si="22"/>
        <v>171</v>
      </c>
      <c r="N343" s="4">
        <v>63</v>
      </c>
      <c r="O343">
        <v>0</v>
      </c>
      <c r="P343">
        <f t="shared" si="23"/>
        <v>0</v>
      </c>
      <c r="Q343">
        <v>0</v>
      </c>
      <c r="R343">
        <v>0</v>
      </c>
      <c r="S343">
        <v>57</v>
      </c>
      <c r="T343">
        <v>983</v>
      </c>
    </row>
    <row r="344" spans="1:20" x14ac:dyDescent="0.3">
      <c r="A344">
        <v>343</v>
      </c>
      <c r="B344" s="1">
        <v>42024</v>
      </c>
      <c r="C344" t="s">
        <v>23</v>
      </c>
      <c r="D344" t="s">
        <v>14</v>
      </c>
      <c r="E344" t="s">
        <v>20</v>
      </c>
      <c r="F344" t="str">
        <f t="shared" si="20"/>
        <v>January</v>
      </c>
      <c r="G344" s="3">
        <v>10</v>
      </c>
      <c r="H344" s="2">
        <v>0.7</v>
      </c>
      <c r="I344" s="2">
        <v>0.75005735900000003</v>
      </c>
      <c r="J344" s="3">
        <f t="shared" si="21"/>
        <v>1</v>
      </c>
      <c r="K344">
        <v>22.52</v>
      </c>
      <c r="L344">
        <v>10080</v>
      </c>
      <c r="M344">
        <f t="shared" si="22"/>
        <v>168</v>
      </c>
      <c r="N344" s="4">
        <v>63</v>
      </c>
      <c r="O344">
        <v>0</v>
      </c>
      <c r="P344">
        <f t="shared" si="23"/>
        <v>0</v>
      </c>
      <c r="Q344">
        <v>0</v>
      </c>
      <c r="R344">
        <v>0</v>
      </c>
      <c r="S344">
        <v>56</v>
      </c>
      <c r="T344">
        <v>1108</v>
      </c>
    </row>
    <row r="345" spans="1:20" x14ac:dyDescent="0.3">
      <c r="A345">
        <v>344</v>
      </c>
      <c r="B345" s="1">
        <v>42024</v>
      </c>
      <c r="C345" t="s">
        <v>23</v>
      </c>
      <c r="D345" t="s">
        <v>14</v>
      </c>
      <c r="E345" t="s">
        <v>20</v>
      </c>
      <c r="F345" t="str">
        <f t="shared" si="20"/>
        <v>January</v>
      </c>
      <c r="G345" s="3">
        <v>3</v>
      </c>
      <c r="H345" s="2">
        <v>0.7</v>
      </c>
      <c r="I345" s="2">
        <v>0.750037968</v>
      </c>
      <c r="J345" s="3">
        <f t="shared" si="21"/>
        <v>1</v>
      </c>
      <c r="K345">
        <v>22.52</v>
      </c>
      <c r="L345">
        <v>8460</v>
      </c>
      <c r="M345">
        <f t="shared" si="22"/>
        <v>141</v>
      </c>
      <c r="N345" s="4">
        <v>50</v>
      </c>
      <c r="O345">
        <v>0</v>
      </c>
      <c r="P345">
        <f t="shared" si="23"/>
        <v>0</v>
      </c>
      <c r="Q345">
        <v>0</v>
      </c>
      <c r="R345">
        <v>0</v>
      </c>
      <c r="S345">
        <v>57</v>
      </c>
      <c r="T345">
        <v>1134</v>
      </c>
    </row>
    <row r="346" spans="1:20" x14ac:dyDescent="0.3">
      <c r="A346">
        <v>345</v>
      </c>
      <c r="B346" s="1">
        <v>42024</v>
      </c>
      <c r="C346" t="s">
        <v>23</v>
      </c>
      <c r="D346" t="s">
        <v>14</v>
      </c>
      <c r="E346" t="s">
        <v>20</v>
      </c>
      <c r="F346" t="str">
        <f t="shared" si="20"/>
        <v>January</v>
      </c>
      <c r="G346" s="3">
        <v>2</v>
      </c>
      <c r="H346" s="2">
        <v>0.7</v>
      </c>
      <c r="I346" s="2">
        <v>0.75003189800000003</v>
      </c>
      <c r="J346" s="3">
        <f t="shared" si="21"/>
        <v>1</v>
      </c>
      <c r="K346">
        <v>22.94</v>
      </c>
      <c r="L346">
        <v>10260</v>
      </c>
      <c r="M346">
        <f t="shared" si="22"/>
        <v>171</v>
      </c>
      <c r="N346" s="4">
        <v>50</v>
      </c>
      <c r="O346">
        <v>0</v>
      </c>
      <c r="P346">
        <f t="shared" si="23"/>
        <v>0</v>
      </c>
      <c r="Q346">
        <v>0</v>
      </c>
      <c r="R346">
        <v>0</v>
      </c>
      <c r="S346">
        <v>57</v>
      </c>
      <c r="T346">
        <v>1363</v>
      </c>
    </row>
    <row r="347" spans="1:20" x14ac:dyDescent="0.3">
      <c r="A347">
        <v>346</v>
      </c>
      <c r="B347" s="1">
        <v>42024</v>
      </c>
      <c r="C347" t="s">
        <v>23</v>
      </c>
      <c r="D347" t="s">
        <v>16</v>
      </c>
      <c r="E347" t="s">
        <v>20</v>
      </c>
      <c r="F347" t="str">
        <f t="shared" si="20"/>
        <v>January</v>
      </c>
      <c r="G347" s="3">
        <v>9</v>
      </c>
      <c r="H347" s="2">
        <v>0.8</v>
      </c>
      <c r="I347" s="2">
        <v>0.72830302999999996</v>
      </c>
      <c r="J347" s="3">
        <f t="shared" si="21"/>
        <v>0</v>
      </c>
      <c r="K347">
        <v>3.94</v>
      </c>
      <c r="L347">
        <v>1800</v>
      </c>
      <c r="M347">
        <f t="shared" si="22"/>
        <v>30</v>
      </c>
      <c r="N347" s="4">
        <v>0</v>
      </c>
      <c r="O347">
        <v>0</v>
      </c>
      <c r="P347">
        <f t="shared" si="23"/>
        <v>0</v>
      </c>
      <c r="Q347">
        <v>0</v>
      </c>
      <c r="R347">
        <v>0</v>
      </c>
      <c r="S347">
        <v>10</v>
      </c>
      <c r="T347">
        <v>0</v>
      </c>
    </row>
    <row r="348" spans="1:20" x14ac:dyDescent="0.3">
      <c r="A348">
        <v>347</v>
      </c>
      <c r="B348" s="1">
        <v>42024</v>
      </c>
      <c r="C348" t="s">
        <v>23</v>
      </c>
      <c r="D348" t="s">
        <v>14</v>
      </c>
      <c r="E348" t="s">
        <v>20</v>
      </c>
      <c r="F348" t="str">
        <f t="shared" si="20"/>
        <v>January</v>
      </c>
      <c r="G348" s="3">
        <v>11</v>
      </c>
      <c r="H348" s="2">
        <v>0.7</v>
      </c>
      <c r="I348" s="2">
        <v>0.70017038799999998</v>
      </c>
      <c r="J348" s="3">
        <f t="shared" si="21"/>
        <v>1</v>
      </c>
      <c r="K348">
        <v>14.89</v>
      </c>
      <c r="L348">
        <v>10260</v>
      </c>
      <c r="M348">
        <f t="shared" si="22"/>
        <v>171</v>
      </c>
      <c r="N348" s="4">
        <v>50</v>
      </c>
      <c r="O348">
        <v>0</v>
      </c>
      <c r="P348">
        <f t="shared" si="23"/>
        <v>0</v>
      </c>
      <c r="Q348">
        <v>0</v>
      </c>
      <c r="R348">
        <v>0</v>
      </c>
      <c r="S348">
        <v>57</v>
      </c>
      <c r="T348">
        <v>1501</v>
      </c>
    </row>
    <row r="349" spans="1:20" x14ac:dyDescent="0.3">
      <c r="A349">
        <v>348</v>
      </c>
      <c r="B349" s="1">
        <v>42024</v>
      </c>
      <c r="C349" t="s">
        <v>23</v>
      </c>
      <c r="D349" t="s">
        <v>14</v>
      </c>
      <c r="E349" t="s">
        <v>20</v>
      </c>
      <c r="F349" t="str">
        <f t="shared" si="20"/>
        <v>January</v>
      </c>
      <c r="G349" s="3">
        <v>5</v>
      </c>
      <c r="H349" s="2">
        <v>0.7</v>
      </c>
      <c r="I349" s="2">
        <v>0.70006379600000002</v>
      </c>
      <c r="J349" s="3">
        <f t="shared" si="21"/>
        <v>1</v>
      </c>
      <c r="K349">
        <v>20.399999999999999</v>
      </c>
      <c r="L349">
        <v>10260</v>
      </c>
      <c r="M349">
        <f t="shared" si="22"/>
        <v>171</v>
      </c>
      <c r="N349" s="4">
        <v>50</v>
      </c>
      <c r="O349">
        <v>0</v>
      </c>
      <c r="P349">
        <f t="shared" si="23"/>
        <v>0</v>
      </c>
      <c r="Q349">
        <v>0</v>
      </c>
      <c r="R349">
        <v>0</v>
      </c>
      <c r="S349">
        <v>57</v>
      </c>
      <c r="T349">
        <v>1352</v>
      </c>
    </row>
    <row r="350" spans="1:20" x14ac:dyDescent="0.3">
      <c r="A350">
        <v>349</v>
      </c>
      <c r="B350" s="1">
        <v>42024</v>
      </c>
      <c r="C350" t="s">
        <v>23</v>
      </c>
      <c r="D350" t="s">
        <v>16</v>
      </c>
      <c r="E350" t="s">
        <v>20</v>
      </c>
      <c r="F350" t="str">
        <f t="shared" si="20"/>
        <v>January</v>
      </c>
      <c r="G350" s="3">
        <v>8</v>
      </c>
      <c r="H350" s="2">
        <v>0.8</v>
      </c>
      <c r="I350" s="2">
        <v>0.63986742399999996</v>
      </c>
      <c r="J350" s="3">
        <f t="shared" si="21"/>
        <v>0</v>
      </c>
      <c r="K350">
        <v>2.9</v>
      </c>
      <c r="L350">
        <v>1440</v>
      </c>
      <c r="M350">
        <f t="shared" si="22"/>
        <v>24</v>
      </c>
      <c r="N350" s="4">
        <v>0</v>
      </c>
      <c r="O350">
        <v>0</v>
      </c>
      <c r="P350">
        <f t="shared" si="23"/>
        <v>0</v>
      </c>
      <c r="Q350">
        <v>0</v>
      </c>
      <c r="R350">
        <v>0</v>
      </c>
      <c r="S350">
        <v>8</v>
      </c>
      <c r="T350">
        <v>0</v>
      </c>
    </row>
    <row r="351" spans="1:20" x14ac:dyDescent="0.3">
      <c r="A351">
        <v>350</v>
      </c>
      <c r="B351" s="1">
        <v>42024</v>
      </c>
      <c r="C351" t="s">
        <v>23</v>
      </c>
      <c r="D351" t="s">
        <v>14</v>
      </c>
      <c r="E351" t="s">
        <v>20</v>
      </c>
      <c r="F351" t="str">
        <f t="shared" si="20"/>
        <v>January</v>
      </c>
      <c r="G351" s="3">
        <v>12</v>
      </c>
      <c r="H351" s="2">
        <v>0.5</v>
      </c>
      <c r="I351" s="2">
        <v>0.50029041900000004</v>
      </c>
      <c r="J351" s="3">
        <f t="shared" si="21"/>
        <v>1</v>
      </c>
      <c r="K351">
        <v>15.26</v>
      </c>
      <c r="L351">
        <v>3720</v>
      </c>
      <c r="M351">
        <f t="shared" si="22"/>
        <v>62</v>
      </c>
      <c r="N351" s="4">
        <v>23</v>
      </c>
      <c r="O351">
        <v>0</v>
      </c>
      <c r="P351">
        <f t="shared" si="23"/>
        <v>0</v>
      </c>
      <c r="Q351">
        <v>0</v>
      </c>
      <c r="R351">
        <v>0</v>
      </c>
      <c r="S351">
        <v>34</v>
      </c>
      <c r="T351">
        <v>1352</v>
      </c>
    </row>
    <row r="352" spans="1:20" x14ac:dyDescent="0.3">
      <c r="A352">
        <v>351</v>
      </c>
      <c r="B352" s="1">
        <v>42024</v>
      </c>
      <c r="C352" t="s">
        <v>23</v>
      </c>
      <c r="D352" t="s">
        <v>14</v>
      </c>
      <c r="E352" t="s">
        <v>20</v>
      </c>
      <c r="F352" t="str">
        <f t="shared" si="20"/>
        <v>January</v>
      </c>
      <c r="G352" s="3">
        <v>7</v>
      </c>
      <c r="H352" s="2">
        <v>0.35</v>
      </c>
      <c r="I352" s="2">
        <v>0.40033279199999999</v>
      </c>
      <c r="J352" s="3">
        <f t="shared" si="21"/>
        <v>1</v>
      </c>
      <c r="K352">
        <v>22.94</v>
      </c>
      <c r="L352">
        <v>10080</v>
      </c>
      <c r="M352">
        <f t="shared" si="22"/>
        <v>168</v>
      </c>
      <c r="N352" s="4">
        <v>30</v>
      </c>
      <c r="O352">
        <v>0</v>
      </c>
      <c r="P352">
        <f t="shared" si="23"/>
        <v>0</v>
      </c>
      <c r="Q352">
        <v>0</v>
      </c>
      <c r="R352">
        <v>0</v>
      </c>
      <c r="S352">
        <v>56</v>
      </c>
      <c r="T352">
        <v>1450</v>
      </c>
    </row>
    <row r="353" spans="1:20" x14ac:dyDescent="0.3">
      <c r="A353">
        <v>352</v>
      </c>
      <c r="B353" s="1">
        <v>42024</v>
      </c>
      <c r="C353" t="s">
        <v>23</v>
      </c>
      <c r="D353" t="s">
        <v>16</v>
      </c>
      <c r="E353" t="s">
        <v>20</v>
      </c>
      <c r="F353" t="str">
        <f t="shared" si="20"/>
        <v>January</v>
      </c>
      <c r="G353" s="3">
        <v>11</v>
      </c>
      <c r="H353" s="2">
        <v>0.7</v>
      </c>
      <c r="I353" s="2">
        <v>0.362666667</v>
      </c>
      <c r="J353" s="3">
        <f t="shared" si="21"/>
        <v>0</v>
      </c>
      <c r="K353">
        <v>4.1500000000000004</v>
      </c>
      <c r="L353">
        <v>2700</v>
      </c>
      <c r="M353">
        <f t="shared" si="22"/>
        <v>45</v>
      </c>
      <c r="N353" s="4">
        <v>0</v>
      </c>
      <c r="O353">
        <v>0</v>
      </c>
      <c r="P353">
        <f t="shared" si="23"/>
        <v>0</v>
      </c>
      <c r="Q353">
        <v>0</v>
      </c>
      <c r="R353">
        <v>0</v>
      </c>
      <c r="S353">
        <v>15</v>
      </c>
      <c r="T353">
        <v>0</v>
      </c>
    </row>
    <row r="354" spans="1:20" x14ac:dyDescent="0.3">
      <c r="A354">
        <v>353</v>
      </c>
      <c r="B354" s="1">
        <v>42025</v>
      </c>
      <c r="C354" t="s">
        <v>23</v>
      </c>
      <c r="D354" t="s">
        <v>16</v>
      </c>
      <c r="E354" t="s">
        <v>21</v>
      </c>
      <c r="F354" t="str">
        <f t="shared" si="20"/>
        <v>January</v>
      </c>
      <c r="G354" s="3">
        <v>4</v>
      </c>
      <c r="H354" s="2">
        <v>0.75</v>
      </c>
      <c r="I354" s="2">
        <v>0.97852564099999995</v>
      </c>
      <c r="J354" s="3">
        <f t="shared" si="21"/>
        <v>1</v>
      </c>
      <c r="K354">
        <v>4.3</v>
      </c>
      <c r="L354">
        <v>6000</v>
      </c>
      <c r="M354">
        <f t="shared" si="22"/>
        <v>100</v>
      </c>
      <c r="N354" s="4">
        <v>0</v>
      </c>
      <c r="O354">
        <v>0</v>
      </c>
      <c r="P354">
        <f t="shared" si="23"/>
        <v>0</v>
      </c>
      <c r="Q354">
        <v>0</v>
      </c>
      <c r="R354">
        <v>0</v>
      </c>
      <c r="S354">
        <v>20</v>
      </c>
      <c r="T354">
        <v>0</v>
      </c>
    </row>
    <row r="355" spans="1:20" x14ac:dyDescent="0.3">
      <c r="A355">
        <v>354</v>
      </c>
      <c r="B355" s="1">
        <v>42025</v>
      </c>
      <c r="C355" t="s">
        <v>23</v>
      </c>
      <c r="D355" t="s">
        <v>16</v>
      </c>
      <c r="E355" t="s">
        <v>21</v>
      </c>
      <c r="F355" t="str">
        <f t="shared" si="20"/>
        <v>January</v>
      </c>
      <c r="G355" s="3">
        <v>2</v>
      </c>
      <c r="H355" s="2">
        <v>0.7</v>
      </c>
      <c r="I355" s="2">
        <v>0.91220211200000001</v>
      </c>
      <c r="J355" s="3">
        <f t="shared" si="21"/>
        <v>1</v>
      </c>
      <c r="K355">
        <v>3.94</v>
      </c>
      <c r="L355">
        <v>5100</v>
      </c>
      <c r="M355">
        <f t="shared" si="22"/>
        <v>85</v>
      </c>
      <c r="N355" s="4">
        <v>0</v>
      </c>
      <c r="O355">
        <v>0</v>
      </c>
      <c r="P355">
        <f t="shared" si="23"/>
        <v>0</v>
      </c>
      <c r="Q355">
        <v>0</v>
      </c>
      <c r="R355">
        <v>0</v>
      </c>
      <c r="S355">
        <v>17</v>
      </c>
      <c r="T355">
        <v>0</v>
      </c>
    </row>
    <row r="356" spans="1:20" x14ac:dyDescent="0.3">
      <c r="A356">
        <v>355</v>
      </c>
      <c r="B356" s="1">
        <v>42025</v>
      </c>
      <c r="C356" t="s">
        <v>23</v>
      </c>
      <c r="D356" t="s">
        <v>14</v>
      </c>
      <c r="E356" t="s">
        <v>21</v>
      </c>
      <c r="F356" t="str">
        <f t="shared" si="20"/>
        <v>January</v>
      </c>
      <c r="G356" s="3">
        <v>4</v>
      </c>
      <c r="H356" s="2">
        <v>0.75</v>
      </c>
      <c r="I356" s="2">
        <v>0.90055627699999996</v>
      </c>
      <c r="J356" s="3">
        <f t="shared" si="21"/>
        <v>1</v>
      </c>
      <c r="K356">
        <v>22.52</v>
      </c>
      <c r="L356">
        <v>10080</v>
      </c>
      <c r="M356">
        <f t="shared" si="22"/>
        <v>168</v>
      </c>
      <c r="N356" s="4">
        <v>94</v>
      </c>
      <c r="O356">
        <v>0</v>
      </c>
      <c r="P356">
        <f t="shared" si="23"/>
        <v>0</v>
      </c>
      <c r="Q356">
        <v>0</v>
      </c>
      <c r="R356">
        <v>0</v>
      </c>
      <c r="S356">
        <v>56</v>
      </c>
      <c r="T356">
        <v>825</v>
      </c>
    </row>
    <row r="357" spans="1:20" x14ac:dyDescent="0.3">
      <c r="A357">
        <v>356</v>
      </c>
      <c r="B357" s="1">
        <v>42025</v>
      </c>
      <c r="C357" t="s">
        <v>23</v>
      </c>
      <c r="D357" t="s">
        <v>14</v>
      </c>
      <c r="E357" t="s">
        <v>21</v>
      </c>
      <c r="F357" t="str">
        <f t="shared" si="20"/>
        <v>January</v>
      </c>
      <c r="G357" s="3">
        <v>6</v>
      </c>
      <c r="H357" s="2">
        <v>0.8</v>
      </c>
      <c r="I357" s="2">
        <v>0.85041051099999998</v>
      </c>
      <c r="J357" s="3">
        <f t="shared" si="21"/>
        <v>1</v>
      </c>
      <c r="K357">
        <v>11.61</v>
      </c>
      <c r="L357">
        <v>5760</v>
      </c>
      <c r="M357">
        <f t="shared" si="22"/>
        <v>96</v>
      </c>
      <c r="N357" s="4">
        <v>75</v>
      </c>
      <c r="O357">
        <v>0</v>
      </c>
      <c r="P357">
        <f t="shared" si="23"/>
        <v>0</v>
      </c>
      <c r="Q357">
        <v>0</v>
      </c>
      <c r="R357">
        <v>0</v>
      </c>
      <c r="S357">
        <v>89</v>
      </c>
      <c r="T357">
        <v>916</v>
      </c>
    </row>
    <row r="358" spans="1:20" x14ac:dyDescent="0.3">
      <c r="A358">
        <v>357</v>
      </c>
      <c r="B358" s="1">
        <v>42025</v>
      </c>
      <c r="C358" t="s">
        <v>23</v>
      </c>
      <c r="D358" t="s">
        <v>16</v>
      </c>
      <c r="E358" t="s">
        <v>21</v>
      </c>
      <c r="F358" t="str">
        <f t="shared" si="20"/>
        <v>January</v>
      </c>
      <c r="G358" s="3">
        <v>9</v>
      </c>
      <c r="H358" s="2">
        <v>0.8</v>
      </c>
      <c r="I358" s="2">
        <v>0.82714743599999996</v>
      </c>
      <c r="J358" s="3">
        <f t="shared" si="21"/>
        <v>1</v>
      </c>
      <c r="K358">
        <v>3.94</v>
      </c>
      <c r="L358">
        <v>2400</v>
      </c>
      <c r="M358">
        <f t="shared" si="22"/>
        <v>40</v>
      </c>
      <c r="N358" s="4">
        <v>0</v>
      </c>
      <c r="O358">
        <v>0</v>
      </c>
      <c r="P358">
        <f t="shared" si="23"/>
        <v>0</v>
      </c>
      <c r="Q358">
        <v>0</v>
      </c>
      <c r="R358">
        <v>0</v>
      </c>
      <c r="S358">
        <v>8</v>
      </c>
      <c r="T358">
        <v>0</v>
      </c>
    </row>
    <row r="359" spans="1:20" x14ac:dyDescent="0.3">
      <c r="A359">
        <v>358</v>
      </c>
      <c r="B359" s="1">
        <v>42025</v>
      </c>
      <c r="C359" t="s">
        <v>23</v>
      </c>
      <c r="D359" t="s">
        <v>14</v>
      </c>
      <c r="E359" t="s">
        <v>21</v>
      </c>
      <c r="F359" t="str">
        <f t="shared" si="20"/>
        <v>January</v>
      </c>
      <c r="G359" s="3">
        <v>8</v>
      </c>
      <c r="H359" s="2">
        <v>0.8</v>
      </c>
      <c r="I359" s="2">
        <v>0.80043654200000003</v>
      </c>
      <c r="J359" s="3">
        <f t="shared" si="21"/>
        <v>1</v>
      </c>
      <c r="K359">
        <v>25.9</v>
      </c>
      <c r="L359">
        <v>7470</v>
      </c>
      <c r="M359">
        <f t="shared" si="22"/>
        <v>124.5</v>
      </c>
      <c r="N359" s="4">
        <v>38</v>
      </c>
      <c r="O359">
        <v>0</v>
      </c>
      <c r="P359">
        <f t="shared" si="23"/>
        <v>0</v>
      </c>
      <c r="Q359">
        <v>0</v>
      </c>
      <c r="R359">
        <v>0</v>
      </c>
      <c r="S359">
        <v>56</v>
      </c>
      <c r="T359">
        <v>562</v>
      </c>
    </row>
    <row r="360" spans="1:20" x14ac:dyDescent="0.3">
      <c r="A360">
        <v>359</v>
      </c>
      <c r="B360" s="1">
        <v>42025</v>
      </c>
      <c r="C360" t="s">
        <v>23</v>
      </c>
      <c r="D360" t="s">
        <v>14</v>
      </c>
      <c r="E360" t="s">
        <v>21</v>
      </c>
      <c r="F360" t="str">
        <f t="shared" si="20"/>
        <v>January</v>
      </c>
      <c r="G360" s="3">
        <v>2</v>
      </c>
      <c r="H360" s="2">
        <v>0.7</v>
      </c>
      <c r="I360" s="2">
        <v>0.80041574199999999</v>
      </c>
      <c r="J360" s="3">
        <f t="shared" si="21"/>
        <v>1</v>
      </c>
      <c r="K360">
        <v>22.94</v>
      </c>
      <c r="L360">
        <v>10500</v>
      </c>
      <c r="M360">
        <f t="shared" si="22"/>
        <v>175</v>
      </c>
      <c r="N360" s="4">
        <v>60</v>
      </c>
      <c r="O360">
        <v>0</v>
      </c>
      <c r="P360">
        <f t="shared" si="23"/>
        <v>0</v>
      </c>
      <c r="Q360">
        <v>0</v>
      </c>
      <c r="R360">
        <v>0</v>
      </c>
      <c r="S360">
        <v>57</v>
      </c>
      <c r="T360">
        <v>1422</v>
      </c>
    </row>
    <row r="361" spans="1:20" x14ac:dyDescent="0.3">
      <c r="A361">
        <v>360</v>
      </c>
      <c r="B361" s="1">
        <v>42025</v>
      </c>
      <c r="C361" t="s">
        <v>23</v>
      </c>
      <c r="D361" t="s">
        <v>14</v>
      </c>
      <c r="E361" t="s">
        <v>21</v>
      </c>
      <c r="F361" t="str">
        <f t="shared" si="20"/>
        <v>January</v>
      </c>
      <c r="G361" s="3">
        <v>10</v>
      </c>
      <c r="H361" s="2">
        <v>0.7</v>
      </c>
      <c r="I361" s="2">
        <v>0.80002056300000002</v>
      </c>
      <c r="J361" s="3">
        <f t="shared" si="21"/>
        <v>1</v>
      </c>
      <c r="K361">
        <v>22.52</v>
      </c>
      <c r="L361">
        <v>10080</v>
      </c>
      <c r="M361">
        <f t="shared" si="22"/>
        <v>168</v>
      </c>
      <c r="N361" s="4">
        <v>75</v>
      </c>
      <c r="O361">
        <v>0</v>
      </c>
      <c r="P361">
        <f t="shared" si="23"/>
        <v>0</v>
      </c>
      <c r="Q361">
        <v>0</v>
      </c>
      <c r="R361">
        <v>0</v>
      </c>
      <c r="S361">
        <v>56</v>
      </c>
      <c r="T361">
        <v>1206</v>
      </c>
    </row>
    <row r="362" spans="1:20" x14ac:dyDescent="0.3">
      <c r="A362">
        <v>361</v>
      </c>
      <c r="B362" s="1">
        <v>42025</v>
      </c>
      <c r="C362" t="s">
        <v>23</v>
      </c>
      <c r="D362" t="s">
        <v>16</v>
      </c>
      <c r="E362" t="s">
        <v>21</v>
      </c>
      <c r="F362" t="str">
        <f t="shared" si="20"/>
        <v>January</v>
      </c>
      <c r="G362" s="3">
        <v>5</v>
      </c>
      <c r="H362" s="2">
        <v>0.7</v>
      </c>
      <c r="I362" s="2">
        <v>0.75817307700000003</v>
      </c>
      <c r="J362" s="3">
        <f t="shared" si="21"/>
        <v>1</v>
      </c>
      <c r="K362">
        <v>4.1500000000000004</v>
      </c>
      <c r="L362">
        <v>2400</v>
      </c>
      <c r="M362">
        <f t="shared" si="22"/>
        <v>40</v>
      </c>
      <c r="N362" s="4">
        <v>0</v>
      </c>
      <c r="O362">
        <v>0</v>
      </c>
      <c r="P362">
        <f t="shared" si="23"/>
        <v>0</v>
      </c>
      <c r="Q362">
        <v>0</v>
      </c>
      <c r="R362">
        <v>0</v>
      </c>
      <c r="S362">
        <v>8</v>
      </c>
      <c r="T362">
        <v>0</v>
      </c>
    </row>
    <row r="363" spans="1:20" x14ac:dyDescent="0.3">
      <c r="A363">
        <v>362</v>
      </c>
      <c r="B363" s="1">
        <v>42025</v>
      </c>
      <c r="C363" t="s">
        <v>23</v>
      </c>
      <c r="D363" t="s">
        <v>14</v>
      </c>
      <c r="E363" t="s">
        <v>21</v>
      </c>
      <c r="F363" t="str">
        <f t="shared" si="20"/>
        <v>January</v>
      </c>
      <c r="G363" s="3">
        <v>5</v>
      </c>
      <c r="H363" s="2">
        <v>0.7</v>
      </c>
      <c r="I363" s="2">
        <v>0.75034482800000002</v>
      </c>
      <c r="J363" s="3">
        <f t="shared" si="21"/>
        <v>1</v>
      </c>
      <c r="K363">
        <v>20.399999999999999</v>
      </c>
      <c r="L363">
        <v>10440</v>
      </c>
      <c r="M363">
        <f t="shared" si="22"/>
        <v>174</v>
      </c>
      <c r="N363" s="4">
        <v>50</v>
      </c>
      <c r="O363">
        <v>0</v>
      </c>
      <c r="P363">
        <f t="shared" si="23"/>
        <v>0</v>
      </c>
      <c r="Q363">
        <v>0</v>
      </c>
      <c r="R363">
        <v>0</v>
      </c>
      <c r="S363">
        <v>58</v>
      </c>
      <c r="T363">
        <v>1404</v>
      </c>
    </row>
    <row r="364" spans="1:20" x14ac:dyDescent="0.3">
      <c r="A364">
        <v>363</v>
      </c>
      <c r="B364" s="1">
        <v>42025</v>
      </c>
      <c r="C364" t="s">
        <v>23</v>
      </c>
      <c r="D364" t="s">
        <v>14</v>
      </c>
      <c r="E364" t="s">
        <v>21</v>
      </c>
      <c r="F364" t="str">
        <f t="shared" si="20"/>
        <v>January</v>
      </c>
      <c r="G364" s="3">
        <v>3</v>
      </c>
      <c r="H364" s="2">
        <v>0.7</v>
      </c>
      <c r="I364" s="2">
        <v>0.75006804900000001</v>
      </c>
      <c r="J364" s="3">
        <f t="shared" si="21"/>
        <v>1</v>
      </c>
      <c r="K364">
        <v>22.52</v>
      </c>
      <c r="L364">
        <v>10260</v>
      </c>
      <c r="M364">
        <f t="shared" si="22"/>
        <v>171</v>
      </c>
      <c r="N364" s="4">
        <v>63</v>
      </c>
      <c r="O364">
        <v>0</v>
      </c>
      <c r="P364">
        <f t="shared" si="23"/>
        <v>0</v>
      </c>
      <c r="Q364">
        <v>0</v>
      </c>
      <c r="R364">
        <v>0</v>
      </c>
      <c r="S364">
        <v>57</v>
      </c>
      <c r="T364">
        <v>1139</v>
      </c>
    </row>
    <row r="365" spans="1:20" x14ac:dyDescent="0.3">
      <c r="A365">
        <v>364</v>
      </c>
      <c r="B365" s="1">
        <v>42025</v>
      </c>
      <c r="C365" t="s">
        <v>23</v>
      </c>
      <c r="D365" t="s">
        <v>14</v>
      </c>
      <c r="E365" t="s">
        <v>21</v>
      </c>
      <c r="F365" t="str">
        <f t="shared" si="20"/>
        <v>January</v>
      </c>
      <c r="G365" s="3">
        <v>11</v>
      </c>
      <c r="H365" s="2">
        <v>0.7</v>
      </c>
      <c r="I365" s="2">
        <v>0.70017038799999998</v>
      </c>
      <c r="J365" s="3">
        <f t="shared" si="21"/>
        <v>1</v>
      </c>
      <c r="K365">
        <v>14.89</v>
      </c>
      <c r="L365">
        <v>10260</v>
      </c>
      <c r="M365">
        <f t="shared" si="22"/>
        <v>171</v>
      </c>
      <c r="N365" s="4">
        <v>50</v>
      </c>
      <c r="O365">
        <v>0</v>
      </c>
      <c r="P365">
        <f t="shared" si="23"/>
        <v>0</v>
      </c>
      <c r="Q365">
        <v>0</v>
      </c>
      <c r="R365">
        <v>0</v>
      </c>
      <c r="S365">
        <v>57</v>
      </c>
      <c r="T365">
        <v>1735</v>
      </c>
    </row>
    <row r="366" spans="1:20" x14ac:dyDescent="0.3">
      <c r="A366">
        <v>365</v>
      </c>
      <c r="B366" s="1">
        <v>42025</v>
      </c>
      <c r="C366" t="s">
        <v>23</v>
      </c>
      <c r="D366" t="s">
        <v>14</v>
      </c>
      <c r="E366" t="s">
        <v>21</v>
      </c>
      <c r="F366" t="str">
        <f t="shared" si="20"/>
        <v>January</v>
      </c>
      <c r="G366" s="3">
        <v>1</v>
      </c>
      <c r="H366" s="2">
        <v>0.65</v>
      </c>
      <c r="I366" s="2">
        <v>0.70002977099999997</v>
      </c>
      <c r="J366" s="3">
        <f t="shared" si="21"/>
        <v>1</v>
      </c>
      <c r="K366">
        <v>22.94</v>
      </c>
      <c r="L366">
        <v>10260</v>
      </c>
      <c r="M366">
        <f t="shared" si="22"/>
        <v>171</v>
      </c>
      <c r="N366" s="4">
        <v>34</v>
      </c>
      <c r="O366">
        <v>0</v>
      </c>
      <c r="P366">
        <f t="shared" si="23"/>
        <v>0</v>
      </c>
      <c r="Q366">
        <v>0</v>
      </c>
      <c r="R366">
        <v>0</v>
      </c>
      <c r="S366">
        <v>57</v>
      </c>
      <c r="T366">
        <v>1595</v>
      </c>
    </row>
    <row r="367" spans="1:20" x14ac:dyDescent="0.3">
      <c r="A367">
        <v>366</v>
      </c>
      <c r="B367" s="1">
        <v>42025</v>
      </c>
      <c r="C367" t="s">
        <v>23</v>
      </c>
      <c r="D367" t="s">
        <v>14</v>
      </c>
      <c r="E367" t="s">
        <v>21</v>
      </c>
      <c r="F367" t="str">
        <f t="shared" si="20"/>
        <v>January</v>
      </c>
      <c r="G367" s="3">
        <v>12</v>
      </c>
      <c r="H367" s="2">
        <v>0.6</v>
      </c>
      <c r="I367" s="2">
        <v>0.60017284000000004</v>
      </c>
      <c r="J367" s="3">
        <f t="shared" si="21"/>
        <v>1</v>
      </c>
      <c r="K367">
        <v>15.26</v>
      </c>
      <c r="L367">
        <v>6360</v>
      </c>
      <c r="M367">
        <f t="shared" si="22"/>
        <v>106</v>
      </c>
      <c r="N367" s="4">
        <v>23</v>
      </c>
      <c r="O367">
        <v>0</v>
      </c>
      <c r="P367">
        <f t="shared" si="23"/>
        <v>0</v>
      </c>
      <c r="Q367">
        <v>0</v>
      </c>
      <c r="R367">
        <v>0</v>
      </c>
      <c r="S367">
        <v>34</v>
      </c>
      <c r="T367">
        <v>1245</v>
      </c>
    </row>
    <row r="368" spans="1:20" x14ac:dyDescent="0.3">
      <c r="A368">
        <v>367</v>
      </c>
      <c r="B368" s="1">
        <v>42025</v>
      </c>
      <c r="C368" t="s">
        <v>23</v>
      </c>
      <c r="D368" t="s">
        <v>16</v>
      </c>
      <c r="E368" t="s">
        <v>21</v>
      </c>
      <c r="F368" t="str">
        <f t="shared" si="20"/>
        <v>January</v>
      </c>
      <c r="G368" s="3">
        <v>8</v>
      </c>
      <c r="H368" s="2">
        <v>0.8</v>
      </c>
      <c r="I368" s="2">
        <v>0.59487179499999998</v>
      </c>
      <c r="J368" s="3">
        <f t="shared" si="21"/>
        <v>0</v>
      </c>
      <c r="K368">
        <v>2.9</v>
      </c>
      <c r="L368">
        <v>2400</v>
      </c>
      <c r="M368">
        <f t="shared" si="22"/>
        <v>40</v>
      </c>
      <c r="N368" s="4">
        <v>0</v>
      </c>
      <c r="O368">
        <v>0</v>
      </c>
      <c r="P368">
        <f t="shared" si="23"/>
        <v>0</v>
      </c>
      <c r="Q368">
        <v>0</v>
      </c>
      <c r="R368">
        <v>0</v>
      </c>
      <c r="S368">
        <v>8</v>
      </c>
      <c r="T368">
        <v>0</v>
      </c>
    </row>
    <row r="369" spans="1:20" x14ac:dyDescent="0.3">
      <c r="A369">
        <v>368</v>
      </c>
      <c r="B369" s="1">
        <v>42025</v>
      </c>
      <c r="C369" t="s">
        <v>23</v>
      </c>
      <c r="D369" t="s">
        <v>14</v>
      </c>
      <c r="E369" t="s">
        <v>21</v>
      </c>
      <c r="F369" t="str">
        <f t="shared" si="20"/>
        <v>January</v>
      </c>
      <c r="G369" s="3">
        <v>9</v>
      </c>
      <c r="H369" s="2">
        <v>0.8</v>
      </c>
      <c r="I369" s="2">
        <v>0.52023764900000002</v>
      </c>
      <c r="J369" s="3">
        <f t="shared" si="21"/>
        <v>0</v>
      </c>
      <c r="K369">
        <v>54.56</v>
      </c>
      <c r="L369">
        <v>4140</v>
      </c>
      <c r="M369">
        <f t="shared" si="22"/>
        <v>69</v>
      </c>
      <c r="N369" s="4">
        <v>29</v>
      </c>
      <c r="O369">
        <v>0</v>
      </c>
      <c r="P369">
        <f t="shared" si="23"/>
        <v>0</v>
      </c>
      <c r="Q369">
        <v>0</v>
      </c>
      <c r="R369">
        <v>0</v>
      </c>
      <c r="S369">
        <v>58</v>
      </c>
      <c r="T369">
        <v>757</v>
      </c>
    </row>
    <row r="370" spans="1:20" x14ac:dyDescent="0.3">
      <c r="A370">
        <v>369</v>
      </c>
      <c r="B370" s="1">
        <v>42025</v>
      </c>
      <c r="C370" t="s">
        <v>23</v>
      </c>
      <c r="D370" t="s">
        <v>16</v>
      </c>
      <c r="E370" t="s">
        <v>21</v>
      </c>
      <c r="F370" t="str">
        <f t="shared" si="20"/>
        <v>January</v>
      </c>
      <c r="G370" s="3">
        <v>1</v>
      </c>
      <c r="H370" s="2">
        <v>0.65</v>
      </c>
      <c r="I370" s="2">
        <v>0.505128205</v>
      </c>
      <c r="J370" s="3">
        <f t="shared" si="21"/>
        <v>0</v>
      </c>
      <c r="K370">
        <v>3.94</v>
      </c>
      <c r="L370">
        <v>2400</v>
      </c>
      <c r="M370">
        <f t="shared" si="22"/>
        <v>40</v>
      </c>
      <c r="N370" s="4">
        <v>0</v>
      </c>
      <c r="O370">
        <v>0</v>
      </c>
      <c r="P370">
        <f t="shared" si="23"/>
        <v>0</v>
      </c>
      <c r="Q370">
        <v>0</v>
      </c>
      <c r="R370">
        <v>0</v>
      </c>
      <c r="S370">
        <v>8</v>
      </c>
      <c r="T370">
        <v>0</v>
      </c>
    </row>
    <row r="371" spans="1:20" x14ac:dyDescent="0.3">
      <c r="A371">
        <v>370</v>
      </c>
      <c r="B371" s="1">
        <v>42025</v>
      </c>
      <c r="C371" t="s">
        <v>23</v>
      </c>
      <c r="D371" t="s">
        <v>14</v>
      </c>
      <c r="E371" t="s">
        <v>21</v>
      </c>
      <c r="F371" t="str">
        <f t="shared" si="20"/>
        <v>January</v>
      </c>
      <c r="G371" s="3">
        <v>7</v>
      </c>
      <c r="H371" s="2">
        <v>0.5</v>
      </c>
      <c r="I371" s="2">
        <v>0.50024134200000003</v>
      </c>
      <c r="J371" s="3">
        <f t="shared" si="21"/>
        <v>1</v>
      </c>
      <c r="K371">
        <v>22.52</v>
      </c>
      <c r="L371">
        <v>10080</v>
      </c>
      <c r="M371">
        <f t="shared" si="22"/>
        <v>168</v>
      </c>
      <c r="N371" s="4">
        <v>23</v>
      </c>
      <c r="O371">
        <v>0</v>
      </c>
      <c r="P371">
        <f t="shared" si="23"/>
        <v>0</v>
      </c>
      <c r="Q371">
        <v>0</v>
      </c>
      <c r="R371">
        <v>0</v>
      </c>
      <c r="S371">
        <v>56</v>
      </c>
      <c r="T371">
        <v>1720</v>
      </c>
    </row>
    <row r="372" spans="1:20" x14ac:dyDescent="0.3">
      <c r="A372">
        <v>371</v>
      </c>
      <c r="B372" s="1">
        <v>42025</v>
      </c>
      <c r="C372" t="s">
        <v>23</v>
      </c>
      <c r="D372" t="s">
        <v>16</v>
      </c>
      <c r="E372" t="s">
        <v>21</v>
      </c>
      <c r="F372" t="str">
        <f t="shared" si="20"/>
        <v>January</v>
      </c>
      <c r="G372" s="3">
        <v>11</v>
      </c>
      <c r="H372" s="2">
        <v>0.7</v>
      </c>
      <c r="I372" s="2">
        <v>0.47076923100000001</v>
      </c>
      <c r="J372" s="3">
        <f t="shared" si="21"/>
        <v>0</v>
      </c>
      <c r="K372">
        <v>4.1500000000000004</v>
      </c>
      <c r="L372">
        <v>2700</v>
      </c>
      <c r="M372">
        <f t="shared" si="22"/>
        <v>45</v>
      </c>
      <c r="N372" s="4">
        <v>0</v>
      </c>
      <c r="O372">
        <v>0</v>
      </c>
      <c r="P372">
        <f t="shared" si="23"/>
        <v>0</v>
      </c>
      <c r="Q372">
        <v>0</v>
      </c>
      <c r="R372">
        <v>0</v>
      </c>
      <c r="S372">
        <v>9</v>
      </c>
      <c r="T372">
        <v>0</v>
      </c>
    </row>
    <row r="373" spans="1:20" x14ac:dyDescent="0.3">
      <c r="A373">
        <v>372</v>
      </c>
      <c r="B373" s="1">
        <v>42026</v>
      </c>
      <c r="C373" t="s">
        <v>24</v>
      </c>
      <c r="D373" t="s">
        <v>16</v>
      </c>
      <c r="E373" t="s">
        <v>15</v>
      </c>
      <c r="F373" t="str">
        <f t="shared" si="20"/>
        <v>January</v>
      </c>
      <c r="G373" s="3">
        <v>7</v>
      </c>
      <c r="H373" s="2">
        <v>0.6</v>
      </c>
      <c r="I373" s="2">
        <v>0.95763888900000005</v>
      </c>
      <c r="J373" s="3">
        <f t="shared" si="21"/>
        <v>1</v>
      </c>
      <c r="K373">
        <v>3.94</v>
      </c>
      <c r="L373">
        <v>6000</v>
      </c>
      <c r="M373">
        <f t="shared" si="22"/>
        <v>100</v>
      </c>
      <c r="N373" s="4">
        <v>0</v>
      </c>
      <c r="O373">
        <v>0</v>
      </c>
      <c r="P373">
        <f t="shared" si="23"/>
        <v>0</v>
      </c>
      <c r="Q373">
        <v>0</v>
      </c>
      <c r="R373">
        <v>0</v>
      </c>
      <c r="S373">
        <v>10</v>
      </c>
      <c r="T373">
        <v>0</v>
      </c>
    </row>
    <row r="374" spans="1:20" x14ac:dyDescent="0.3">
      <c r="A374">
        <v>373</v>
      </c>
      <c r="B374" s="1">
        <v>42026</v>
      </c>
      <c r="C374" t="s">
        <v>24</v>
      </c>
      <c r="D374" t="s">
        <v>16</v>
      </c>
      <c r="E374" t="s">
        <v>15</v>
      </c>
      <c r="F374" t="str">
        <f t="shared" si="20"/>
        <v>January</v>
      </c>
      <c r="G374" s="3">
        <v>10</v>
      </c>
      <c r="H374" s="2">
        <v>0.75</v>
      </c>
      <c r="I374" s="2">
        <v>0.94070105800000003</v>
      </c>
      <c r="J374" s="3">
        <f t="shared" si="21"/>
        <v>1</v>
      </c>
      <c r="K374">
        <v>3.94</v>
      </c>
      <c r="L374">
        <v>8400</v>
      </c>
      <c r="M374">
        <f t="shared" si="22"/>
        <v>140</v>
      </c>
      <c r="N374" s="4">
        <v>0</v>
      </c>
      <c r="O374">
        <v>0</v>
      </c>
      <c r="P374">
        <f t="shared" si="23"/>
        <v>0</v>
      </c>
      <c r="Q374">
        <v>0</v>
      </c>
      <c r="R374">
        <v>0</v>
      </c>
      <c r="S374">
        <v>14</v>
      </c>
      <c r="T374">
        <v>0</v>
      </c>
    </row>
    <row r="375" spans="1:20" x14ac:dyDescent="0.3">
      <c r="A375">
        <v>374</v>
      </c>
      <c r="B375" s="1">
        <v>42026</v>
      </c>
      <c r="C375" t="s">
        <v>24</v>
      </c>
      <c r="D375" t="s">
        <v>14</v>
      </c>
      <c r="E375" t="s">
        <v>15</v>
      </c>
      <c r="F375" t="str">
        <f t="shared" si="20"/>
        <v>January</v>
      </c>
      <c r="G375" s="3">
        <v>4</v>
      </c>
      <c r="H375" s="2">
        <v>0.75</v>
      </c>
      <c r="I375" s="2">
        <v>0.84998376600000003</v>
      </c>
      <c r="J375" s="3">
        <f t="shared" si="21"/>
        <v>1</v>
      </c>
      <c r="K375">
        <v>22.52</v>
      </c>
      <c r="L375">
        <v>10080</v>
      </c>
      <c r="M375">
        <f t="shared" si="22"/>
        <v>168</v>
      </c>
      <c r="N375" s="4">
        <v>81</v>
      </c>
      <c r="O375">
        <v>0</v>
      </c>
      <c r="P375">
        <f t="shared" si="23"/>
        <v>0</v>
      </c>
      <c r="Q375">
        <v>0</v>
      </c>
      <c r="R375">
        <v>0</v>
      </c>
      <c r="S375">
        <v>56</v>
      </c>
      <c r="T375">
        <v>759</v>
      </c>
    </row>
    <row r="376" spans="1:20" x14ac:dyDescent="0.3">
      <c r="A376">
        <v>375</v>
      </c>
      <c r="B376" s="1">
        <v>42026</v>
      </c>
      <c r="C376" t="s">
        <v>24</v>
      </c>
      <c r="D376" t="s">
        <v>14</v>
      </c>
      <c r="E376" t="s">
        <v>15</v>
      </c>
      <c r="F376" t="str">
        <f t="shared" si="20"/>
        <v>January</v>
      </c>
      <c r="G376" s="3">
        <v>2</v>
      </c>
      <c r="H376" s="2">
        <v>0.7</v>
      </c>
      <c r="I376" s="2">
        <v>0.80030279100000001</v>
      </c>
      <c r="J376" s="3">
        <f t="shared" si="21"/>
        <v>1</v>
      </c>
      <c r="K376">
        <v>22.94</v>
      </c>
      <c r="L376">
        <v>10620</v>
      </c>
      <c r="M376">
        <f t="shared" si="22"/>
        <v>177</v>
      </c>
      <c r="N376" s="4">
        <v>60</v>
      </c>
      <c r="O376">
        <v>0</v>
      </c>
      <c r="P376">
        <f t="shared" si="23"/>
        <v>0</v>
      </c>
      <c r="Q376">
        <v>0</v>
      </c>
      <c r="R376">
        <v>0</v>
      </c>
      <c r="S376">
        <v>57</v>
      </c>
      <c r="T376">
        <v>1510</v>
      </c>
    </row>
    <row r="377" spans="1:20" x14ac:dyDescent="0.3">
      <c r="A377">
        <v>376</v>
      </c>
      <c r="B377" s="1">
        <v>42026</v>
      </c>
      <c r="C377" t="s">
        <v>24</v>
      </c>
      <c r="D377" t="s">
        <v>14</v>
      </c>
      <c r="E377" t="s">
        <v>15</v>
      </c>
      <c r="F377" t="str">
        <f t="shared" si="20"/>
        <v>January</v>
      </c>
      <c r="G377" s="3">
        <v>6</v>
      </c>
      <c r="H377" s="2">
        <v>0.8</v>
      </c>
      <c r="I377" s="2">
        <v>0.80019198899999999</v>
      </c>
      <c r="J377" s="3">
        <f t="shared" si="21"/>
        <v>1</v>
      </c>
      <c r="K377">
        <v>11.61</v>
      </c>
      <c r="L377">
        <v>6360</v>
      </c>
      <c r="M377">
        <f t="shared" si="22"/>
        <v>106</v>
      </c>
      <c r="N377" s="4">
        <v>63</v>
      </c>
      <c r="O377">
        <v>0</v>
      </c>
      <c r="P377">
        <f t="shared" si="23"/>
        <v>0</v>
      </c>
      <c r="Q377">
        <v>0</v>
      </c>
      <c r="R377">
        <v>0</v>
      </c>
      <c r="S377">
        <v>32</v>
      </c>
      <c r="T377">
        <v>955</v>
      </c>
    </row>
    <row r="378" spans="1:20" x14ac:dyDescent="0.3">
      <c r="A378">
        <v>377</v>
      </c>
      <c r="B378" s="1">
        <v>42026</v>
      </c>
      <c r="C378" t="s">
        <v>24</v>
      </c>
      <c r="D378" t="s">
        <v>14</v>
      </c>
      <c r="E378" t="s">
        <v>15</v>
      </c>
      <c r="F378" t="str">
        <f t="shared" si="20"/>
        <v>January</v>
      </c>
      <c r="G378" s="3">
        <v>10</v>
      </c>
      <c r="H378" s="2">
        <v>0.75</v>
      </c>
      <c r="I378" s="2">
        <v>0.80002056300000002</v>
      </c>
      <c r="J378" s="3">
        <f t="shared" si="21"/>
        <v>1</v>
      </c>
      <c r="K378">
        <v>22.52</v>
      </c>
      <c r="L378">
        <v>10080</v>
      </c>
      <c r="M378">
        <f t="shared" si="22"/>
        <v>168</v>
      </c>
      <c r="N378" s="4">
        <v>55</v>
      </c>
      <c r="O378">
        <v>0</v>
      </c>
      <c r="P378">
        <f t="shared" si="23"/>
        <v>0</v>
      </c>
      <c r="Q378">
        <v>0</v>
      </c>
      <c r="R378">
        <v>0</v>
      </c>
      <c r="S378">
        <v>56</v>
      </c>
      <c r="T378">
        <v>1328</v>
      </c>
    </row>
    <row r="379" spans="1:20" x14ac:dyDescent="0.3">
      <c r="A379">
        <v>378</v>
      </c>
      <c r="B379" s="1">
        <v>42026</v>
      </c>
      <c r="C379" t="s">
        <v>24</v>
      </c>
      <c r="D379" t="s">
        <v>14</v>
      </c>
      <c r="E379" t="s">
        <v>15</v>
      </c>
      <c r="F379" t="str">
        <f t="shared" si="20"/>
        <v>January</v>
      </c>
      <c r="G379" s="3">
        <v>1</v>
      </c>
      <c r="H379" s="2">
        <v>0.7</v>
      </c>
      <c r="I379" s="2">
        <v>0.75016236700000005</v>
      </c>
      <c r="J379" s="3">
        <f t="shared" si="21"/>
        <v>1</v>
      </c>
      <c r="K379">
        <v>22.94</v>
      </c>
      <c r="L379">
        <v>12180</v>
      </c>
      <c r="M379">
        <f t="shared" si="22"/>
        <v>203</v>
      </c>
      <c r="N379" s="4">
        <v>63</v>
      </c>
      <c r="O379">
        <v>0</v>
      </c>
      <c r="P379">
        <f t="shared" si="23"/>
        <v>0</v>
      </c>
      <c r="Q379">
        <v>0</v>
      </c>
      <c r="R379">
        <v>0</v>
      </c>
      <c r="S379">
        <v>57</v>
      </c>
      <c r="T379">
        <v>1384</v>
      </c>
    </row>
    <row r="380" spans="1:20" x14ac:dyDescent="0.3">
      <c r="A380">
        <v>379</v>
      </c>
      <c r="B380" s="1">
        <v>42026</v>
      </c>
      <c r="C380" t="s">
        <v>24</v>
      </c>
      <c r="D380" t="s">
        <v>14</v>
      </c>
      <c r="E380" t="s">
        <v>15</v>
      </c>
      <c r="F380" t="str">
        <f t="shared" si="20"/>
        <v>January</v>
      </c>
      <c r="G380" s="3">
        <v>3</v>
      </c>
      <c r="H380" s="2">
        <v>0.7</v>
      </c>
      <c r="I380" s="2">
        <v>0.75006804900000001</v>
      </c>
      <c r="J380" s="3">
        <f t="shared" si="21"/>
        <v>1</v>
      </c>
      <c r="K380">
        <v>22.52</v>
      </c>
      <c r="L380">
        <v>10260</v>
      </c>
      <c r="M380">
        <f t="shared" si="22"/>
        <v>171</v>
      </c>
      <c r="N380" s="4">
        <v>63</v>
      </c>
      <c r="O380">
        <v>0</v>
      </c>
      <c r="P380">
        <f t="shared" si="23"/>
        <v>0</v>
      </c>
      <c r="Q380">
        <v>0</v>
      </c>
      <c r="R380">
        <v>0</v>
      </c>
      <c r="S380">
        <v>57</v>
      </c>
      <c r="T380">
        <v>1244</v>
      </c>
    </row>
    <row r="381" spans="1:20" x14ac:dyDescent="0.3">
      <c r="A381">
        <v>380</v>
      </c>
      <c r="B381" s="1">
        <v>42026</v>
      </c>
      <c r="C381" t="s">
        <v>24</v>
      </c>
      <c r="D381" t="s">
        <v>16</v>
      </c>
      <c r="E381" t="s">
        <v>15</v>
      </c>
      <c r="F381" t="str">
        <f t="shared" si="20"/>
        <v>January</v>
      </c>
      <c r="G381" s="3">
        <v>5</v>
      </c>
      <c r="H381" s="2">
        <v>0.7</v>
      </c>
      <c r="I381" s="2">
        <v>0.74290123500000005</v>
      </c>
      <c r="J381" s="3">
        <f t="shared" si="21"/>
        <v>1</v>
      </c>
      <c r="K381">
        <v>4.1500000000000004</v>
      </c>
      <c r="L381">
        <v>9000</v>
      </c>
      <c r="M381">
        <f t="shared" si="22"/>
        <v>150</v>
      </c>
      <c r="N381" s="4">
        <v>0</v>
      </c>
      <c r="O381">
        <v>0</v>
      </c>
      <c r="P381">
        <f t="shared" si="23"/>
        <v>0</v>
      </c>
      <c r="Q381">
        <v>0</v>
      </c>
      <c r="R381">
        <v>0</v>
      </c>
      <c r="S381">
        <v>15</v>
      </c>
      <c r="T381">
        <v>0</v>
      </c>
    </row>
    <row r="382" spans="1:20" x14ac:dyDescent="0.3">
      <c r="A382">
        <v>381</v>
      </c>
      <c r="B382" s="1">
        <v>42026</v>
      </c>
      <c r="C382" t="s">
        <v>24</v>
      </c>
      <c r="D382" t="s">
        <v>14</v>
      </c>
      <c r="E382" t="s">
        <v>15</v>
      </c>
      <c r="F382" t="str">
        <f t="shared" si="20"/>
        <v>January</v>
      </c>
      <c r="G382" s="3">
        <v>5</v>
      </c>
      <c r="H382" s="2">
        <v>0.7</v>
      </c>
      <c r="I382" s="2">
        <v>0.70025078399999996</v>
      </c>
      <c r="J382" s="3">
        <f t="shared" si="21"/>
        <v>1</v>
      </c>
      <c r="K382">
        <v>20.399999999999999</v>
      </c>
      <c r="L382">
        <v>10440</v>
      </c>
      <c r="M382">
        <f t="shared" si="22"/>
        <v>174</v>
      </c>
      <c r="N382" s="4">
        <v>40</v>
      </c>
      <c r="O382">
        <v>0</v>
      </c>
      <c r="P382">
        <f t="shared" si="23"/>
        <v>0</v>
      </c>
      <c r="Q382">
        <v>0</v>
      </c>
      <c r="R382">
        <v>0</v>
      </c>
      <c r="S382">
        <v>58</v>
      </c>
      <c r="T382">
        <v>1480</v>
      </c>
    </row>
    <row r="383" spans="1:20" x14ac:dyDescent="0.3">
      <c r="A383">
        <v>382</v>
      </c>
      <c r="B383" s="1">
        <v>42026</v>
      </c>
      <c r="C383" t="s">
        <v>24</v>
      </c>
      <c r="D383" t="s">
        <v>14</v>
      </c>
      <c r="E383" t="s">
        <v>15</v>
      </c>
      <c r="F383" t="str">
        <f t="shared" si="20"/>
        <v>January</v>
      </c>
      <c r="G383" s="3">
        <v>11</v>
      </c>
      <c r="H383" s="2">
        <v>0.7</v>
      </c>
      <c r="I383" s="2">
        <v>0.70017038799999998</v>
      </c>
      <c r="J383" s="3">
        <f t="shared" si="21"/>
        <v>1</v>
      </c>
      <c r="K383">
        <v>14.89</v>
      </c>
      <c r="L383">
        <v>10260</v>
      </c>
      <c r="M383">
        <f t="shared" si="22"/>
        <v>171</v>
      </c>
      <c r="N383" s="4">
        <v>50</v>
      </c>
      <c r="O383">
        <v>0</v>
      </c>
      <c r="P383">
        <f t="shared" si="23"/>
        <v>0</v>
      </c>
      <c r="Q383">
        <v>0</v>
      </c>
      <c r="R383">
        <v>0</v>
      </c>
      <c r="S383">
        <v>57</v>
      </c>
      <c r="T383">
        <v>1863</v>
      </c>
    </row>
    <row r="384" spans="1:20" x14ac:dyDescent="0.3">
      <c r="A384">
        <v>383</v>
      </c>
      <c r="B384" s="1">
        <v>42026</v>
      </c>
      <c r="C384" t="s">
        <v>24</v>
      </c>
      <c r="D384" t="s">
        <v>16</v>
      </c>
      <c r="E384" t="s">
        <v>15</v>
      </c>
      <c r="F384" t="str">
        <f t="shared" si="20"/>
        <v>January</v>
      </c>
      <c r="G384" s="3">
        <v>4</v>
      </c>
      <c r="H384" s="2">
        <v>0.75</v>
      </c>
      <c r="I384" s="2">
        <v>0.67021604899999998</v>
      </c>
      <c r="J384" s="3">
        <f t="shared" si="21"/>
        <v>0</v>
      </c>
      <c r="K384">
        <v>4.3</v>
      </c>
      <c r="L384">
        <v>9000</v>
      </c>
      <c r="M384">
        <f t="shared" si="22"/>
        <v>150</v>
      </c>
      <c r="N384" s="4">
        <v>0</v>
      </c>
      <c r="O384">
        <v>0</v>
      </c>
      <c r="P384">
        <f t="shared" si="23"/>
        <v>0</v>
      </c>
      <c r="Q384">
        <v>0</v>
      </c>
      <c r="R384">
        <v>0</v>
      </c>
      <c r="S384">
        <v>15</v>
      </c>
      <c r="T384">
        <v>0</v>
      </c>
    </row>
    <row r="385" spans="1:20" x14ac:dyDescent="0.3">
      <c r="A385">
        <v>384</v>
      </c>
      <c r="B385" s="1">
        <v>42026</v>
      </c>
      <c r="C385" t="s">
        <v>24</v>
      </c>
      <c r="D385" t="s">
        <v>16</v>
      </c>
      <c r="E385" t="s">
        <v>15</v>
      </c>
      <c r="F385" t="str">
        <f t="shared" si="20"/>
        <v>January</v>
      </c>
      <c r="G385" s="3">
        <v>1</v>
      </c>
      <c r="H385" s="2">
        <v>0.7</v>
      </c>
      <c r="I385" s="2">
        <v>0.64966222200000001</v>
      </c>
      <c r="J385" s="3">
        <f t="shared" si="21"/>
        <v>0</v>
      </c>
      <c r="K385">
        <v>3.94</v>
      </c>
      <c r="L385">
        <v>15000</v>
      </c>
      <c r="M385">
        <f t="shared" si="22"/>
        <v>250</v>
      </c>
      <c r="N385" s="4">
        <v>0</v>
      </c>
      <c r="O385">
        <v>0</v>
      </c>
      <c r="P385">
        <f t="shared" si="23"/>
        <v>0</v>
      </c>
      <c r="Q385">
        <v>0</v>
      </c>
      <c r="R385">
        <v>0</v>
      </c>
      <c r="S385">
        <v>25</v>
      </c>
      <c r="T385">
        <v>0</v>
      </c>
    </row>
    <row r="386" spans="1:20" x14ac:dyDescent="0.3">
      <c r="A386">
        <v>385</v>
      </c>
      <c r="B386" s="1">
        <v>42026</v>
      </c>
      <c r="C386" t="s">
        <v>24</v>
      </c>
      <c r="D386" t="s">
        <v>16</v>
      </c>
      <c r="E386" t="s">
        <v>15</v>
      </c>
      <c r="F386" t="str">
        <f t="shared" si="20"/>
        <v>January</v>
      </c>
      <c r="G386" s="3">
        <v>2</v>
      </c>
      <c r="H386" s="2">
        <v>0.7</v>
      </c>
      <c r="I386" s="2">
        <v>0.64966222200000001</v>
      </c>
      <c r="J386" s="3">
        <f t="shared" si="21"/>
        <v>0</v>
      </c>
      <c r="K386">
        <v>3.94</v>
      </c>
      <c r="L386">
        <v>15000</v>
      </c>
      <c r="M386">
        <f t="shared" si="22"/>
        <v>250</v>
      </c>
      <c r="N386" s="4">
        <v>0</v>
      </c>
      <c r="O386">
        <v>0</v>
      </c>
      <c r="P386">
        <f t="shared" si="23"/>
        <v>0</v>
      </c>
      <c r="Q386">
        <v>0</v>
      </c>
      <c r="R386">
        <v>0</v>
      </c>
      <c r="S386">
        <v>25</v>
      </c>
      <c r="T386">
        <v>0</v>
      </c>
    </row>
    <row r="387" spans="1:20" x14ac:dyDescent="0.3">
      <c r="A387">
        <v>386</v>
      </c>
      <c r="B387" s="1">
        <v>42026</v>
      </c>
      <c r="C387" t="s">
        <v>24</v>
      </c>
      <c r="D387" t="s">
        <v>16</v>
      </c>
      <c r="E387" t="s">
        <v>15</v>
      </c>
      <c r="F387" t="str">
        <f t="shared" ref="F387:F450" si="24">TEXT(B387,"mmmm")</f>
        <v>January</v>
      </c>
      <c r="G387" s="3">
        <v>6</v>
      </c>
      <c r="H387" s="2">
        <v>0.8</v>
      </c>
      <c r="I387" s="2">
        <v>0.62682291700000003</v>
      </c>
      <c r="J387" s="3">
        <f t="shared" ref="J387:J450" si="25">IF(I387&gt;=H387,1,0)</f>
        <v>0</v>
      </c>
      <c r="K387">
        <v>2.9</v>
      </c>
      <c r="L387">
        <v>4800</v>
      </c>
      <c r="M387">
        <f t="shared" ref="M387:M450" si="26">L387/60</f>
        <v>80</v>
      </c>
      <c r="N387" s="4">
        <v>0</v>
      </c>
      <c r="O387">
        <v>0</v>
      </c>
      <c r="P387">
        <f t="shared" ref="P387:P450" si="27">O387/60</f>
        <v>0</v>
      </c>
      <c r="Q387">
        <v>0</v>
      </c>
      <c r="R387">
        <v>0</v>
      </c>
      <c r="S387">
        <v>8</v>
      </c>
      <c r="T387">
        <v>0</v>
      </c>
    </row>
    <row r="388" spans="1:20" x14ac:dyDescent="0.3">
      <c r="A388">
        <v>387</v>
      </c>
      <c r="B388" s="1">
        <v>42026</v>
      </c>
      <c r="C388" t="s">
        <v>24</v>
      </c>
      <c r="D388" t="s">
        <v>14</v>
      </c>
      <c r="E388" t="s">
        <v>15</v>
      </c>
      <c r="F388" t="str">
        <f t="shared" si="24"/>
        <v>January</v>
      </c>
      <c r="G388" s="3">
        <v>12</v>
      </c>
      <c r="H388" s="2">
        <v>0.6</v>
      </c>
      <c r="I388" s="2">
        <v>0.60043642600000002</v>
      </c>
      <c r="J388" s="3">
        <f t="shared" si="25"/>
        <v>1</v>
      </c>
      <c r="K388">
        <v>15.26</v>
      </c>
      <c r="L388">
        <v>6960</v>
      </c>
      <c r="M388">
        <f t="shared" si="26"/>
        <v>116</v>
      </c>
      <c r="N388" s="4">
        <v>23</v>
      </c>
      <c r="O388">
        <v>0</v>
      </c>
      <c r="P388">
        <f t="shared" si="27"/>
        <v>0</v>
      </c>
      <c r="Q388">
        <v>0</v>
      </c>
      <c r="R388">
        <v>0</v>
      </c>
      <c r="S388">
        <v>34</v>
      </c>
      <c r="T388">
        <v>1492</v>
      </c>
    </row>
    <row r="389" spans="1:20" x14ac:dyDescent="0.3">
      <c r="A389">
        <v>388</v>
      </c>
      <c r="B389" s="1">
        <v>42026</v>
      </c>
      <c r="C389" t="s">
        <v>24</v>
      </c>
      <c r="D389" t="s">
        <v>14</v>
      </c>
      <c r="E389" t="s">
        <v>15</v>
      </c>
      <c r="F389" t="str">
        <f t="shared" si="24"/>
        <v>January</v>
      </c>
      <c r="G389" s="3">
        <v>7</v>
      </c>
      <c r="H389" s="2">
        <v>0.6</v>
      </c>
      <c r="I389" s="2">
        <v>0.60041361000000004</v>
      </c>
      <c r="J389" s="3">
        <f t="shared" si="25"/>
        <v>1</v>
      </c>
      <c r="K389">
        <v>22.52</v>
      </c>
      <c r="L389">
        <v>10260</v>
      </c>
      <c r="M389">
        <f t="shared" si="26"/>
        <v>171</v>
      </c>
      <c r="N389" s="4">
        <v>23</v>
      </c>
      <c r="O389">
        <v>0</v>
      </c>
      <c r="P389">
        <f t="shared" si="27"/>
        <v>0</v>
      </c>
      <c r="Q389">
        <v>0</v>
      </c>
      <c r="R389">
        <v>0</v>
      </c>
      <c r="S389">
        <v>57</v>
      </c>
      <c r="T389">
        <v>1859</v>
      </c>
    </row>
    <row r="390" spans="1:20" x14ac:dyDescent="0.3">
      <c r="A390">
        <v>389</v>
      </c>
      <c r="B390" s="1">
        <v>42026</v>
      </c>
      <c r="C390" t="s">
        <v>24</v>
      </c>
      <c r="D390" t="s">
        <v>14</v>
      </c>
      <c r="E390" t="s">
        <v>15</v>
      </c>
      <c r="F390" t="str">
        <f t="shared" si="24"/>
        <v>January</v>
      </c>
      <c r="G390" s="3">
        <v>8</v>
      </c>
      <c r="H390" s="2">
        <v>0.8</v>
      </c>
      <c r="I390" s="2">
        <v>0.55550013200000004</v>
      </c>
      <c r="J390" s="3">
        <f t="shared" si="25"/>
        <v>0</v>
      </c>
      <c r="K390">
        <v>40.99</v>
      </c>
      <c r="L390">
        <v>10770</v>
      </c>
      <c r="M390">
        <f t="shared" si="26"/>
        <v>179.5</v>
      </c>
      <c r="N390" s="4">
        <v>30</v>
      </c>
      <c r="O390">
        <v>0</v>
      </c>
      <c r="P390">
        <f t="shared" si="27"/>
        <v>0</v>
      </c>
      <c r="Q390">
        <v>0</v>
      </c>
      <c r="R390">
        <v>0</v>
      </c>
      <c r="S390">
        <v>56</v>
      </c>
      <c r="T390">
        <v>980</v>
      </c>
    </row>
    <row r="391" spans="1:20" x14ac:dyDescent="0.3">
      <c r="A391">
        <v>390</v>
      </c>
      <c r="B391" s="1">
        <v>42026</v>
      </c>
      <c r="C391" t="s">
        <v>24</v>
      </c>
      <c r="D391" t="s">
        <v>14</v>
      </c>
      <c r="E391" t="s">
        <v>15</v>
      </c>
      <c r="F391" t="str">
        <f t="shared" si="24"/>
        <v>January</v>
      </c>
      <c r="G391" s="3">
        <v>9</v>
      </c>
      <c r="H391" s="2">
        <v>0.5</v>
      </c>
      <c r="I391" s="2">
        <v>0.50054754400000001</v>
      </c>
      <c r="J391" s="3">
        <f t="shared" si="25"/>
        <v>1</v>
      </c>
      <c r="K391">
        <v>29.12</v>
      </c>
      <c r="L391">
        <v>10440</v>
      </c>
      <c r="M391">
        <f t="shared" si="26"/>
        <v>174</v>
      </c>
      <c r="N391" s="4">
        <v>30</v>
      </c>
      <c r="O391">
        <v>0</v>
      </c>
      <c r="P391">
        <f t="shared" si="27"/>
        <v>0</v>
      </c>
      <c r="Q391">
        <v>0</v>
      </c>
      <c r="R391">
        <v>0</v>
      </c>
      <c r="S391">
        <v>58</v>
      </c>
      <c r="T391">
        <v>970</v>
      </c>
    </row>
    <row r="392" spans="1:20" x14ac:dyDescent="0.3">
      <c r="A392">
        <v>391</v>
      </c>
      <c r="B392" s="1">
        <v>42026</v>
      </c>
      <c r="C392" t="s">
        <v>24</v>
      </c>
      <c r="D392" t="s">
        <v>16</v>
      </c>
      <c r="E392" t="s">
        <v>15</v>
      </c>
      <c r="F392" t="str">
        <f t="shared" si="24"/>
        <v>January</v>
      </c>
      <c r="G392" s="3">
        <v>3</v>
      </c>
      <c r="H392" s="2">
        <v>0.7</v>
      </c>
      <c r="I392" s="2">
        <v>0.46057870400000001</v>
      </c>
      <c r="J392" s="3">
        <f t="shared" si="25"/>
        <v>0</v>
      </c>
      <c r="K392">
        <v>3.94</v>
      </c>
      <c r="L392">
        <v>12000</v>
      </c>
      <c r="M392">
        <f t="shared" si="26"/>
        <v>200</v>
      </c>
      <c r="N392" s="4">
        <v>0</v>
      </c>
      <c r="O392">
        <v>0</v>
      </c>
      <c r="P392">
        <f t="shared" si="27"/>
        <v>0</v>
      </c>
      <c r="Q392">
        <v>0</v>
      </c>
      <c r="R392">
        <v>0</v>
      </c>
      <c r="S392">
        <v>20</v>
      </c>
      <c r="T392">
        <v>0</v>
      </c>
    </row>
    <row r="393" spans="1:20" x14ac:dyDescent="0.3">
      <c r="A393">
        <v>392</v>
      </c>
      <c r="B393" s="1">
        <v>42026</v>
      </c>
      <c r="C393" t="s">
        <v>24</v>
      </c>
      <c r="D393" t="s">
        <v>16</v>
      </c>
      <c r="E393" t="s">
        <v>15</v>
      </c>
      <c r="F393" t="str">
        <f t="shared" si="24"/>
        <v>January</v>
      </c>
      <c r="G393" s="3">
        <v>8</v>
      </c>
      <c r="H393" s="2">
        <v>0.8</v>
      </c>
      <c r="I393" s="2">
        <v>0.39774305599999998</v>
      </c>
      <c r="J393" s="3">
        <f t="shared" si="25"/>
        <v>0</v>
      </c>
      <c r="K393">
        <v>2.9</v>
      </c>
      <c r="L393">
        <v>4800</v>
      </c>
      <c r="M393">
        <f t="shared" si="26"/>
        <v>80</v>
      </c>
      <c r="N393" s="4">
        <v>0</v>
      </c>
      <c r="O393">
        <v>0</v>
      </c>
      <c r="P393">
        <f t="shared" si="27"/>
        <v>0</v>
      </c>
      <c r="Q393">
        <v>0</v>
      </c>
      <c r="R393">
        <v>0</v>
      </c>
      <c r="S393">
        <v>8</v>
      </c>
      <c r="T393">
        <v>0</v>
      </c>
    </row>
    <row r="394" spans="1:20" x14ac:dyDescent="0.3">
      <c r="A394">
        <v>393</v>
      </c>
      <c r="B394" s="1">
        <v>42026</v>
      </c>
      <c r="C394" t="s">
        <v>24</v>
      </c>
      <c r="D394" t="s">
        <v>16</v>
      </c>
      <c r="E394" t="s">
        <v>15</v>
      </c>
      <c r="F394" t="str">
        <f t="shared" si="24"/>
        <v>January</v>
      </c>
      <c r="G394" s="3">
        <v>12</v>
      </c>
      <c r="H394" s="2">
        <v>0.6</v>
      </c>
      <c r="I394" s="2">
        <v>0.32740740699999998</v>
      </c>
      <c r="J394" s="3">
        <f t="shared" si="25"/>
        <v>0</v>
      </c>
      <c r="K394">
        <v>4.08</v>
      </c>
      <c r="L394">
        <v>5400</v>
      </c>
      <c r="M394">
        <f t="shared" si="26"/>
        <v>90</v>
      </c>
      <c r="N394" s="4">
        <v>0</v>
      </c>
      <c r="O394">
        <v>0</v>
      </c>
      <c r="P394">
        <f t="shared" si="27"/>
        <v>0</v>
      </c>
      <c r="Q394">
        <v>0</v>
      </c>
      <c r="R394">
        <v>0</v>
      </c>
      <c r="S394">
        <v>9</v>
      </c>
      <c r="T394">
        <v>0</v>
      </c>
    </row>
    <row r="395" spans="1:20" x14ac:dyDescent="0.3">
      <c r="A395">
        <v>394</v>
      </c>
      <c r="B395" s="1">
        <v>42028</v>
      </c>
      <c r="C395" t="s">
        <v>24</v>
      </c>
      <c r="D395" t="s">
        <v>16</v>
      </c>
      <c r="E395" t="s">
        <v>17</v>
      </c>
      <c r="F395" t="str">
        <f t="shared" si="24"/>
        <v>January</v>
      </c>
      <c r="G395" s="3">
        <v>5</v>
      </c>
      <c r="H395" s="2">
        <v>0.7</v>
      </c>
      <c r="I395" s="2">
        <v>0.96666666700000003</v>
      </c>
      <c r="J395" s="3">
        <f t="shared" si="25"/>
        <v>1</v>
      </c>
      <c r="K395">
        <v>4.1500000000000004</v>
      </c>
      <c r="L395">
        <v>2700</v>
      </c>
      <c r="M395">
        <f t="shared" si="26"/>
        <v>45</v>
      </c>
      <c r="N395" s="4">
        <v>0</v>
      </c>
      <c r="O395">
        <v>0</v>
      </c>
      <c r="P395">
        <f t="shared" si="27"/>
        <v>0</v>
      </c>
      <c r="Q395">
        <v>0</v>
      </c>
      <c r="R395">
        <v>0</v>
      </c>
      <c r="S395">
        <v>15</v>
      </c>
      <c r="T395">
        <v>0</v>
      </c>
    </row>
    <row r="396" spans="1:20" x14ac:dyDescent="0.3">
      <c r="A396">
        <v>395</v>
      </c>
      <c r="B396" s="1">
        <v>42028</v>
      </c>
      <c r="C396" t="s">
        <v>24</v>
      </c>
      <c r="D396" t="s">
        <v>16</v>
      </c>
      <c r="E396" t="s">
        <v>17</v>
      </c>
      <c r="F396" t="str">
        <f t="shared" si="24"/>
        <v>January</v>
      </c>
      <c r="G396" s="3">
        <v>10</v>
      </c>
      <c r="H396" s="2">
        <v>0.75</v>
      </c>
      <c r="I396" s="2">
        <v>0.93724242400000002</v>
      </c>
      <c r="J396" s="3">
        <f t="shared" si="25"/>
        <v>1</v>
      </c>
      <c r="K396">
        <v>3.94</v>
      </c>
      <c r="L396">
        <v>1800</v>
      </c>
      <c r="M396">
        <f t="shared" si="26"/>
        <v>30</v>
      </c>
      <c r="N396" s="4">
        <v>0</v>
      </c>
      <c r="O396">
        <v>0</v>
      </c>
      <c r="P396">
        <f t="shared" si="27"/>
        <v>0</v>
      </c>
      <c r="Q396">
        <v>0</v>
      </c>
      <c r="R396">
        <v>0</v>
      </c>
      <c r="S396">
        <v>10</v>
      </c>
      <c r="T396">
        <v>0</v>
      </c>
    </row>
    <row r="397" spans="1:20" x14ac:dyDescent="0.3">
      <c r="A397">
        <v>396</v>
      </c>
      <c r="B397" s="1">
        <v>42028</v>
      </c>
      <c r="C397" t="s">
        <v>24</v>
      </c>
      <c r="D397" t="s">
        <v>16</v>
      </c>
      <c r="E397" t="s">
        <v>17</v>
      </c>
      <c r="F397" t="str">
        <f t="shared" si="24"/>
        <v>January</v>
      </c>
      <c r="G397" s="3">
        <v>8</v>
      </c>
      <c r="H397" s="2">
        <v>0.8</v>
      </c>
      <c r="I397" s="2">
        <v>0.91052188599999995</v>
      </c>
      <c r="J397" s="3">
        <f t="shared" si="25"/>
        <v>1</v>
      </c>
      <c r="K397">
        <v>2.9</v>
      </c>
      <c r="L397">
        <v>1620</v>
      </c>
      <c r="M397">
        <f t="shared" si="26"/>
        <v>27</v>
      </c>
      <c r="N397" s="4">
        <v>0</v>
      </c>
      <c r="O397">
        <v>0</v>
      </c>
      <c r="P397">
        <f t="shared" si="27"/>
        <v>0</v>
      </c>
      <c r="Q397">
        <v>0</v>
      </c>
      <c r="R397">
        <v>0</v>
      </c>
      <c r="S397">
        <v>9</v>
      </c>
      <c r="T397">
        <v>0</v>
      </c>
    </row>
    <row r="398" spans="1:20" x14ac:dyDescent="0.3">
      <c r="A398">
        <v>397</v>
      </c>
      <c r="B398" s="1">
        <v>42028</v>
      </c>
      <c r="C398" t="s">
        <v>24</v>
      </c>
      <c r="D398" t="s">
        <v>14</v>
      </c>
      <c r="E398" t="s">
        <v>17</v>
      </c>
      <c r="F398" t="str">
        <f t="shared" si="24"/>
        <v>January</v>
      </c>
      <c r="G398" s="3">
        <v>2</v>
      </c>
      <c r="H398" s="2">
        <v>0.75</v>
      </c>
      <c r="I398" s="2">
        <v>0.90064805999999997</v>
      </c>
      <c r="J398" s="3">
        <f t="shared" si="25"/>
        <v>1</v>
      </c>
      <c r="K398">
        <v>22.94</v>
      </c>
      <c r="L398">
        <v>10260</v>
      </c>
      <c r="M398">
        <f t="shared" si="26"/>
        <v>171</v>
      </c>
      <c r="N398" s="4">
        <v>94</v>
      </c>
      <c r="O398">
        <v>0</v>
      </c>
      <c r="P398">
        <f t="shared" si="27"/>
        <v>0</v>
      </c>
      <c r="Q398">
        <v>0</v>
      </c>
      <c r="R398">
        <v>0</v>
      </c>
      <c r="S398">
        <v>57</v>
      </c>
      <c r="T398">
        <v>1606</v>
      </c>
    </row>
    <row r="399" spans="1:20" x14ac:dyDescent="0.3">
      <c r="A399">
        <v>398</v>
      </c>
      <c r="B399" s="1">
        <v>42028</v>
      </c>
      <c r="C399" t="s">
        <v>24</v>
      </c>
      <c r="D399" t="s">
        <v>14</v>
      </c>
      <c r="E399" t="s">
        <v>17</v>
      </c>
      <c r="F399" t="str">
        <f t="shared" si="24"/>
        <v>January</v>
      </c>
      <c r="G399" s="3">
        <v>4</v>
      </c>
      <c r="H399" s="2">
        <v>0.75</v>
      </c>
      <c r="I399" s="2">
        <v>0.90032110600000004</v>
      </c>
      <c r="J399" s="3">
        <f t="shared" si="25"/>
        <v>1</v>
      </c>
      <c r="K399">
        <v>22.52</v>
      </c>
      <c r="L399">
        <v>10260</v>
      </c>
      <c r="M399">
        <f t="shared" si="26"/>
        <v>171</v>
      </c>
      <c r="N399" s="4">
        <v>94</v>
      </c>
      <c r="O399">
        <v>0</v>
      </c>
      <c r="P399">
        <f t="shared" si="27"/>
        <v>0</v>
      </c>
      <c r="Q399">
        <v>0</v>
      </c>
      <c r="R399">
        <v>0</v>
      </c>
      <c r="S399">
        <v>57</v>
      </c>
      <c r="T399">
        <v>727</v>
      </c>
    </row>
    <row r="400" spans="1:20" x14ac:dyDescent="0.3">
      <c r="A400">
        <v>399</v>
      </c>
      <c r="B400" s="1">
        <v>42028</v>
      </c>
      <c r="C400" t="s">
        <v>24</v>
      </c>
      <c r="D400" t="s">
        <v>16</v>
      </c>
      <c r="E400" t="s">
        <v>17</v>
      </c>
      <c r="F400" t="str">
        <f t="shared" si="24"/>
        <v>January</v>
      </c>
      <c r="G400" s="3">
        <v>11</v>
      </c>
      <c r="H400" s="2">
        <v>0.75</v>
      </c>
      <c r="I400" s="2">
        <v>0.89602272699999996</v>
      </c>
      <c r="J400" s="3">
        <f t="shared" si="25"/>
        <v>1</v>
      </c>
      <c r="K400">
        <v>4.1500000000000004</v>
      </c>
      <c r="L400">
        <v>1800</v>
      </c>
      <c r="M400">
        <f t="shared" si="26"/>
        <v>30</v>
      </c>
      <c r="N400" s="4">
        <v>0</v>
      </c>
      <c r="O400">
        <v>0</v>
      </c>
      <c r="P400">
        <f t="shared" si="27"/>
        <v>0</v>
      </c>
      <c r="Q400">
        <v>0</v>
      </c>
      <c r="R400">
        <v>0</v>
      </c>
      <c r="S400">
        <v>10</v>
      </c>
      <c r="T400">
        <v>0</v>
      </c>
    </row>
    <row r="401" spans="1:20" x14ac:dyDescent="0.3">
      <c r="A401">
        <v>400</v>
      </c>
      <c r="B401" s="1">
        <v>42028</v>
      </c>
      <c r="C401" t="s">
        <v>24</v>
      </c>
      <c r="D401" t="s">
        <v>16</v>
      </c>
      <c r="E401" t="s">
        <v>17</v>
      </c>
      <c r="F401" t="str">
        <f t="shared" si="24"/>
        <v>January</v>
      </c>
      <c r="G401" s="3">
        <v>3</v>
      </c>
      <c r="H401" s="2">
        <v>0.75</v>
      </c>
      <c r="I401" s="2">
        <v>0.89545454499999999</v>
      </c>
      <c r="J401" s="3">
        <f t="shared" si="25"/>
        <v>1</v>
      </c>
      <c r="K401">
        <v>3.94</v>
      </c>
      <c r="L401">
        <v>1440</v>
      </c>
      <c r="M401">
        <f t="shared" si="26"/>
        <v>24</v>
      </c>
      <c r="N401" s="4">
        <v>0</v>
      </c>
      <c r="O401">
        <v>0</v>
      </c>
      <c r="P401">
        <f t="shared" si="27"/>
        <v>0</v>
      </c>
      <c r="Q401">
        <v>0</v>
      </c>
      <c r="R401">
        <v>0</v>
      </c>
      <c r="S401">
        <v>8</v>
      </c>
      <c r="T401">
        <v>0</v>
      </c>
    </row>
    <row r="402" spans="1:20" x14ac:dyDescent="0.3">
      <c r="A402">
        <v>401</v>
      </c>
      <c r="B402" s="1">
        <v>42028</v>
      </c>
      <c r="C402" t="s">
        <v>24</v>
      </c>
      <c r="D402" t="s">
        <v>16</v>
      </c>
      <c r="E402" t="s">
        <v>17</v>
      </c>
      <c r="F402" t="str">
        <f t="shared" si="24"/>
        <v>January</v>
      </c>
      <c r="G402" s="3">
        <v>7</v>
      </c>
      <c r="H402" s="2">
        <v>0.65</v>
      </c>
      <c r="I402" s="2">
        <v>0.87058080800000004</v>
      </c>
      <c r="J402" s="3">
        <f t="shared" si="25"/>
        <v>1</v>
      </c>
      <c r="K402">
        <v>3.94</v>
      </c>
      <c r="L402">
        <v>2160</v>
      </c>
      <c r="M402">
        <f t="shared" si="26"/>
        <v>36</v>
      </c>
      <c r="N402" s="4">
        <v>0</v>
      </c>
      <c r="O402">
        <v>0</v>
      </c>
      <c r="P402">
        <f t="shared" si="27"/>
        <v>0</v>
      </c>
      <c r="Q402">
        <v>0</v>
      </c>
      <c r="R402">
        <v>0</v>
      </c>
      <c r="S402">
        <v>12</v>
      </c>
      <c r="T402">
        <v>0</v>
      </c>
    </row>
    <row r="403" spans="1:20" x14ac:dyDescent="0.3">
      <c r="A403">
        <v>402</v>
      </c>
      <c r="B403" s="1">
        <v>42028</v>
      </c>
      <c r="C403" t="s">
        <v>24</v>
      </c>
      <c r="D403" t="s">
        <v>16</v>
      </c>
      <c r="E403" t="s">
        <v>17</v>
      </c>
      <c r="F403" t="str">
        <f t="shared" si="24"/>
        <v>January</v>
      </c>
      <c r="G403" s="3">
        <v>12</v>
      </c>
      <c r="H403" s="2">
        <v>0.7</v>
      </c>
      <c r="I403" s="2">
        <v>0.85858585899999995</v>
      </c>
      <c r="J403" s="3">
        <f t="shared" si="25"/>
        <v>1</v>
      </c>
      <c r="K403">
        <v>4.08</v>
      </c>
      <c r="L403">
        <v>1620</v>
      </c>
      <c r="M403">
        <f t="shared" si="26"/>
        <v>27</v>
      </c>
      <c r="N403" s="4">
        <v>0</v>
      </c>
      <c r="O403">
        <v>0</v>
      </c>
      <c r="P403">
        <f t="shared" si="27"/>
        <v>0</v>
      </c>
      <c r="Q403">
        <v>0</v>
      </c>
      <c r="R403">
        <v>0</v>
      </c>
      <c r="S403">
        <v>9</v>
      </c>
      <c r="T403">
        <v>0</v>
      </c>
    </row>
    <row r="404" spans="1:20" x14ac:dyDescent="0.3">
      <c r="A404">
        <v>403</v>
      </c>
      <c r="B404" s="1">
        <v>42028</v>
      </c>
      <c r="C404" t="s">
        <v>24</v>
      </c>
      <c r="D404" t="s">
        <v>14</v>
      </c>
      <c r="E404" t="s">
        <v>17</v>
      </c>
      <c r="F404" t="str">
        <f t="shared" si="24"/>
        <v>January</v>
      </c>
      <c r="G404" s="3">
        <v>1</v>
      </c>
      <c r="H404" s="2">
        <v>0.7</v>
      </c>
      <c r="I404" s="2">
        <v>0.80064380599999996</v>
      </c>
      <c r="J404" s="3">
        <f t="shared" si="25"/>
        <v>1</v>
      </c>
      <c r="K404">
        <v>22.94</v>
      </c>
      <c r="L404">
        <v>10260</v>
      </c>
      <c r="M404">
        <f t="shared" si="26"/>
        <v>171</v>
      </c>
      <c r="N404" s="4">
        <v>75</v>
      </c>
      <c r="O404">
        <v>0</v>
      </c>
      <c r="P404">
        <f t="shared" si="27"/>
        <v>0</v>
      </c>
      <c r="Q404">
        <v>0</v>
      </c>
      <c r="R404">
        <v>0</v>
      </c>
      <c r="S404">
        <v>57</v>
      </c>
      <c r="T404">
        <v>1472</v>
      </c>
    </row>
    <row r="405" spans="1:20" x14ac:dyDescent="0.3">
      <c r="A405">
        <v>404</v>
      </c>
      <c r="B405" s="1">
        <v>42028</v>
      </c>
      <c r="C405" t="s">
        <v>24</v>
      </c>
      <c r="D405" t="s">
        <v>14</v>
      </c>
      <c r="E405" t="s">
        <v>17</v>
      </c>
      <c r="F405" t="str">
        <f t="shared" si="24"/>
        <v>January</v>
      </c>
      <c r="G405" s="3">
        <v>10</v>
      </c>
      <c r="H405" s="2">
        <v>0.75</v>
      </c>
      <c r="I405" s="2">
        <v>0.80062986999999997</v>
      </c>
      <c r="J405" s="3">
        <f t="shared" si="25"/>
        <v>1</v>
      </c>
      <c r="K405">
        <v>22.52</v>
      </c>
      <c r="L405">
        <v>10080</v>
      </c>
      <c r="M405">
        <f t="shared" si="26"/>
        <v>168</v>
      </c>
      <c r="N405" s="4">
        <v>69</v>
      </c>
      <c r="O405">
        <v>0</v>
      </c>
      <c r="P405">
        <f t="shared" si="27"/>
        <v>0</v>
      </c>
      <c r="Q405">
        <v>0</v>
      </c>
      <c r="R405">
        <v>0</v>
      </c>
      <c r="S405">
        <v>56</v>
      </c>
      <c r="T405">
        <v>1332</v>
      </c>
    </row>
    <row r="406" spans="1:20" x14ac:dyDescent="0.3">
      <c r="A406">
        <v>405</v>
      </c>
      <c r="B406" s="1">
        <v>42028</v>
      </c>
      <c r="C406" t="s">
        <v>24</v>
      </c>
      <c r="D406" t="s">
        <v>14</v>
      </c>
      <c r="E406" t="s">
        <v>17</v>
      </c>
      <c r="F406" t="str">
        <f t="shared" si="24"/>
        <v>January</v>
      </c>
      <c r="G406" s="3">
        <v>6</v>
      </c>
      <c r="H406" s="2">
        <v>0.8</v>
      </c>
      <c r="I406" s="2">
        <v>0.80053714300000001</v>
      </c>
      <c r="J406" s="3">
        <f t="shared" si="25"/>
        <v>1</v>
      </c>
      <c r="K406">
        <v>11.61</v>
      </c>
      <c r="L406">
        <v>5640</v>
      </c>
      <c r="M406">
        <f t="shared" si="26"/>
        <v>94</v>
      </c>
      <c r="N406" s="4">
        <v>63</v>
      </c>
      <c r="O406">
        <v>0</v>
      </c>
      <c r="P406">
        <f t="shared" si="27"/>
        <v>0</v>
      </c>
      <c r="Q406">
        <v>0</v>
      </c>
      <c r="R406">
        <v>0</v>
      </c>
      <c r="S406">
        <v>32</v>
      </c>
      <c r="T406">
        <v>1009</v>
      </c>
    </row>
    <row r="407" spans="1:20" x14ac:dyDescent="0.3">
      <c r="A407">
        <v>406</v>
      </c>
      <c r="B407" s="1">
        <v>42028</v>
      </c>
      <c r="C407" t="s">
        <v>24</v>
      </c>
      <c r="D407" t="s">
        <v>14</v>
      </c>
      <c r="E407" t="s">
        <v>17</v>
      </c>
      <c r="F407" t="str">
        <f t="shared" si="24"/>
        <v>January</v>
      </c>
      <c r="G407" s="3">
        <v>3</v>
      </c>
      <c r="H407" s="2">
        <v>0.75</v>
      </c>
      <c r="I407" s="2">
        <v>0.80035193999999998</v>
      </c>
      <c r="J407" s="3">
        <f t="shared" si="25"/>
        <v>1</v>
      </c>
      <c r="K407">
        <v>22.52</v>
      </c>
      <c r="L407">
        <v>10260</v>
      </c>
      <c r="M407">
        <f t="shared" si="26"/>
        <v>171</v>
      </c>
      <c r="N407" s="4">
        <v>69</v>
      </c>
      <c r="O407">
        <v>0</v>
      </c>
      <c r="P407">
        <f t="shared" si="27"/>
        <v>0</v>
      </c>
      <c r="Q407">
        <v>0</v>
      </c>
      <c r="R407">
        <v>0</v>
      </c>
      <c r="S407">
        <v>57</v>
      </c>
      <c r="T407">
        <v>1266</v>
      </c>
    </row>
    <row r="408" spans="1:20" x14ac:dyDescent="0.3">
      <c r="A408">
        <v>407</v>
      </c>
      <c r="B408" s="1">
        <v>42028</v>
      </c>
      <c r="C408" t="s">
        <v>24</v>
      </c>
      <c r="D408" t="s">
        <v>14</v>
      </c>
      <c r="E408" t="s">
        <v>17</v>
      </c>
      <c r="F408" t="str">
        <f t="shared" si="24"/>
        <v>January</v>
      </c>
      <c r="G408" s="3">
        <v>12</v>
      </c>
      <c r="H408" s="2">
        <v>0.75</v>
      </c>
      <c r="I408" s="2">
        <v>0.75007932300000002</v>
      </c>
      <c r="J408" s="3">
        <f t="shared" si="25"/>
        <v>1</v>
      </c>
      <c r="K408">
        <v>15.26</v>
      </c>
      <c r="L408">
        <v>6120</v>
      </c>
      <c r="M408">
        <f t="shared" si="26"/>
        <v>102</v>
      </c>
      <c r="N408" s="4">
        <v>40</v>
      </c>
      <c r="O408">
        <v>0</v>
      </c>
      <c r="P408">
        <f t="shared" si="27"/>
        <v>0</v>
      </c>
      <c r="Q408">
        <v>0</v>
      </c>
      <c r="R408">
        <v>0</v>
      </c>
      <c r="S408">
        <v>34</v>
      </c>
      <c r="T408">
        <v>1316</v>
      </c>
    </row>
    <row r="409" spans="1:20" x14ac:dyDescent="0.3">
      <c r="A409">
        <v>408</v>
      </c>
      <c r="B409" s="1">
        <v>42028</v>
      </c>
      <c r="C409" t="s">
        <v>24</v>
      </c>
      <c r="D409" t="s">
        <v>14</v>
      </c>
      <c r="E409" t="s">
        <v>17</v>
      </c>
      <c r="F409" t="str">
        <f t="shared" si="24"/>
        <v>January</v>
      </c>
      <c r="G409" s="3">
        <v>11</v>
      </c>
      <c r="H409" s="2">
        <v>0.75</v>
      </c>
      <c r="I409" s="2">
        <v>0.75004120100000005</v>
      </c>
      <c r="J409" s="3">
        <f t="shared" si="25"/>
        <v>1</v>
      </c>
      <c r="K409">
        <v>42.97</v>
      </c>
      <c r="L409">
        <v>10260</v>
      </c>
      <c r="M409">
        <f t="shared" si="26"/>
        <v>171</v>
      </c>
      <c r="N409" s="4">
        <v>56</v>
      </c>
      <c r="O409">
        <v>0</v>
      </c>
      <c r="P409">
        <f t="shared" si="27"/>
        <v>0</v>
      </c>
      <c r="Q409">
        <v>0</v>
      </c>
      <c r="R409">
        <v>0</v>
      </c>
      <c r="S409">
        <v>57</v>
      </c>
      <c r="T409">
        <v>1282</v>
      </c>
    </row>
    <row r="410" spans="1:20" x14ac:dyDescent="0.3">
      <c r="A410">
        <v>409</v>
      </c>
      <c r="B410" s="1">
        <v>42028</v>
      </c>
      <c r="C410" t="s">
        <v>24</v>
      </c>
      <c r="D410" t="s">
        <v>14</v>
      </c>
      <c r="E410" t="s">
        <v>17</v>
      </c>
      <c r="F410" t="str">
        <f t="shared" si="24"/>
        <v>January</v>
      </c>
      <c r="G410" s="3">
        <v>5</v>
      </c>
      <c r="H410" s="2">
        <v>0.7</v>
      </c>
      <c r="I410" s="2">
        <v>0.70025078399999996</v>
      </c>
      <c r="J410" s="3">
        <f t="shared" si="25"/>
        <v>1</v>
      </c>
      <c r="K410">
        <v>20.399999999999999</v>
      </c>
      <c r="L410">
        <v>10440</v>
      </c>
      <c r="M410">
        <f t="shared" si="26"/>
        <v>174</v>
      </c>
      <c r="N410" s="4">
        <v>50</v>
      </c>
      <c r="O410">
        <v>0</v>
      </c>
      <c r="P410">
        <f t="shared" si="27"/>
        <v>0</v>
      </c>
      <c r="Q410">
        <v>0</v>
      </c>
      <c r="R410">
        <v>0</v>
      </c>
      <c r="S410">
        <v>58</v>
      </c>
      <c r="T410">
        <v>1382</v>
      </c>
    </row>
    <row r="411" spans="1:20" x14ac:dyDescent="0.3">
      <c r="A411">
        <v>410</v>
      </c>
      <c r="B411" s="1">
        <v>42028</v>
      </c>
      <c r="C411" t="s">
        <v>24</v>
      </c>
      <c r="D411" t="s">
        <v>16</v>
      </c>
      <c r="E411" t="s">
        <v>17</v>
      </c>
      <c r="F411" t="str">
        <f t="shared" si="24"/>
        <v>January</v>
      </c>
      <c r="G411" s="3">
        <v>4</v>
      </c>
      <c r="H411" s="2">
        <v>0.75</v>
      </c>
      <c r="I411" s="2">
        <v>0.65151515199999999</v>
      </c>
      <c r="J411" s="3">
        <f t="shared" si="25"/>
        <v>0</v>
      </c>
      <c r="K411">
        <v>4.3</v>
      </c>
      <c r="L411">
        <v>2160</v>
      </c>
      <c r="M411">
        <f t="shared" si="26"/>
        <v>36</v>
      </c>
      <c r="N411" s="4">
        <v>0</v>
      </c>
      <c r="O411">
        <v>0</v>
      </c>
      <c r="P411">
        <f t="shared" si="27"/>
        <v>0</v>
      </c>
      <c r="Q411">
        <v>0</v>
      </c>
      <c r="R411">
        <v>0</v>
      </c>
      <c r="S411">
        <v>12</v>
      </c>
      <c r="T411">
        <v>0</v>
      </c>
    </row>
    <row r="412" spans="1:20" x14ac:dyDescent="0.3">
      <c r="A412">
        <v>411</v>
      </c>
      <c r="B412" s="1">
        <v>42028</v>
      </c>
      <c r="C412" t="s">
        <v>24</v>
      </c>
      <c r="D412" t="s">
        <v>14</v>
      </c>
      <c r="E412" t="s">
        <v>17</v>
      </c>
      <c r="F412" t="str">
        <f t="shared" si="24"/>
        <v>January</v>
      </c>
      <c r="G412" s="3">
        <v>7</v>
      </c>
      <c r="H412" s="2">
        <v>0.65</v>
      </c>
      <c r="I412" s="2">
        <v>0.650416734</v>
      </c>
      <c r="J412" s="3">
        <f t="shared" si="25"/>
        <v>1</v>
      </c>
      <c r="K412">
        <v>22.52</v>
      </c>
      <c r="L412">
        <v>10170</v>
      </c>
      <c r="M412">
        <f t="shared" si="26"/>
        <v>169.5</v>
      </c>
      <c r="N412" s="4">
        <v>26</v>
      </c>
      <c r="O412">
        <v>0</v>
      </c>
      <c r="P412">
        <f t="shared" si="27"/>
        <v>0</v>
      </c>
      <c r="Q412">
        <v>0</v>
      </c>
      <c r="R412">
        <v>0</v>
      </c>
      <c r="S412">
        <v>56</v>
      </c>
      <c r="T412">
        <v>1295</v>
      </c>
    </row>
    <row r="413" spans="1:20" x14ac:dyDescent="0.3">
      <c r="A413">
        <v>412</v>
      </c>
      <c r="B413" s="1">
        <v>42028</v>
      </c>
      <c r="C413" t="s">
        <v>24</v>
      </c>
      <c r="D413" t="s">
        <v>14</v>
      </c>
      <c r="E413" t="s">
        <v>17</v>
      </c>
      <c r="F413" t="str">
        <f t="shared" si="24"/>
        <v>January</v>
      </c>
      <c r="G413" s="3">
        <v>9</v>
      </c>
      <c r="H413" s="2">
        <v>0.6</v>
      </c>
      <c r="I413" s="2">
        <v>0.60012521699999999</v>
      </c>
      <c r="J413" s="3">
        <f t="shared" si="25"/>
        <v>1</v>
      </c>
      <c r="K413">
        <v>29.12</v>
      </c>
      <c r="L413">
        <v>6660</v>
      </c>
      <c r="M413">
        <f t="shared" si="26"/>
        <v>111</v>
      </c>
      <c r="N413" s="4">
        <v>23</v>
      </c>
      <c r="O413">
        <v>0</v>
      </c>
      <c r="P413">
        <f t="shared" si="27"/>
        <v>0</v>
      </c>
      <c r="Q413">
        <v>0</v>
      </c>
      <c r="R413">
        <v>0</v>
      </c>
      <c r="S413">
        <v>58</v>
      </c>
      <c r="T413">
        <v>925</v>
      </c>
    </row>
    <row r="414" spans="1:20" x14ac:dyDescent="0.3">
      <c r="A414">
        <v>413</v>
      </c>
      <c r="B414" s="1">
        <v>42028</v>
      </c>
      <c r="C414" t="s">
        <v>24</v>
      </c>
      <c r="D414" t="s">
        <v>16</v>
      </c>
      <c r="E414" t="s">
        <v>17</v>
      </c>
      <c r="F414" t="str">
        <f t="shared" si="24"/>
        <v>January</v>
      </c>
      <c r="G414" s="3">
        <v>2</v>
      </c>
      <c r="H414" s="2">
        <v>0.75</v>
      </c>
      <c r="I414" s="2">
        <v>0.57831439399999995</v>
      </c>
      <c r="J414" s="3">
        <f t="shared" si="25"/>
        <v>0</v>
      </c>
      <c r="K414">
        <v>3.94</v>
      </c>
      <c r="L414">
        <v>1440</v>
      </c>
      <c r="M414">
        <f t="shared" si="26"/>
        <v>24</v>
      </c>
      <c r="N414" s="4">
        <v>0</v>
      </c>
      <c r="O414">
        <v>0</v>
      </c>
      <c r="P414">
        <f t="shared" si="27"/>
        <v>0</v>
      </c>
      <c r="Q414">
        <v>0</v>
      </c>
      <c r="R414">
        <v>0</v>
      </c>
      <c r="S414">
        <v>8</v>
      </c>
      <c r="T414">
        <v>0</v>
      </c>
    </row>
    <row r="415" spans="1:20" x14ac:dyDescent="0.3">
      <c r="A415">
        <v>414</v>
      </c>
      <c r="B415" s="1">
        <v>42028</v>
      </c>
      <c r="C415" t="s">
        <v>24</v>
      </c>
      <c r="D415" t="s">
        <v>16</v>
      </c>
      <c r="E415" t="s">
        <v>17</v>
      </c>
      <c r="F415" t="str">
        <f t="shared" si="24"/>
        <v>January</v>
      </c>
      <c r="G415" s="3">
        <v>1</v>
      </c>
      <c r="H415" s="2">
        <v>0.7</v>
      </c>
      <c r="I415" s="2">
        <v>0.57831439399999995</v>
      </c>
      <c r="J415" s="3">
        <f t="shared" si="25"/>
        <v>0</v>
      </c>
      <c r="K415">
        <v>3.94</v>
      </c>
      <c r="L415">
        <v>1440</v>
      </c>
      <c r="M415">
        <f t="shared" si="26"/>
        <v>24</v>
      </c>
      <c r="N415" s="4">
        <v>0</v>
      </c>
      <c r="O415">
        <v>0</v>
      </c>
      <c r="P415">
        <f t="shared" si="27"/>
        <v>0</v>
      </c>
      <c r="Q415">
        <v>0</v>
      </c>
      <c r="R415">
        <v>0</v>
      </c>
      <c r="S415">
        <v>8</v>
      </c>
      <c r="T415">
        <v>0</v>
      </c>
    </row>
    <row r="416" spans="1:20" x14ac:dyDescent="0.3">
      <c r="A416">
        <v>415</v>
      </c>
      <c r="B416" s="1">
        <v>42028</v>
      </c>
      <c r="C416" t="s">
        <v>24</v>
      </c>
      <c r="D416" t="s">
        <v>14</v>
      </c>
      <c r="E416" t="s">
        <v>17</v>
      </c>
      <c r="F416" t="str">
        <f t="shared" si="24"/>
        <v>January</v>
      </c>
      <c r="G416" s="3">
        <v>8</v>
      </c>
      <c r="H416" s="2">
        <v>0.35</v>
      </c>
      <c r="I416" s="2">
        <v>0.34998951</v>
      </c>
      <c r="J416" s="3">
        <f t="shared" si="25"/>
        <v>0</v>
      </c>
      <c r="K416">
        <v>15.09</v>
      </c>
      <c r="L416">
        <v>9360</v>
      </c>
      <c r="M416">
        <f t="shared" si="26"/>
        <v>156</v>
      </c>
      <c r="N416" s="4">
        <v>23</v>
      </c>
      <c r="O416">
        <v>0</v>
      </c>
      <c r="P416">
        <f t="shared" si="27"/>
        <v>0</v>
      </c>
      <c r="Q416">
        <v>0</v>
      </c>
      <c r="R416">
        <v>0</v>
      </c>
      <c r="S416">
        <v>52</v>
      </c>
      <c r="T416">
        <v>1448</v>
      </c>
    </row>
    <row r="417" spans="1:20" x14ac:dyDescent="0.3">
      <c r="A417">
        <v>416</v>
      </c>
      <c r="B417" s="1">
        <v>42028</v>
      </c>
      <c r="C417" t="s">
        <v>24</v>
      </c>
      <c r="D417" t="s">
        <v>16</v>
      </c>
      <c r="E417" t="s">
        <v>17</v>
      </c>
      <c r="F417" t="str">
        <f t="shared" si="24"/>
        <v>January</v>
      </c>
      <c r="G417" s="3">
        <v>9</v>
      </c>
      <c r="H417" s="2">
        <v>0.6</v>
      </c>
      <c r="I417" s="2">
        <v>0.261174242</v>
      </c>
      <c r="J417" s="3">
        <f t="shared" si="25"/>
        <v>0</v>
      </c>
      <c r="K417">
        <v>3.94</v>
      </c>
      <c r="L417">
        <v>1440</v>
      </c>
      <c r="M417">
        <f t="shared" si="26"/>
        <v>24</v>
      </c>
      <c r="N417" s="4">
        <v>0</v>
      </c>
      <c r="O417">
        <v>0</v>
      </c>
      <c r="P417">
        <f t="shared" si="27"/>
        <v>0</v>
      </c>
      <c r="Q417">
        <v>0</v>
      </c>
      <c r="R417">
        <v>0</v>
      </c>
      <c r="S417">
        <v>8</v>
      </c>
      <c r="T417">
        <v>0</v>
      </c>
    </row>
    <row r="418" spans="1:20" x14ac:dyDescent="0.3">
      <c r="A418">
        <v>417</v>
      </c>
      <c r="B418" s="1">
        <v>42029</v>
      </c>
      <c r="C418" t="s">
        <v>24</v>
      </c>
      <c r="D418" t="s">
        <v>16</v>
      </c>
      <c r="E418" t="s">
        <v>18</v>
      </c>
      <c r="F418" t="str">
        <f t="shared" si="24"/>
        <v>January</v>
      </c>
      <c r="G418" s="3">
        <v>5</v>
      </c>
      <c r="H418" s="2">
        <v>0.7</v>
      </c>
      <c r="I418" s="2">
        <v>0.97379679100000005</v>
      </c>
      <c r="J418" s="3">
        <f t="shared" si="25"/>
        <v>1</v>
      </c>
      <c r="K418">
        <v>4.1500000000000004</v>
      </c>
      <c r="L418">
        <v>3060</v>
      </c>
      <c r="M418">
        <f t="shared" si="26"/>
        <v>51</v>
      </c>
      <c r="N418" s="4">
        <v>0</v>
      </c>
      <c r="O418">
        <v>0</v>
      </c>
      <c r="P418">
        <f t="shared" si="27"/>
        <v>0</v>
      </c>
      <c r="Q418">
        <v>0</v>
      </c>
      <c r="R418">
        <v>0</v>
      </c>
      <c r="S418">
        <v>17</v>
      </c>
      <c r="T418">
        <v>0</v>
      </c>
    </row>
    <row r="419" spans="1:20" x14ac:dyDescent="0.3">
      <c r="A419">
        <v>418</v>
      </c>
      <c r="B419" s="1">
        <v>42029</v>
      </c>
      <c r="C419" t="s">
        <v>24</v>
      </c>
      <c r="D419" t="s">
        <v>16</v>
      </c>
      <c r="E419" t="s">
        <v>18</v>
      </c>
      <c r="F419" t="str">
        <f t="shared" si="24"/>
        <v>January</v>
      </c>
      <c r="G419" s="3">
        <v>2</v>
      </c>
      <c r="H419" s="2">
        <v>0.75</v>
      </c>
      <c r="I419" s="2">
        <v>0.97007575800000001</v>
      </c>
      <c r="J419" s="3">
        <f t="shared" si="25"/>
        <v>1</v>
      </c>
      <c r="K419">
        <v>3.94</v>
      </c>
      <c r="L419">
        <v>1440</v>
      </c>
      <c r="M419">
        <f t="shared" si="26"/>
        <v>24</v>
      </c>
      <c r="N419" s="4">
        <v>0</v>
      </c>
      <c r="O419">
        <v>0</v>
      </c>
      <c r="P419">
        <f t="shared" si="27"/>
        <v>0</v>
      </c>
      <c r="Q419">
        <v>0</v>
      </c>
      <c r="R419">
        <v>0</v>
      </c>
      <c r="S419">
        <v>8</v>
      </c>
      <c r="T419">
        <v>0</v>
      </c>
    </row>
    <row r="420" spans="1:20" x14ac:dyDescent="0.3">
      <c r="A420">
        <v>419</v>
      </c>
      <c r="B420" s="1">
        <v>42029</v>
      </c>
      <c r="C420" t="s">
        <v>24</v>
      </c>
      <c r="D420" t="s">
        <v>16</v>
      </c>
      <c r="E420" t="s">
        <v>18</v>
      </c>
      <c r="F420" t="str">
        <f t="shared" si="24"/>
        <v>January</v>
      </c>
      <c r="G420" s="3">
        <v>1</v>
      </c>
      <c r="H420" s="2">
        <v>0.7</v>
      </c>
      <c r="I420" s="2">
        <v>0.97007575800000001</v>
      </c>
      <c r="J420" s="3">
        <f t="shared" si="25"/>
        <v>1</v>
      </c>
      <c r="K420">
        <v>3.94</v>
      </c>
      <c r="L420">
        <v>1440</v>
      </c>
      <c r="M420">
        <f t="shared" si="26"/>
        <v>24</v>
      </c>
      <c r="N420" s="4">
        <v>0</v>
      </c>
      <c r="O420">
        <v>0</v>
      </c>
      <c r="P420">
        <f t="shared" si="27"/>
        <v>0</v>
      </c>
      <c r="Q420">
        <v>0</v>
      </c>
      <c r="R420">
        <v>0</v>
      </c>
      <c r="S420">
        <v>8</v>
      </c>
      <c r="T420">
        <v>0</v>
      </c>
    </row>
    <row r="421" spans="1:20" x14ac:dyDescent="0.3">
      <c r="A421">
        <v>420</v>
      </c>
      <c r="B421" s="1">
        <v>42029</v>
      </c>
      <c r="C421" t="s">
        <v>24</v>
      </c>
      <c r="D421" t="s">
        <v>16</v>
      </c>
      <c r="E421" t="s">
        <v>18</v>
      </c>
      <c r="F421" t="str">
        <f t="shared" si="24"/>
        <v>January</v>
      </c>
      <c r="G421" s="3">
        <v>3</v>
      </c>
      <c r="H421" s="2">
        <v>0.75</v>
      </c>
      <c r="I421" s="2">
        <v>0.96178451200000004</v>
      </c>
      <c r="J421" s="3">
        <f t="shared" si="25"/>
        <v>1</v>
      </c>
      <c r="K421">
        <v>3.94</v>
      </c>
      <c r="L421">
        <v>1620</v>
      </c>
      <c r="M421">
        <f t="shared" si="26"/>
        <v>27</v>
      </c>
      <c r="N421" s="4">
        <v>0</v>
      </c>
      <c r="O421">
        <v>0</v>
      </c>
      <c r="P421">
        <f t="shared" si="27"/>
        <v>0</v>
      </c>
      <c r="Q421">
        <v>0</v>
      </c>
      <c r="R421">
        <v>0</v>
      </c>
      <c r="S421">
        <v>9</v>
      </c>
      <c r="T421">
        <v>0</v>
      </c>
    </row>
    <row r="422" spans="1:20" x14ac:dyDescent="0.3">
      <c r="A422">
        <v>421</v>
      </c>
      <c r="B422" s="1">
        <v>42029</v>
      </c>
      <c r="C422" t="s">
        <v>24</v>
      </c>
      <c r="D422" t="s">
        <v>16</v>
      </c>
      <c r="E422" t="s">
        <v>18</v>
      </c>
      <c r="F422" t="str">
        <f t="shared" si="24"/>
        <v>January</v>
      </c>
      <c r="G422" s="3">
        <v>10</v>
      </c>
      <c r="H422" s="2">
        <v>0.75</v>
      </c>
      <c r="I422" s="2">
        <v>0.95515151499999995</v>
      </c>
      <c r="J422" s="3">
        <f t="shared" si="25"/>
        <v>1</v>
      </c>
      <c r="K422">
        <v>3.94</v>
      </c>
      <c r="L422">
        <v>3420</v>
      </c>
      <c r="M422">
        <f t="shared" si="26"/>
        <v>57</v>
      </c>
      <c r="N422" s="4">
        <v>0</v>
      </c>
      <c r="O422">
        <v>0</v>
      </c>
      <c r="P422">
        <f t="shared" si="27"/>
        <v>0</v>
      </c>
      <c r="Q422">
        <v>0</v>
      </c>
      <c r="R422">
        <v>0</v>
      </c>
      <c r="S422">
        <v>19</v>
      </c>
      <c r="T422">
        <v>0</v>
      </c>
    </row>
    <row r="423" spans="1:20" x14ac:dyDescent="0.3">
      <c r="A423">
        <v>422</v>
      </c>
      <c r="B423" s="1">
        <v>42029</v>
      </c>
      <c r="C423" t="s">
        <v>24</v>
      </c>
      <c r="D423" t="s">
        <v>16</v>
      </c>
      <c r="E423" t="s">
        <v>18</v>
      </c>
      <c r="F423" t="str">
        <f t="shared" si="24"/>
        <v>January</v>
      </c>
      <c r="G423" s="3">
        <v>4</v>
      </c>
      <c r="H423" s="2">
        <v>0.75</v>
      </c>
      <c r="I423" s="2">
        <v>0.95202020200000004</v>
      </c>
      <c r="J423" s="3">
        <f t="shared" si="25"/>
        <v>1</v>
      </c>
      <c r="K423">
        <v>4.3</v>
      </c>
      <c r="L423">
        <v>2160</v>
      </c>
      <c r="M423">
        <f t="shared" si="26"/>
        <v>36</v>
      </c>
      <c r="N423" s="4">
        <v>0</v>
      </c>
      <c r="O423">
        <v>0</v>
      </c>
      <c r="P423">
        <f t="shared" si="27"/>
        <v>0</v>
      </c>
      <c r="Q423">
        <v>0</v>
      </c>
      <c r="R423">
        <v>0</v>
      </c>
      <c r="S423">
        <v>12</v>
      </c>
      <c r="T423">
        <v>0</v>
      </c>
    </row>
    <row r="424" spans="1:20" x14ac:dyDescent="0.3">
      <c r="A424">
        <v>423</v>
      </c>
      <c r="B424" s="1">
        <v>42029</v>
      </c>
      <c r="C424" t="s">
        <v>24</v>
      </c>
      <c r="D424" t="s">
        <v>14</v>
      </c>
      <c r="E424" t="s">
        <v>18</v>
      </c>
      <c r="F424" t="str">
        <f t="shared" si="24"/>
        <v>January</v>
      </c>
      <c r="G424" s="3">
        <v>4</v>
      </c>
      <c r="H424" s="2">
        <v>0.75</v>
      </c>
      <c r="I424" s="2">
        <v>0.90032110600000004</v>
      </c>
      <c r="J424" s="3">
        <f t="shared" si="25"/>
        <v>1</v>
      </c>
      <c r="K424">
        <v>22.52</v>
      </c>
      <c r="L424">
        <v>10260</v>
      </c>
      <c r="M424">
        <f t="shared" si="26"/>
        <v>171</v>
      </c>
      <c r="N424" s="4">
        <v>94</v>
      </c>
      <c r="O424">
        <v>0</v>
      </c>
      <c r="P424">
        <f t="shared" si="27"/>
        <v>0</v>
      </c>
      <c r="Q424">
        <v>0</v>
      </c>
      <c r="R424">
        <v>0</v>
      </c>
      <c r="S424">
        <v>57</v>
      </c>
      <c r="T424">
        <v>867</v>
      </c>
    </row>
    <row r="425" spans="1:20" x14ac:dyDescent="0.3">
      <c r="A425">
        <v>424</v>
      </c>
      <c r="B425" s="1">
        <v>42029</v>
      </c>
      <c r="C425" t="s">
        <v>24</v>
      </c>
      <c r="D425" t="s">
        <v>14</v>
      </c>
      <c r="E425" t="s">
        <v>18</v>
      </c>
      <c r="F425" t="str">
        <f t="shared" si="24"/>
        <v>January</v>
      </c>
      <c r="G425" s="3">
        <v>2</v>
      </c>
      <c r="H425" s="2">
        <v>0.75</v>
      </c>
      <c r="I425" s="2">
        <v>0.85022377599999999</v>
      </c>
      <c r="J425" s="3">
        <f t="shared" si="25"/>
        <v>1</v>
      </c>
      <c r="K425">
        <v>22.94</v>
      </c>
      <c r="L425">
        <v>10530</v>
      </c>
      <c r="M425">
        <f t="shared" si="26"/>
        <v>175.5</v>
      </c>
      <c r="N425" s="4">
        <v>81</v>
      </c>
      <c r="O425">
        <v>0</v>
      </c>
      <c r="P425">
        <f t="shared" si="27"/>
        <v>0</v>
      </c>
      <c r="Q425">
        <v>0</v>
      </c>
      <c r="R425">
        <v>0</v>
      </c>
      <c r="S425">
        <v>58</v>
      </c>
      <c r="T425">
        <v>1636</v>
      </c>
    </row>
    <row r="426" spans="1:20" x14ac:dyDescent="0.3">
      <c r="A426">
        <v>425</v>
      </c>
      <c r="B426" s="1">
        <v>42029</v>
      </c>
      <c r="C426" t="s">
        <v>24</v>
      </c>
      <c r="D426" t="s">
        <v>14</v>
      </c>
      <c r="E426" t="s">
        <v>18</v>
      </c>
      <c r="F426" t="str">
        <f t="shared" si="24"/>
        <v>January</v>
      </c>
      <c r="G426" s="3">
        <v>1</v>
      </c>
      <c r="H426" s="2">
        <v>0.7</v>
      </c>
      <c r="I426" s="2">
        <v>0.80090960899999997</v>
      </c>
      <c r="J426" s="3">
        <f t="shared" si="25"/>
        <v>1</v>
      </c>
      <c r="K426">
        <v>22.94</v>
      </c>
      <c r="L426">
        <v>10530</v>
      </c>
      <c r="M426">
        <f t="shared" si="26"/>
        <v>175.5</v>
      </c>
      <c r="N426" s="4">
        <v>75</v>
      </c>
      <c r="O426">
        <v>0</v>
      </c>
      <c r="P426">
        <f t="shared" si="27"/>
        <v>0</v>
      </c>
      <c r="Q426">
        <v>0</v>
      </c>
      <c r="R426">
        <v>0</v>
      </c>
      <c r="S426">
        <v>58</v>
      </c>
      <c r="T426">
        <v>1682</v>
      </c>
    </row>
    <row r="427" spans="1:20" x14ac:dyDescent="0.3">
      <c r="A427">
        <v>426</v>
      </c>
      <c r="B427" s="1">
        <v>42029</v>
      </c>
      <c r="C427" t="s">
        <v>24</v>
      </c>
      <c r="D427" t="s">
        <v>14</v>
      </c>
      <c r="E427" t="s">
        <v>18</v>
      </c>
      <c r="F427" t="str">
        <f t="shared" si="24"/>
        <v>January</v>
      </c>
      <c r="G427" s="3">
        <v>3</v>
      </c>
      <c r="H427" s="2">
        <v>0.75</v>
      </c>
      <c r="I427" s="2">
        <v>0.80051330700000001</v>
      </c>
      <c r="J427" s="3">
        <f t="shared" si="25"/>
        <v>1</v>
      </c>
      <c r="K427">
        <v>22.52</v>
      </c>
      <c r="L427">
        <v>10350</v>
      </c>
      <c r="M427">
        <f t="shared" si="26"/>
        <v>172.5</v>
      </c>
      <c r="N427" s="4">
        <v>55</v>
      </c>
      <c r="O427">
        <v>0</v>
      </c>
      <c r="P427">
        <f t="shared" si="27"/>
        <v>0</v>
      </c>
      <c r="Q427">
        <v>0</v>
      </c>
      <c r="R427">
        <v>0</v>
      </c>
      <c r="S427">
        <v>57</v>
      </c>
      <c r="T427">
        <v>1495</v>
      </c>
    </row>
    <row r="428" spans="1:20" x14ac:dyDescent="0.3">
      <c r="A428">
        <v>427</v>
      </c>
      <c r="B428" s="1">
        <v>42029</v>
      </c>
      <c r="C428" t="s">
        <v>24</v>
      </c>
      <c r="D428" t="s">
        <v>14</v>
      </c>
      <c r="E428" t="s">
        <v>18</v>
      </c>
      <c r="F428" t="str">
        <f t="shared" si="24"/>
        <v>January</v>
      </c>
      <c r="G428" s="3">
        <v>6</v>
      </c>
      <c r="H428" s="2">
        <v>0.8</v>
      </c>
      <c r="I428" s="2">
        <v>0.80038636399999996</v>
      </c>
      <c r="J428" s="3">
        <f t="shared" si="25"/>
        <v>1</v>
      </c>
      <c r="K428">
        <v>11.61</v>
      </c>
      <c r="L428">
        <v>5760</v>
      </c>
      <c r="M428">
        <f t="shared" si="26"/>
        <v>96</v>
      </c>
      <c r="N428" s="4">
        <v>63</v>
      </c>
      <c r="O428">
        <v>0</v>
      </c>
      <c r="P428">
        <f t="shared" si="27"/>
        <v>0</v>
      </c>
      <c r="Q428">
        <v>0</v>
      </c>
      <c r="R428">
        <v>0</v>
      </c>
      <c r="S428">
        <v>32</v>
      </c>
      <c r="T428">
        <v>1181</v>
      </c>
    </row>
    <row r="429" spans="1:20" x14ac:dyDescent="0.3">
      <c r="A429">
        <v>428</v>
      </c>
      <c r="B429" s="1">
        <v>42029</v>
      </c>
      <c r="C429" t="s">
        <v>24</v>
      </c>
      <c r="D429" t="s">
        <v>14</v>
      </c>
      <c r="E429" t="s">
        <v>18</v>
      </c>
      <c r="F429" t="str">
        <f t="shared" si="24"/>
        <v>January</v>
      </c>
      <c r="G429" s="3">
        <v>10</v>
      </c>
      <c r="H429" s="2">
        <v>0.75</v>
      </c>
      <c r="I429" s="2">
        <v>0.80002056300000002</v>
      </c>
      <c r="J429" s="3">
        <f t="shared" si="25"/>
        <v>1</v>
      </c>
      <c r="K429">
        <v>22.52</v>
      </c>
      <c r="L429">
        <v>10080</v>
      </c>
      <c r="M429">
        <f t="shared" si="26"/>
        <v>168</v>
      </c>
      <c r="N429" s="4">
        <v>69</v>
      </c>
      <c r="O429">
        <v>0</v>
      </c>
      <c r="P429">
        <f t="shared" si="27"/>
        <v>0</v>
      </c>
      <c r="Q429">
        <v>0</v>
      </c>
      <c r="R429">
        <v>0</v>
      </c>
      <c r="S429">
        <v>56</v>
      </c>
      <c r="T429">
        <v>1413</v>
      </c>
    </row>
    <row r="430" spans="1:20" x14ac:dyDescent="0.3">
      <c r="A430">
        <v>429</v>
      </c>
      <c r="B430" s="1">
        <v>42029</v>
      </c>
      <c r="C430" t="s">
        <v>24</v>
      </c>
      <c r="D430" t="s">
        <v>16</v>
      </c>
      <c r="E430" t="s">
        <v>18</v>
      </c>
      <c r="F430" t="str">
        <f t="shared" si="24"/>
        <v>January</v>
      </c>
      <c r="G430" s="3">
        <v>7</v>
      </c>
      <c r="H430" s="2">
        <v>0.65</v>
      </c>
      <c r="I430" s="2">
        <v>0.74918831200000002</v>
      </c>
      <c r="J430" s="3">
        <f t="shared" si="25"/>
        <v>1</v>
      </c>
      <c r="K430">
        <v>3.94</v>
      </c>
      <c r="L430">
        <v>2520</v>
      </c>
      <c r="M430">
        <f t="shared" si="26"/>
        <v>42</v>
      </c>
      <c r="N430" s="4">
        <v>0</v>
      </c>
      <c r="O430">
        <v>0</v>
      </c>
      <c r="P430">
        <f t="shared" si="27"/>
        <v>0</v>
      </c>
      <c r="Q430">
        <v>0</v>
      </c>
      <c r="R430">
        <v>0</v>
      </c>
      <c r="S430">
        <v>14</v>
      </c>
      <c r="T430">
        <v>0</v>
      </c>
    </row>
    <row r="431" spans="1:20" x14ac:dyDescent="0.3">
      <c r="A431">
        <v>430</v>
      </c>
      <c r="B431" s="1">
        <v>42029</v>
      </c>
      <c r="C431" t="s">
        <v>24</v>
      </c>
      <c r="D431" t="s">
        <v>14</v>
      </c>
      <c r="E431" t="s">
        <v>18</v>
      </c>
      <c r="F431" t="str">
        <f t="shared" si="24"/>
        <v>January</v>
      </c>
      <c r="G431" s="3">
        <v>7</v>
      </c>
      <c r="H431" s="2">
        <v>0.7</v>
      </c>
      <c r="I431" s="2">
        <v>0.70054170000000004</v>
      </c>
      <c r="J431" s="3">
        <f t="shared" si="25"/>
        <v>1</v>
      </c>
      <c r="K431">
        <v>22.52</v>
      </c>
      <c r="L431">
        <v>10170</v>
      </c>
      <c r="M431">
        <f t="shared" si="26"/>
        <v>169.5</v>
      </c>
      <c r="N431" s="4">
        <v>40</v>
      </c>
      <c r="O431">
        <v>0</v>
      </c>
      <c r="P431">
        <f t="shared" si="27"/>
        <v>0</v>
      </c>
      <c r="Q431">
        <v>0</v>
      </c>
      <c r="R431">
        <v>0</v>
      </c>
      <c r="S431">
        <v>56</v>
      </c>
      <c r="T431">
        <v>360</v>
      </c>
    </row>
    <row r="432" spans="1:20" x14ac:dyDescent="0.3">
      <c r="A432">
        <v>431</v>
      </c>
      <c r="B432" s="1">
        <v>42029</v>
      </c>
      <c r="C432" t="s">
        <v>24</v>
      </c>
      <c r="D432" t="s">
        <v>14</v>
      </c>
      <c r="E432" t="s">
        <v>18</v>
      </c>
      <c r="F432" t="str">
        <f t="shared" si="24"/>
        <v>January</v>
      </c>
      <c r="G432" s="3">
        <v>12</v>
      </c>
      <c r="H432" s="2">
        <v>0.7</v>
      </c>
      <c r="I432" s="2">
        <v>0.70043672000000001</v>
      </c>
      <c r="J432" s="3">
        <f t="shared" si="25"/>
        <v>1</v>
      </c>
      <c r="K432">
        <v>15.26</v>
      </c>
      <c r="L432">
        <v>6120</v>
      </c>
      <c r="M432">
        <f t="shared" si="26"/>
        <v>102</v>
      </c>
      <c r="N432" s="4">
        <v>40</v>
      </c>
      <c r="O432">
        <v>0</v>
      </c>
      <c r="P432">
        <f t="shared" si="27"/>
        <v>0</v>
      </c>
      <c r="Q432">
        <v>0</v>
      </c>
      <c r="R432">
        <v>0</v>
      </c>
      <c r="S432">
        <v>34</v>
      </c>
      <c r="T432">
        <v>1296</v>
      </c>
    </row>
    <row r="433" spans="1:20" x14ac:dyDescent="0.3">
      <c r="A433">
        <v>432</v>
      </c>
      <c r="B433" s="1">
        <v>42029</v>
      </c>
      <c r="C433" t="s">
        <v>24</v>
      </c>
      <c r="D433" t="s">
        <v>14</v>
      </c>
      <c r="E433" t="s">
        <v>18</v>
      </c>
      <c r="F433" t="str">
        <f t="shared" si="24"/>
        <v>January</v>
      </c>
      <c r="G433" s="3">
        <v>5</v>
      </c>
      <c r="H433" s="2">
        <v>0.7</v>
      </c>
      <c r="I433" s="2">
        <v>0.70025078399999996</v>
      </c>
      <c r="J433" s="3">
        <f t="shared" si="25"/>
        <v>1</v>
      </c>
      <c r="K433">
        <v>20.399999999999999</v>
      </c>
      <c r="L433">
        <v>10440</v>
      </c>
      <c r="M433">
        <f t="shared" si="26"/>
        <v>174</v>
      </c>
      <c r="N433" s="4">
        <v>50</v>
      </c>
      <c r="O433">
        <v>0</v>
      </c>
      <c r="P433">
        <f t="shared" si="27"/>
        <v>0</v>
      </c>
      <c r="Q433">
        <v>0</v>
      </c>
      <c r="R433">
        <v>0</v>
      </c>
      <c r="S433">
        <v>58</v>
      </c>
      <c r="T433">
        <v>1217</v>
      </c>
    </row>
    <row r="434" spans="1:20" x14ac:dyDescent="0.3">
      <c r="A434">
        <v>433</v>
      </c>
      <c r="B434" s="1">
        <v>42029</v>
      </c>
      <c r="C434" t="s">
        <v>24</v>
      </c>
      <c r="D434" t="s">
        <v>14</v>
      </c>
      <c r="E434" t="s">
        <v>18</v>
      </c>
      <c r="F434" t="str">
        <f t="shared" si="24"/>
        <v>January</v>
      </c>
      <c r="G434" s="3">
        <v>9</v>
      </c>
      <c r="H434" s="2">
        <v>0.65</v>
      </c>
      <c r="I434" s="2">
        <v>0.65040752400000001</v>
      </c>
      <c r="J434" s="3">
        <f t="shared" si="25"/>
        <v>1</v>
      </c>
      <c r="K434">
        <v>29.12</v>
      </c>
      <c r="L434">
        <v>10440</v>
      </c>
      <c r="M434">
        <f t="shared" si="26"/>
        <v>174</v>
      </c>
      <c r="N434" s="4">
        <v>26</v>
      </c>
      <c r="O434">
        <v>0</v>
      </c>
      <c r="P434">
        <f t="shared" si="27"/>
        <v>0</v>
      </c>
      <c r="Q434">
        <v>0</v>
      </c>
      <c r="R434">
        <v>0</v>
      </c>
      <c r="S434">
        <v>58</v>
      </c>
      <c r="T434">
        <v>1086</v>
      </c>
    </row>
    <row r="435" spans="1:20" x14ac:dyDescent="0.3">
      <c r="A435">
        <v>434</v>
      </c>
      <c r="B435" s="1">
        <v>42029</v>
      </c>
      <c r="C435" t="s">
        <v>24</v>
      </c>
      <c r="D435" t="s">
        <v>16</v>
      </c>
      <c r="E435" t="s">
        <v>18</v>
      </c>
      <c r="F435" t="str">
        <f t="shared" si="24"/>
        <v>January</v>
      </c>
      <c r="G435" s="3">
        <v>12</v>
      </c>
      <c r="H435" s="2">
        <v>0.7</v>
      </c>
      <c r="I435" s="2">
        <v>0.61818181800000005</v>
      </c>
      <c r="J435" s="3">
        <f t="shared" si="25"/>
        <v>0</v>
      </c>
      <c r="K435">
        <v>4.08</v>
      </c>
      <c r="L435">
        <v>1620</v>
      </c>
      <c r="M435">
        <f t="shared" si="26"/>
        <v>27</v>
      </c>
      <c r="N435" s="4">
        <v>0</v>
      </c>
      <c r="O435">
        <v>0</v>
      </c>
      <c r="P435">
        <f t="shared" si="27"/>
        <v>0</v>
      </c>
      <c r="Q435">
        <v>0</v>
      </c>
      <c r="R435">
        <v>0</v>
      </c>
      <c r="S435">
        <v>9</v>
      </c>
      <c r="T435">
        <v>0</v>
      </c>
    </row>
    <row r="436" spans="1:20" x14ac:dyDescent="0.3">
      <c r="A436">
        <v>435</v>
      </c>
      <c r="B436" s="1">
        <v>42029</v>
      </c>
      <c r="C436" t="s">
        <v>24</v>
      </c>
      <c r="D436" t="s">
        <v>14</v>
      </c>
      <c r="E436" t="s">
        <v>18</v>
      </c>
      <c r="F436" t="str">
        <f t="shared" si="24"/>
        <v>January</v>
      </c>
      <c r="G436" s="3">
        <v>11</v>
      </c>
      <c r="H436" s="2">
        <v>0.75</v>
      </c>
      <c r="I436" s="2">
        <v>0.59114168</v>
      </c>
      <c r="J436" s="3">
        <f t="shared" si="25"/>
        <v>0</v>
      </c>
      <c r="K436">
        <v>42.97</v>
      </c>
      <c r="L436">
        <v>10260</v>
      </c>
      <c r="M436">
        <f t="shared" si="26"/>
        <v>171</v>
      </c>
      <c r="N436" s="4">
        <v>40</v>
      </c>
      <c r="O436">
        <v>0</v>
      </c>
      <c r="P436">
        <f t="shared" si="27"/>
        <v>0</v>
      </c>
      <c r="Q436">
        <v>0</v>
      </c>
      <c r="R436">
        <v>0</v>
      </c>
      <c r="S436">
        <v>57</v>
      </c>
      <c r="T436">
        <v>532</v>
      </c>
    </row>
    <row r="437" spans="1:20" x14ac:dyDescent="0.3">
      <c r="A437">
        <v>436</v>
      </c>
      <c r="B437" s="1">
        <v>42029</v>
      </c>
      <c r="C437" t="s">
        <v>24</v>
      </c>
      <c r="D437" t="s">
        <v>14</v>
      </c>
      <c r="E437" t="s">
        <v>18</v>
      </c>
      <c r="F437" t="str">
        <f t="shared" si="24"/>
        <v>January</v>
      </c>
      <c r="G437" s="3">
        <v>8</v>
      </c>
      <c r="H437" s="2">
        <v>0.5</v>
      </c>
      <c r="I437" s="2">
        <v>0.50006191600000005</v>
      </c>
      <c r="J437" s="3">
        <f t="shared" si="25"/>
        <v>1</v>
      </c>
      <c r="K437">
        <v>15.09</v>
      </c>
      <c r="L437">
        <v>720</v>
      </c>
      <c r="M437">
        <f t="shared" si="26"/>
        <v>12</v>
      </c>
      <c r="N437" s="4">
        <v>23</v>
      </c>
      <c r="O437">
        <v>0</v>
      </c>
      <c r="P437">
        <f t="shared" si="27"/>
        <v>0</v>
      </c>
      <c r="Q437">
        <v>0</v>
      </c>
      <c r="R437">
        <v>0</v>
      </c>
      <c r="S437">
        <v>52</v>
      </c>
      <c r="T437">
        <v>1557</v>
      </c>
    </row>
    <row r="438" spans="1:20" x14ac:dyDescent="0.3">
      <c r="A438">
        <v>437</v>
      </c>
      <c r="B438" s="1">
        <v>42029</v>
      </c>
      <c r="C438" t="s">
        <v>24</v>
      </c>
      <c r="D438" t="s">
        <v>16</v>
      </c>
      <c r="E438" t="s">
        <v>18</v>
      </c>
      <c r="F438" t="str">
        <f t="shared" si="24"/>
        <v>January</v>
      </c>
      <c r="G438" s="3">
        <v>8</v>
      </c>
      <c r="H438" s="2">
        <v>0.8</v>
      </c>
      <c r="I438" s="2">
        <v>0.32954545499999999</v>
      </c>
      <c r="J438" s="3">
        <f t="shared" si="25"/>
        <v>0</v>
      </c>
      <c r="K438">
        <v>2.9</v>
      </c>
      <c r="L438">
        <v>720</v>
      </c>
      <c r="M438">
        <f t="shared" si="26"/>
        <v>12</v>
      </c>
      <c r="N438" s="4">
        <v>0</v>
      </c>
      <c r="O438">
        <v>0</v>
      </c>
      <c r="P438">
        <f t="shared" si="27"/>
        <v>0</v>
      </c>
      <c r="Q438">
        <v>0</v>
      </c>
      <c r="R438">
        <v>0</v>
      </c>
      <c r="S438">
        <v>4</v>
      </c>
      <c r="T438">
        <v>0</v>
      </c>
    </row>
    <row r="439" spans="1:20" x14ac:dyDescent="0.3">
      <c r="A439">
        <v>438</v>
      </c>
      <c r="B439" s="1">
        <v>42030</v>
      </c>
      <c r="C439" t="s">
        <v>24</v>
      </c>
      <c r="D439" t="s">
        <v>16</v>
      </c>
      <c r="E439" t="s">
        <v>19</v>
      </c>
      <c r="F439" t="str">
        <f t="shared" si="24"/>
        <v>January</v>
      </c>
      <c r="G439" s="3">
        <v>3</v>
      </c>
      <c r="H439" s="2">
        <v>0.75</v>
      </c>
      <c r="I439" s="2">
        <v>1.0596212119999999</v>
      </c>
      <c r="J439" s="3">
        <f t="shared" si="25"/>
        <v>1</v>
      </c>
      <c r="K439">
        <v>3.94</v>
      </c>
      <c r="L439">
        <v>1800</v>
      </c>
      <c r="M439">
        <f t="shared" si="26"/>
        <v>30</v>
      </c>
      <c r="N439" s="4">
        <v>0</v>
      </c>
      <c r="O439">
        <v>0</v>
      </c>
      <c r="P439">
        <f t="shared" si="27"/>
        <v>0</v>
      </c>
      <c r="Q439">
        <v>0</v>
      </c>
      <c r="R439">
        <v>0</v>
      </c>
      <c r="S439">
        <v>10</v>
      </c>
      <c r="T439">
        <v>0</v>
      </c>
    </row>
    <row r="440" spans="1:20" x14ac:dyDescent="0.3">
      <c r="A440">
        <v>439</v>
      </c>
      <c r="B440" s="1">
        <v>42030</v>
      </c>
      <c r="C440" t="s">
        <v>24</v>
      </c>
      <c r="D440" t="s">
        <v>16</v>
      </c>
      <c r="E440" t="s">
        <v>19</v>
      </c>
      <c r="F440" t="str">
        <f t="shared" si="24"/>
        <v>January</v>
      </c>
      <c r="G440" s="3">
        <v>10</v>
      </c>
      <c r="H440" s="2">
        <v>0.75</v>
      </c>
      <c r="I440" s="2">
        <v>0.99779220800000001</v>
      </c>
      <c r="J440" s="3">
        <f t="shared" si="25"/>
        <v>1</v>
      </c>
      <c r="K440">
        <v>3.94</v>
      </c>
      <c r="L440">
        <v>3780</v>
      </c>
      <c r="M440">
        <f t="shared" si="26"/>
        <v>63</v>
      </c>
      <c r="N440" s="4">
        <v>0</v>
      </c>
      <c r="O440">
        <v>0</v>
      </c>
      <c r="P440">
        <f t="shared" si="27"/>
        <v>0</v>
      </c>
      <c r="Q440">
        <v>0</v>
      </c>
      <c r="R440">
        <v>0</v>
      </c>
      <c r="S440">
        <v>21</v>
      </c>
      <c r="T440">
        <v>0</v>
      </c>
    </row>
    <row r="441" spans="1:20" x14ac:dyDescent="0.3">
      <c r="A441">
        <v>440</v>
      </c>
      <c r="B441" s="1">
        <v>42030</v>
      </c>
      <c r="C441" t="s">
        <v>24</v>
      </c>
      <c r="D441" t="s">
        <v>16</v>
      </c>
      <c r="E441" t="s">
        <v>19</v>
      </c>
      <c r="F441" t="str">
        <f t="shared" si="24"/>
        <v>January</v>
      </c>
      <c r="G441" s="3">
        <v>4</v>
      </c>
      <c r="H441" s="2">
        <v>0.75</v>
      </c>
      <c r="I441" s="2">
        <v>0.96369949499999996</v>
      </c>
      <c r="J441" s="3">
        <f t="shared" si="25"/>
        <v>1</v>
      </c>
      <c r="K441">
        <v>4.3</v>
      </c>
      <c r="L441">
        <v>2160</v>
      </c>
      <c r="M441">
        <f t="shared" si="26"/>
        <v>36</v>
      </c>
      <c r="N441" s="4">
        <v>0</v>
      </c>
      <c r="O441">
        <v>0</v>
      </c>
      <c r="P441">
        <f t="shared" si="27"/>
        <v>0</v>
      </c>
      <c r="Q441">
        <v>0</v>
      </c>
      <c r="R441">
        <v>0</v>
      </c>
      <c r="S441">
        <v>12</v>
      </c>
      <c r="T441">
        <v>0</v>
      </c>
    </row>
    <row r="442" spans="1:20" x14ac:dyDescent="0.3">
      <c r="A442">
        <v>441</v>
      </c>
      <c r="B442" s="1">
        <v>42030</v>
      </c>
      <c r="C442" t="s">
        <v>24</v>
      </c>
      <c r="D442" t="s">
        <v>16</v>
      </c>
      <c r="E442" t="s">
        <v>19</v>
      </c>
      <c r="F442" t="str">
        <f t="shared" si="24"/>
        <v>January</v>
      </c>
      <c r="G442" s="3">
        <v>5</v>
      </c>
      <c r="H442" s="2">
        <v>0.7</v>
      </c>
      <c r="I442" s="2">
        <v>0.959191919</v>
      </c>
      <c r="J442" s="3">
        <f t="shared" si="25"/>
        <v>1</v>
      </c>
      <c r="K442">
        <v>4.1500000000000004</v>
      </c>
      <c r="L442">
        <v>2700</v>
      </c>
      <c r="M442">
        <f t="shared" si="26"/>
        <v>45</v>
      </c>
      <c r="N442" s="4">
        <v>0</v>
      </c>
      <c r="O442">
        <v>0</v>
      </c>
      <c r="P442">
        <f t="shared" si="27"/>
        <v>0</v>
      </c>
      <c r="Q442">
        <v>0</v>
      </c>
      <c r="R442">
        <v>0</v>
      </c>
      <c r="S442">
        <v>15</v>
      </c>
      <c r="T442">
        <v>0</v>
      </c>
    </row>
    <row r="443" spans="1:20" x14ac:dyDescent="0.3">
      <c r="A443">
        <v>442</v>
      </c>
      <c r="B443" s="1">
        <v>42030</v>
      </c>
      <c r="C443" t="s">
        <v>24</v>
      </c>
      <c r="D443" t="s">
        <v>16</v>
      </c>
      <c r="E443" t="s">
        <v>19</v>
      </c>
      <c r="F443" t="str">
        <f t="shared" si="24"/>
        <v>January</v>
      </c>
      <c r="G443" s="3">
        <v>2</v>
      </c>
      <c r="H443" s="2">
        <v>0.75</v>
      </c>
      <c r="I443" s="2">
        <v>0.91037878800000005</v>
      </c>
      <c r="J443" s="3">
        <f t="shared" si="25"/>
        <v>1</v>
      </c>
      <c r="K443">
        <v>3.94</v>
      </c>
      <c r="L443">
        <v>1800</v>
      </c>
      <c r="M443">
        <f t="shared" si="26"/>
        <v>30</v>
      </c>
      <c r="N443" s="4">
        <v>0</v>
      </c>
      <c r="O443">
        <v>0</v>
      </c>
      <c r="P443">
        <f t="shared" si="27"/>
        <v>0</v>
      </c>
      <c r="Q443">
        <v>0</v>
      </c>
      <c r="R443">
        <v>0</v>
      </c>
      <c r="S443">
        <v>10</v>
      </c>
      <c r="T443">
        <v>0</v>
      </c>
    </row>
    <row r="444" spans="1:20" x14ac:dyDescent="0.3">
      <c r="A444">
        <v>443</v>
      </c>
      <c r="B444" s="1">
        <v>42030</v>
      </c>
      <c r="C444" t="s">
        <v>24</v>
      </c>
      <c r="D444" t="s">
        <v>16</v>
      </c>
      <c r="E444" t="s">
        <v>19</v>
      </c>
      <c r="F444" t="str">
        <f t="shared" si="24"/>
        <v>January</v>
      </c>
      <c r="G444" s="3">
        <v>1</v>
      </c>
      <c r="H444" s="2">
        <v>0.7</v>
      </c>
      <c r="I444" s="2">
        <v>0.91037878800000005</v>
      </c>
      <c r="J444" s="3">
        <f t="shared" si="25"/>
        <v>1</v>
      </c>
      <c r="K444">
        <v>3.94</v>
      </c>
      <c r="L444">
        <v>1800</v>
      </c>
      <c r="M444">
        <f t="shared" si="26"/>
        <v>30</v>
      </c>
      <c r="N444" s="4">
        <v>0</v>
      </c>
      <c r="O444">
        <v>0</v>
      </c>
      <c r="P444">
        <f t="shared" si="27"/>
        <v>0</v>
      </c>
      <c r="Q444">
        <v>0</v>
      </c>
      <c r="R444">
        <v>0</v>
      </c>
      <c r="S444">
        <v>10</v>
      </c>
      <c r="T444">
        <v>0</v>
      </c>
    </row>
    <row r="445" spans="1:20" x14ac:dyDescent="0.3">
      <c r="A445">
        <v>444</v>
      </c>
      <c r="B445" s="1">
        <v>42030</v>
      </c>
      <c r="C445" t="s">
        <v>24</v>
      </c>
      <c r="D445" t="s">
        <v>14</v>
      </c>
      <c r="E445" t="s">
        <v>19</v>
      </c>
      <c r="F445" t="str">
        <f t="shared" si="24"/>
        <v>January</v>
      </c>
      <c r="G445" s="3">
        <v>4</v>
      </c>
      <c r="H445" s="2">
        <v>0.8</v>
      </c>
      <c r="I445" s="2">
        <v>0.85031268400000004</v>
      </c>
      <c r="J445" s="3">
        <f t="shared" si="25"/>
        <v>1</v>
      </c>
      <c r="K445">
        <v>22.52</v>
      </c>
      <c r="L445">
        <v>10170</v>
      </c>
      <c r="M445">
        <f t="shared" si="26"/>
        <v>169.5</v>
      </c>
      <c r="N445" s="4">
        <v>60</v>
      </c>
      <c r="O445">
        <v>0</v>
      </c>
      <c r="P445">
        <f t="shared" si="27"/>
        <v>0</v>
      </c>
      <c r="Q445">
        <v>0</v>
      </c>
      <c r="R445">
        <v>0</v>
      </c>
      <c r="S445">
        <v>56</v>
      </c>
      <c r="T445">
        <v>1016</v>
      </c>
    </row>
    <row r="446" spans="1:20" x14ac:dyDescent="0.3">
      <c r="A446">
        <v>445</v>
      </c>
      <c r="B446" s="1">
        <v>42030</v>
      </c>
      <c r="C446" t="s">
        <v>24</v>
      </c>
      <c r="D446" t="s">
        <v>14</v>
      </c>
      <c r="E446" t="s">
        <v>19</v>
      </c>
      <c r="F446" t="str">
        <f t="shared" si="24"/>
        <v>January</v>
      </c>
      <c r="G446" s="3">
        <v>6</v>
      </c>
      <c r="H446" s="2">
        <v>0.8</v>
      </c>
      <c r="I446" s="2">
        <v>0.80038636399999996</v>
      </c>
      <c r="J446" s="3">
        <f t="shared" si="25"/>
        <v>1</v>
      </c>
      <c r="K446">
        <v>11.61</v>
      </c>
      <c r="L446">
        <v>5760</v>
      </c>
      <c r="M446">
        <f t="shared" si="26"/>
        <v>96</v>
      </c>
      <c r="N446" s="4">
        <v>50</v>
      </c>
      <c r="O446">
        <v>0</v>
      </c>
      <c r="P446">
        <f t="shared" si="27"/>
        <v>0</v>
      </c>
      <c r="Q446">
        <v>0</v>
      </c>
      <c r="R446">
        <v>0</v>
      </c>
      <c r="S446">
        <v>32</v>
      </c>
      <c r="T446">
        <v>1072</v>
      </c>
    </row>
    <row r="447" spans="1:20" x14ac:dyDescent="0.3">
      <c r="A447">
        <v>446</v>
      </c>
      <c r="B447" s="1">
        <v>42030</v>
      </c>
      <c r="C447" t="s">
        <v>24</v>
      </c>
      <c r="D447" t="s">
        <v>14</v>
      </c>
      <c r="E447" t="s">
        <v>19</v>
      </c>
      <c r="F447" t="str">
        <f t="shared" si="24"/>
        <v>January</v>
      </c>
      <c r="G447" s="3">
        <v>3</v>
      </c>
      <c r="H447" s="2">
        <v>0.75</v>
      </c>
      <c r="I447" s="2">
        <v>0.80035193999999998</v>
      </c>
      <c r="J447" s="3">
        <f t="shared" si="25"/>
        <v>1</v>
      </c>
      <c r="K447">
        <v>22.52</v>
      </c>
      <c r="L447">
        <v>10260</v>
      </c>
      <c r="M447">
        <f t="shared" si="26"/>
        <v>171</v>
      </c>
      <c r="N447" s="4">
        <v>69</v>
      </c>
      <c r="O447">
        <v>0</v>
      </c>
      <c r="P447">
        <f t="shared" si="27"/>
        <v>0</v>
      </c>
      <c r="Q447">
        <v>0</v>
      </c>
      <c r="R447">
        <v>0</v>
      </c>
      <c r="S447">
        <v>57</v>
      </c>
      <c r="T447">
        <v>1584</v>
      </c>
    </row>
    <row r="448" spans="1:20" x14ac:dyDescent="0.3">
      <c r="A448">
        <v>447</v>
      </c>
      <c r="B448" s="1">
        <v>42030</v>
      </c>
      <c r="C448" t="s">
        <v>24</v>
      </c>
      <c r="D448" t="s">
        <v>14</v>
      </c>
      <c r="E448" t="s">
        <v>19</v>
      </c>
      <c r="F448" t="str">
        <f t="shared" si="24"/>
        <v>January</v>
      </c>
      <c r="G448" s="3">
        <v>2</v>
      </c>
      <c r="H448" s="2">
        <v>0.75</v>
      </c>
      <c r="I448" s="2">
        <v>0.80003402400000001</v>
      </c>
      <c r="J448" s="3">
        <f t="shared" si="25"/>
        <v>1</v>
      </c>
      <c r="K448">
        <v>22.94</v>
      </c>
      <c r="L448">
        <v>10260</v>
      </c>
      <c r="M448">
        <f t="shared" si="26"/>
        <v>171</v>
      </c>
      <c r="N448" s="4">
        <v>55</v>
      </c>
      <c r="O448">
        <v>0</v>
      </c>
      <c r="P448">
        <f t="shared" si="27"/>
        <v>0</v>
      </c>
      <c r="Q448">
        <v>0</v>
      </c>
      <c r="R448">
        <v>0</v>
      </c>
      <c r="S448">
        <v>57</v>
      </c>
      <c r="T448">
        <v>1764</v>
      </c>
    </row>
    <row r="449" spans="1:20" x14ac:dyDescent="0.3">
      <c r="A449">
        <v>448</v>
      </c>
      <c r="B449" s="1">
        <v>42030</v>
      </c>
      <c r="C449" t="s">
        <v>24</v>
      </c>
      <c r="D449" t="s">
        <v>14</v>
      </c>
      <c r="E449" t="s">
        <v>19</v>
      </c>
      <c r="F449" t="str">
        <f t="shared" si="24"/>
        <v>January</v>
      </c>
      <c r="G449" s="3">
        <v>1</v>
      </c>
      <c r="H449" s="2">
        <v>0.7</v>
      </c>
      <c r="I449" s="2">
        <v>0.80002351100000002</v>
      </c>
      <c r="J449" s="3">
        <f t="shared" si="25"/>
        <v>1</v>
      </c>
      <c r="K449">
        <v>22.94</v>
      </c>
      <c r="L449">
        <v>10440</v>
      </c>
      <c r="M449">
        <f t="shared" si="26"/>
        <v>174</v>
      </c>
      <c r="N449" s="4">
        <v>60</v>
      </c>
      <c r="O449">
        <v>0</v>
      </c>
      <c r="P449">
        <f t="shared" si="27"/>
        <v>0</v>
      </c>
      <c r="Q449">
        <v>0</v>
      </c>
      <c r="R449">
        <v>0</v>
      </c>
      <c r="S449">
        <v>58</v>
      </c>
      <c r="T449">
        <v>1745</v>
      </c>
    </row>
    <row r="450" spans="1:20" x14ac:dyDescent="0.3">
      <c r="A450">
        <v>449</v>
      </c>
      <c r="B450" s="1">
        <v>42030</v>
      </c>
      <c r="C450" t="s">
        <v>24</v>
      </c>
      <c r="D450" t="s">
        <v>14</v>
      </c>
      <c r="E450" t="s">
        <v>19</v>
      </c>
      <c r="F450" t="str">
        <f t="shared" si="24"/>
        <v>January</v>
      </c>
      <c r="G450" s="3">
        <v>10</v>
      </c>
      <c r="H450" s="2">
        <v>0.75</v>
      </c>
      <c r="I450" s="2">
        <v>0.80002056300000002</v>
      </c>
      <c r="J450" s="3">
        <f t="shared" si="25"/>
        <v>1</v>
      </c>
      <c r="K450">
        <v>22.52</v>
      </c>
      <c r="L450">
        <v>10080</v>
      </c>
      <c r="M450">
        <f t="shared" si="26"/>
        <v>168</v>
      </c>
      <c r="N450" s="4">
        <v>55</v>
      </c>
      <c r="O450">
        <v>0</v>
      </c>
      <c r="P450">
        <f t="shared" si="27"/>
        <v>0</v>
      </c>
      <c r="Q450">
        <v>0</v>
      </c>
      <c r="R450">
        <v>0</v>
      </c>
      <c r="S450">
        <v>56</v>
      </c>
      <c r="T450">
        <v>1250</v>
      </c>
    </row>
    <row r="451" spans="1:20" x14ac:dyDescent="0.3">
      <c r="A451">
        <v>450</v>
      </c>
      <c r="B451" s="1">
        <v>42030</v>
      </c>
      <c r="C451" t="s">
        <v>24</v>
      </c>
      <c r="D451" t="s">
        <v>16</v>
      </c>
      <c r="E451" t="s">
        <v>19</v>
      </c>
      <c r="F451" t="str">
        <f t="shared" ref="F451:F514" si="28">TEXT(B451,"mmmm")</f>
        <v>January</v>
      </c>
      <c r="G451" s="3">
        <v>12</v>
      </c>
      <c r="H451" s="2">
        <v>0.7</v>
      </c>
      <c r="I451" s="2">
        <v>0.76929292900000001</v>
      </c>
      <c r="J451" s="3">
        <f t="shared" ref="J451:J514" si="29">IF(I451&gt;=H451,1,0)</f>
        <v>1</v>
      </c>
      <c r="K451">
        <v>4.08</v>
      </c>
      <c r="L451">
        <v>1620</v>
      </c>
      <c r="M451">
        <f t="shared" ref="M451:M514" si="30">L451/60</f>
        <v>27</v>
      </c>
      <c r="N451" s="4">
        <v>0</v>
      </c>
      <c r="O451">
        <v>0</v>
      </c>
      <c r="P451">
        <f t="shared" ref="P451:P514" si="31">O451/60</f>
        <v>0</v>
      </c>
      <c r="Q451">
        <v>0</v>
      </c>
      <c r="R451">
        <v>0</v>
      </c>
      <c r="S451">
        <v>9</v>
      </c>
      <c r="T451">
        <v>0</v>
      </c>
    </row>
    <row r="452" spans="1:20" x14ac:dyDescent="0.3">
      <c r="A452">
        <v>451</v>
      </c>
      <c r="B452" s="1">
        <v>42030</v>
      </c>
      <c r="C452" t="s">
        <v>24</v>
      </c>
      <c r="D452" t="s">
        <v>14</v>
      </c>
      <c r="E452" t="s">
        <v>19</v>
      </c>
      <c r="F452" t="str">
        <f t="shared" si="28"/>
        <v>January</v>
      </c>
      <c r="G452" s="3">
        <v>5</v>
      </c>
      <c r="H452" s="2">
        <v>0.75</v>
      </c>
      <c r="I452" s="2">
        <v>0.75003144700000002</v>
      </c>
      <c r="J452" s="3">
        <f t="shared" si="29"/>
        <v>1</v>
      </c>
      <c r="K452">
        <v>20.399999999999999</v>
      </c>
      <c r="L452">
        <v>10320</v>
      </c>
      <c r="M452">
        <f t="shared" si="30"/>
        <v>172</v>
      </c>
      <c r="N452" s="4">
        <v>56</v>
      </c>
      <c r="O452">
        <v>0</v>
      </c>
      <c r="P452">
        <f t="shared" si="31"/>
        <v>0</v>
      </c>
      <c r="Q452">
        <v>0</v>
      </c>
      <c r="R452">
        <v>0</v>
      </c>
      <c r="S452">
        <v>58</v>
      </c>
      <c r="T452">
        <v>1118</v>
      </c>
    </row>
    <row r="453" spans="1:20" x14ac:dyDescent="0.3">
      <c r="A453">
        <v>452</v>
      </c>
      <c r="B453" s="1">
        <v>42030</v>
      </c>
      <c r="C453" t="s">
        <v>24</v>
      </c>
      <c r="D453" t="s">
        <v>14</v>
      </c>
      <c r="E453" t="s">
        <v>19</v>
      </c>
      <c r="F453" t="str">
        <f t="shared" si="28"/>
        <v>January</v>
      </c>
      <c r="G453" s="3">
        <v>9</v>
      </c>
      <c r="H453" s="2">
        <v>0.7</v>
      </c>
      <c r="I453" s="2">
        <v>0.70061441999999996</v>
      </c>
      <c r="J453" s="3">
        <f t="shared" si="29"/>
        <v>1</v>
      </c>
      <c r="K453">
        <v>29.12</v>
      </c>
      <c r="L453">
        <v>10440</v>
      </c>
      <c r="M453">
        <f t="shared" si="30"/>
        <v>174</v>
      </c>
      <c r="N453" s="4">
        <v>40</v>
      </c>
      <c r="O453">
        <v>0</v>
      </c>
      <c r="P453">
        <f t="shared" si="31"/>
        <v>0</v>
      </c>
      <c r="Q453">
        <v>0</v>
      </c>
      <c r="R453">
        <v>0</v>
      </c>
      <c r="S453">
        <v>58</v>
      </c>
      <c r="T453">
        <v>1143</v>
      </c>
    </row>
    <row r="454" spans="1:20" x14ac:dyDescent="0.3">
      <c r="A454">
        <v>453</v>
      </c>
      <c r="B454" s="1">
        <v>42030</v>
      </c>
      <c r="C454" t="s">
        <v>24</v>
      </c>
      <c r="D454" t="s">
        <v>14</v>
      </c>
      <c r="E454" t="s">
        <v>19</v>
      </c>
      <c r="F454" t="str">
        <f t="shared" si="28"/>
        <v>January</v>
      </c>
      <c r="G454" s="3">
        <v>12</v>
      </c>
      <c r="H454" s="2">
        <v>0.7</v>
      </c>
      <c r="I454" s="2">
        <v>0.70043672000000001</v>
      </c>
      <c r="J454" s="3">
        <f t="shared" si="29"/>
        <v>1</v>
      </c>
      <c r="K454">
        <v>15.26</v>
      </c>
      <c r="L454">
        <v>6120</v>
      </c>
      <c r="M454">
        <f t="shared" si="30"/>
        <v>102</v>
      </c>
      <c r="N454" s="4">
        <v>40</v>
      </c>
      <c r="O454">
        <v>0</v>
      </c>
      <c r="P454">
        <f t="shared" si="31"/>
        <v>0</v>
      </c>
      <c r="Q454">
        <v>0</v>
      </c>
      <c r="R454">
        <v>0</v>
      </c>
      <c r="S454">
        <v>34</v>
      </c>
      <c r="T454">
        <v>1337</v>
      </c>
    </row>
    <row r="455" spans="1:20" x14ac:dyDescent="0.3">
      <c r="A455">
        <v>454</v>
      </c>
      <c r="B455" s="1">
        <v>42030</v>
      </c>
      <c r="C455" t="s">
        <v>24</v>
      </c>
      <c r="D455" t="s">
        <v>16</v>
      </c>
      <c r="E455" t="s">
        <v>19</v>
      </c>
      <c r="F455" t="str">
        <f t="shared" si="28"/>
        <v>January</v>
      </c>
      <c r="G455" s="3">
        <v>7</v>
      </c>
      <c r="H455" s="2">
        <v>0.65</v>
      </c>
      <c r="I455" s="2">
        <v>0.64630681800000001</v>
      </c>
      <c r="J455" s="3">
        <f t="shared" si="29"/>
        <v>0</v>
      </c>
      <c r="K455">
        <v>3.94</v>
      </c>
      <c r="L455">
        <v>1440</v>
      </c>
      <c r="M455">
        <f t="shared" si="30"/>
        <v>24</v>
      </c>
      <c r="N455" s="4">
        <v>0</v>
      </c>
      <c r="O455">
        <v>0</v>
      </c>
      <c r="P455">
        <f t="shared" si="31"/>
        <v>0</v>
      </c>
      <c r="Q455">
        <v>0</v>
      </c>
      <c r="R455">
        <v>0</v>
      </c>
      <c r="S455">
        <v>8</v>
      </c>
      <c r="T455">
        <v>0</v>
      </c>
    </row>
    <row r="456" spans="1:20" x14ac:dyDescent="0.3">
      <c r="A456">
        <v>455</v>
      </c>
      <c r="B456" s="1">
        <v>42030</v>
      </c>
      <c r="C456" t="s">
        <v>24</v>
      </c>
      <c r="D456" t="s">
        <v>14</v>
      </c>
      <c r="E456" t="s">
        <v>19</v>
      </c>
      <c r="F456" t="str">
        <f t="shared" si="28"/>
        <v>January</v>
      </c>
      <c r="G456" s="3">
        <v>8</v>
      </c>
      <c r="H456" s="2">
        <v>0.6</v>
      </c>
      <c r="I456" s="2">
        <v>0.60014336499999998</v>
      </c>
      <c r="J456" s="3">
        <f t="shared" si="29"/>
        <v>1</v>
      </c>
      <c r="K456">
        <v>15.09</v>
      </c>
      <c r="L456">
        <v>360</v>
      </c>
      <c r="M456">
        <f t="shared" si="30"/>
        <v>6</v>
      </c>
      <c r="N456" s="4">
        <v>23</v>
      </c>
      <c r="O456">
        <v>0</v>
      </c>
      <c r="P456">
        <f t="shared" si="31"/>
        <v>0</v>
      </c>
      <c r="Q456">
        <v>0</v>
      </c>
      <c r="R456">
        <v>0</v>
      </c>
      <c r="S456">
        <v>52</v>
      </c>
      <c r="T456">
        <v>1519</v>
      </c>
    </row>
    <row r="457" spans="1:20" x14ac:dyDescent="0.3">
      <c r="A457">
        <v>456</v>
      </c>
      <c r="B457" s="1">
        <v>42030</v>
      </c>
      <c r="C457" t="s">
        <v>24</v>
      </c>
      <c r="D457" t="s">
        <v>14</v>
      </c>
      <c r="E457" t="s">
        <v>19</v>
      </c>
      <c r="F457" t="str">
        <f t="shared" si="28"/>
        <v>January</v>
      </c>
      <c r="G457" s="3">
        <v>11</v>
      </c>
      <c r="H457" s="2">
        <v>0.35</v>
      </c>
      <c r="I457" s="2">
        <v>0.35006698600000002</v>
      </c>
      <c r="J457" s="3">
        <f t="shared" si="29"/>
        <v>1</v>
      </c>
      <c r="K457">
        <v>28.08</v>
      </c>
      <c r="L457">
        <v>10260</v>
      </c>
      <c r="M457">
        <f t="shared" si="30"/>
        <v>171</v>
      </c>
      <c r="N457" s="4">
        <v>23</v>
      </c>
      <c r="O457">
        <v>0</v>
      </c>
      <c r="P457">
        <f t="shared" si="31"/>
        <v>0</v>
      </c>
      <c r="Q457">
        <v>0</v>
      </c>
      <c r="R457">
        <v>0</v>
      </c>
      <c r="S457">
        <v>57</v>
      </c>
      <c r="T457">
        <v>749</v>
      </c>
    </row>
    <row r="458" spans="1:20" x14ac:dyDescent="0.3">
      <c r="A458">
        <v>457</v>
      </c>
      <c r="B458" s="1">
        <v>42031</v>
      </c>
      <c r="C458" t="s">
        <v>24</v>
      </c>
      <c r="D458" t="s">
        <v>14</v>
      </c>
      <c r="E458" t="s">
        <v>20</v>
      </c>
      <c r="F458" t="str">
        <f t="shared" si="28"/>
        <v>January</v>
      </c>
      <c r="G458" s="3">
        <v>2</v>
      </c>
      <c r="H458" s="2">
        <v>0.75</v>
      </c>
      <c r="I458" s="2">
        <v>1.000230409</v>
      </c>
      <c r="J458" s="3">
        <f t="shared" si="29"/>
        <v>1</v>
      </c>
      <c r="K458">
        <v>22.52</v>
      </c>
      <c r="L458">
        <v>6840</v>
      </c>
      <c r="M458">
        <f t="shared" si="30"/>
        <v>114</v>
      </c>
      <c r="N458" s="4">
        <v>119</v>
      </c>
      <c r="O458">
        <v>0</v>
      </c>
      <c r="P458">
        <f t="shared" si="31"/>
        <v>0</v>
      </c>
      <c r="Q458">
        <v>0</v>
      </c>
      <c r="R458">
        <v>0</v>
      </c>
      <c r="S458">
        <v>57</v>
      </c>
      <c r="T458">
        <v>1635</v>
      </c>
    </row>
    <row r="459" spans="1:20" x14ac:dyDescent="0.3">
      <c r="A459">
        <v>458</v>
      </c>
      <c r="B459" s="1">
        <v>42031</v>
      </c>
      <c r="C459" t="s">
        <v>24</v>
      </c>
      <c r="D459" t="s">
        <v>14</v>
      </c>
      <c r="E459" t="s">
        <v>20</v>
      </c>
      <c r="F459" t="str">
        <f t="shared" si="28"/>
        <v>January</v>
      </c>
      <c r="G459" s="3">
        <v>3</v>
      </c>
      <c r="H459" s="2">
        <v>0.75</v>
      </c>
      <c r="I459" s="2">
        <v>1.000230409</v>
      </c>
      <c r="J459" s="3">
        <f t="shared" si="29"/>
        <v>1</v>
      </c>
      <c r="K459">
        <v>22.52</v>
      </c>
      <c r="L459">
        <v>6840</v>
      </c>
      <c r="M459">
        <f t="shared" si="30"/>
        <v>114</v>
      </c>
      <c r="N459" s="4">
        <v>119</v>
      </c>
      <c r="O459">
        <v>0</v>
      </c>
      <c r="P459">
        <f t="shared" si="31"/>
        <v>0</v>
      </c>
      <c r="Q459">
        <v>0</v>
      </c>
      <c r="R459">
        <v>0</v>
      </c>
      <c r="S459">
        <v>57</v>
      </c>
      <c r="T459">
        <v>1299</v>
      </c>
    </row>
    <row r="460" spans="1:20" x14ac:dyDescent="0.3">
      <c r="A460">
        <v>459</v>
      </c>
      <c r="B460" s="1">
        <v>42031</v>
      </c>
      <c r="C460" t="s">
        <v>24</v>
      </c>
      <c r="D460" t="s">
        <v>16</v>
      </c>
      <c r="E460" t="s">
        <v>20</v>
      </c>
      <c r="F460" t="str">
        <f t="shared" si="28"/>
        <v>January</v>
      </c>
      <c r="G460" s="3">
        <v>10</v>
      </c>
      <c r="H460" s="2">
        <v>0.8</v>
      </c>
      <c r="I460" s="2">
        <v>0.97952777800000002</v>
      </c>
      <c r="J460" s="3">
        <f t="shared" si="29"/>
        <v>1</v>
      </c>
      <c r="K460">
        <v>3.94</v>
      </c>
      <c r="L460">
        <v>1440</v>
      </c>
      <c r="M460">
        <f t="shared" si="30"/>
        <v>24</v>
      </c>
      <c r="N460" s="4">
        <v>0</v>
      </c>
      <c r="O460">
        <v>0</v>
      </c>
      <c r="P460">
        <f t="shared" si="31"/>
        <v>0</v>
      </c>
      <c r="Q460">
        <v>0</v>
      </c>
      <c r="R460">
        <v>0</v>
      </c>
      <c r="S460">
        <v>12</v>
      </c>
      <c r="T460">
        <v>0</v>
      </c>
    </row>
    <row r="461" spans="1:20" x14ac:dyDescent="0.3">
      <c r="A461">
        <v>460</v>
      </c>
      <c r="B461" s="1">
        <v>42031</v>
      </c>
      <c r="C461" t="s">
        <v>24</v>
      </c>
      <c r="D461" t="s">
        <v>16</v>
      </c>
      <c r="E461" t="s">
        <v>20</v>
      </c>
      <c r="F461" t="str">
        <f t="shared" si="28"/>
        <v>January</v>
      </c>
      <c r="G461" s="3">
        <v>4</v>
      </c>
      <c r="H461" s="2">
        <v>0.8</v>
      </c>
      <c r="I461" s="2">
        <v>0.94062500000000004</v>
      </c>
      <c r="J461" s="3">
        <f t="shared" si="29"/>
        <v>1</v>
      </c>
      <c r="K461">
        <v>4.3</v>
      </c>
      <c r="L461">
        <v>1440</v>
      </c>
      <c r="M461">
        <f t="shared" si="30"/>
        <v>24</v>
      </c>
      <c r="N461" s="4">
        <v>0</v>
      </c>
      <c r="O461">
        <v>0</v>
      </c>
      <c r="P461">
        <f t="shared" si="31"/>
        <v>0</v>
      </c>
      <c r="Q461">
        <v>0</v>
      </c>
      <c r="R461">
        <v>0</v>
      </c>
      <c r="S461">
        <v>12</v>
      </c>
      <c r="T461">
        <v>0</v>
      </c>
    </row>
    <row r="462" spans="1:20" x14ac:dyDescent="0.3">
      <c r="A462">
        <v>461</v>
      </c>
      <c r="B462" s="1">
        <v>42031</v>
      </c>
      <c r="C462" t="s">
        <v>24</v>
      </c>
      <c r="D462" t="s">
        <v>16</v>
      </c>
      <c r="E462" t="s">
        <v>20</v>
      </c>
      <c r="F462" t="str">
        <f t="shared" si="28"/>
        <v>January</v>
      </c>
      <c r="G462" s="3">
        <v>5</v>
      </c>
      <c r="H462" s="2">
        <v>0.5</v>
      </c>
      <c r="I462" s="2">
        <v>0.92638888900000005</v>
      </c>
      <c r="J462" s="3">
        <f t="shared" si="29"/>
        <v>1</v>
      </c>
      <c r="K462">
        <v>4.1500000000000004</v>
      </c>
      <c r="L462">
        <v>1440</v>
      </c>
      <c r="M462">
        <f t="shared" si="30"/>
        <v>24</v>
      </c>
      <c r="N462" s="4">
        <v>0</v>
      </c>
      <c r="O462">
        <v>0</v>
      </c>
      <c r="P462">
        <f t="shared" si="31"/>
        <v>0</v>
      </c>
      <c r="Q462">
        <v>0</v>
      </c>
      <c r="R462">
        <v>0</v>
      </c>
      <c r="S462">
        <v>12</v>
      </c>
      <c r="T462">
        <v>0</v>
      </c>
    </row>
    <row r="463" spans="1:20" x14ac:dyDescent="0.3">
      <c r="A463">
        <v>462</v>
      </c>
      <c r="B463" s="1">
        <v>42031</v>
      </c>
      <c r="C463" t="s">
        <v>24</v>
      </c>
      <c r="D463" t="s">
        <v>14</v>
      </c>
      <c r="E463" t="s">
        <v>20</v>
      </c>
      <c r="F463" t="str">
        <f t="shared" si="28"/>
        <v>January</v>
      </c>
      <c r="G463" s="3">
        <v>10</v>
      </c>
      <c r="H463" s="2">
        <v>0.8</v>
      </c>
      <c r="I463" s="2">
        <v>0.90012976200000006</v>
      </c>
      <c r="J463" s="3">
        <f t="shared" si="29"/>
        <v>1</v>
      </c>
      <c r="K463">
        <v>22.52</v>
      </c>
      <c r="L463">
        <v>6720</v>
      </c>
      <c r="M463">
        <f t="shared" si="30"/>
        <v>112</v>
      </c>
      <c r="N463" s="4">
        <v>70</v>
      </c>
      <c r="O463">
        <v>0</v>
      </c>
      <c r="P463">
        <f t="shared" si="31"/>
        <v>0</v>
      </c>
      <c r="Q463">
        <v>0</v>
      </c>
      <c r="R463">
        <v>0</v>
      </c>
      <c r="S463">
        <v>56</v>
      </c>
      <c r="T463">
        <v>1134</v>
      </c>
    </row>
    <row r="464" spans="1:20" x14ac:dyDescent="0.3">
      <c r="A464">
        <v>463</v>
      </c>
      <c r="B464" s="1">
        <v>42031</v>
      </c>
      <c r="C464" t="s">
        <v>24</v>
      </c>
      <c r="D464" t="s">
        <v>16</v>
      </c>
      <c r="E464" t="s">
        <v>20</v>
      </c>
      <c r="F464" t="str">
        <f t="shared" si="28"/>
        <v>January</v>
      </c>
      <c r="G464" s="3">
        <v>3</v>
      </c>
      <c r="H464" s="2">
        <v>0.75</v>
      </c>
      <c r="I464" s="2">
        <v>0.86187499999999995</v>
      </c>
      <c r="J464" s="3">
        <f t="shared" si="29"/>
        <v>1</v>
      </c>
      <c r="K464">
        <v>3.94</v>
      </c>
      <c r="L464">
        <v>1440</v>
      </c>
      <c r="M464">
        <f t="shared" si="30"/>
        <v>24</v>
      </c>
      <c r="N464" s="4">
        <v>0</v>
      </c>
      <c r="O464">
        <v>0</v>
      </c>
      <c r="P464">
        <f t="shared" si="31"/>
        <v>0</v>
      </c>
      <c r="Q464">
        <v>0</v>
      </c>
      <c r="R464">
        <v>0</v>
      </c>
      <c r="S464">
        <v>12</v>
      </c>
      <c r="T464">
        <v>0</v>
      </c>
    </row>
    <row r="465" spans="1:20" x14ac:dyDescent="0.3">
      <c r="A465">
        <v>464</v>
      </c>
      <c r="B465" s="1">
        <v>42031</v>
      </c>
      <c r="C465" t="s">
        <v>24</v>
      </c>
      <c r="D465" t="s">
        <v>14</v>
      </c>
      <c r="E465" t="s">
        <v>20</v>
      </c>
      <c r="F465" t="str">
        <f t="shared" si="28"/>
        <v>January</v>
      </c>
      <c r="G465" s="3">
        <v>4</v>
      </c>
      <c r="H465" s="2">
        <v>0.8</v>
      </c>
      <c r="I465" s="2">
        <v>0.85031268400000004</v>
      </c>
      <c r="J465" s="3">
        <f t="shared" si="29"/>
        <v>1</v>
      </c>
      <c r="K465">
        <v>22.52</v>
      </c>
      <c r="L465">
        <v>6780</v>
      </c>
      <c r="M465">
        <f t="shared" si="30"/>
        <v>113</v>
      </c>
      <c r="N465" s="4">
        <v>60</v>
      </c>
      <c r="O465">
        <v>0</v>
      </c>
      <c r="P465">
        <f t="shared" si="31"/>
        <v>0</v>
      </c>
      <c r="Q465">
        <v>0</v>
      </c>
      <c r="R465">
        <v>0</v>
      </c>
      <c r="S465">
        <v>56</v>
      </c>
      <c r="T465">
        <v>1106</v>
      </c>
    </row>
    <row r="466" spans="1:20" x14ac:dyDescent="0.3">
      <c r="A466">
        <v>465</v>
      </c>
      <c r="B466" s="1">
        <v>42031</v>
      </c>
      <c r="C466" t="s">
        <v>24</v>
      </c>
      <c r="D466" t="s">
        <v>16</v>
      </c>
      <c r="E466" t="s">
        <v>20</v>
      </c>
      <c r="F466" t="str">
        <f t="shared" si="28"/>
        <v>January</v>
      </c>
      <c r="G466" s="3">
        <v>8</v>
      </c>
      <c r="H466" s="2">
        <v>0.65</v>
      </c>
      <c r="I466" s="2">
        <v>0.84545833299999995</v>
      </c>
      <c r="J466" s="3">
        <f t="shared" si="29"/>
        <v>1</v>
      </c>
      <c r="K466">
        <v>3.94</v>
      </c>
      <c r="L466">
        <v>960</v>
      </c>
      <c r="M466">
        <f t="shared" si="30"/>
        <v>16</v>
      </c>
      <c r="N466" s="4">
        <v>0</v>
      </c>
      <c r="O466">
        <v>0</v>
      </c>
      <c r="P466">
        <f t="shared" si="31"/>
        <v>0</v>
      </c>
      <c r="Q466">
        <v>0</v>
      </c>
      <c r="R466">
        <v>0</v>
      </c>
      <c r="S466">
        <v>8</v>
      </c>
      <c r="T466">
        <v>0</v>
      </c>
    </row>
    <row r="467" spans="1:20" x14ac:dyDescent="0.3">
      <c r="A467">
        <v>466</v>
      </c>
      <c r="B467" s="1">
        <v>42031</v>
      </c>
      <c r="C467" t="s">
        <v>24</v>
      </c>
      <c r="D467" t="s">
        <v>16</v>
      </c>
      <c r="E467" t="s">
        <v>20</v>
      </c>
      <c r="F467" t="str">
        <f t="shared" si="28"/>
        <v>January</v>
      </c>
      <c r="G467" s="3">
        <v>12</v>
      </c>
      <c r="H467" s="2">
        <v>0.7</v>
      </c>
      <c r="I467" s="2">
        <v>0.82355555599999997</v>
      </c>
      <c r="J467" s="3">
        <f t="shared" si="29"/>
        <v>1</v>
      </c>
      <c r="K467">
        <v>4.1500000000000004</v>
      </c>
      <c r="L467">
        <v>1080</v>
      </c>
      <c r="M467">
        <f t="shared" si="30"/>
        <v>18</v>
      </c>
      <c r="N467" s="4">
        <v>0</v>
      </c>
      <c r="O467">
        <v>0</v>
      </c>
      <c r="P467">
        <f t="shared" si="31"/>
        <v>0</v>
      </c>
      <c r="Q467">
        <v>0</v>
      </c>
      <c r="R467">
        <v>0</v>
      </c>
      <c r="S467">
        <v>9</v>
      </c>
      <c r="T467">
        <v>0</v>
      </c>
    </row>
    <row r="468" spans="1:20" x14ac:dyDescent="0.3">
      <c r="A468">
        <v>467</v>
      </c>
      <c r="B468" s="1">
        <v>42031</v>
      </c>
      <c r="C468" t="s">
        <v>24</v>
      </c>
      <c r="D468" t="s">
        <v>16</v>
      </c>
      <c r="E468" t="s">
        <v>20</v>
      </c>
      <c r="F468" t="str">
        <f t="shared" si="28"/>
        <v>January</v>
      </c>
      <c r="G468" s="3">
        <v>7</v>
      </c>
      <c r="H468" s="2">
        <v>0.5</v>
      </c>
      <c r="I468" s="2">
        <v>0.80354166699999996</v>
      </c>
      <c r="J468" s="3">
        <f t="shared" si="29"/>
        <v>1</v>
      </c>
      <c r="K468">
        <v>4.1500000000000004</v>
      </c>
      <c r="L468">
        <v>960</v>
      </c>
      <c r="M468">
        <f t="shared" si="30"/>
        <v>16</v>
      </c>
      <c r="N468" s="4">
        <v>0</v>
      </c>
      <c r="O468">
        <v>0</v>
      </c>
      <c r="P468">
        <f t="shared" si="31"/>
        <v>0</v>
      </c>
      <c r="Q468">
        <v>0</v>
      </c>
      <c r="R468">
        <v>0</v>
      </c>
      <c r="S468">
        <v>8</v>
      </c>
      <c r="T468">
        <v>0</v>
      </c>
    </row>
    <row r="469" spans="1:20" x14ac:dyDescent="0.3">
      <c r="A469">
        <v>468</v>
      </c>
      <c r="B469" s="1">
        <v>42031</v>
      </c>
      <c r="C469" t="s">
        <v>24</v>
      </c>
      <c r="D469" t="s">
        <v>14</v>
      </c>
      <c r="E469" t="s">
        <v>20</v>
      </c>
      <c r="F469" t="str">
        <f t="shared" si="28"/>
        <v>January</v>
      </c>
      <c r="G469" s="3">
        <v>1</v>
      </c>
      <c r="H469" s="2">
        <v>0.75</v>
      </c>
      <c r="I469" s="2">
        <v>0.800263218</v>
      </c>
      <c r="J469" s="3">
        <f t="shared" si="29"/>
        <v>1</v>
      </c>
      <c r="K469">
        <v>22.94</v>
      </c>
      <c r="L469">
        <v>6960</v>
      </c>
      <c r="M469">
        <f t="shared" si="30"/>
        <v>116</v>
      </c>
      <c r="N469" s="4">
        <v>55</v>
      </c>
      <c r="O469">
        <v>0</v>
      </c>
      <c r="P469">
        <f t="shared" si="31"/>
        <v>0</v>
      </c>
      <c r="Q469">
        <v>0</v>
      </c>
      <c r="R469">
        <v>0</v>
      </c>
      <c r="S469">
        <v>58</v>
      </c>
      <c r="T469">
        <v>1871</v>
      </c>
    </row>
    <row r="470" spans="1:20" x14ac:dyDescent="0.3">
      <c r="A470">
        <v>469</v>
      </c>
      <c r="B470" s="1">
        <v>42031</v>
      </c>
      <c r="C470" t="s">
        <v>24</v>
      </c>
      <c r="D470" t="s">
        <v>16</v>
      </c>
      <c r="E470" t="s">
        <v>20</v>
      </c>
      <c r="F470" t="str">
        <f t="shared" si="28"/>
        <v>January</v>
      </c>
      <c r="G470" s="3">
        <v>2</v>
      </c>
      <c r="H470" s="2">
        <v>0.75</v>
      </c>
      <c r="I470" s="2">
        <v>0.78800000000000003</v>
      </c>
      <c r="J470" s="3">
        <f t="shared" si="29"/>
        <v>1</v>
      </c>
      <c r="K470">
        <v>3.94</v>
      </c>
      <c r="L470">
        <v>1200</v>
      </c>
      <c r="M470">
        <f t="shared" si="30"/>
        <v>20</v>
      </c>
      <c r="N470" s="4">
        <v>0</v>
      </c>
      <c r="O470">
        <v>0</v>
      </c>
      <c r="P470">
        <f t="shared" si="31"/>
        <v>0</v>
      </c>
      <c r="Q470">
        <v>0</v>
      </c>
      <c r="R470">
        <v>0</v>
      </c>
      <c r="S470">
        <v>10</v>
      </c>
      <c r="T470">
        <v>0</v>
      </c>
    </row>
    <row r="471" spans="1:20" x14ac:dyDescent="0.3">
      <c r="A471">
        <v>470</v>
      </c>
      <c r="B471" s="1">
        <v>42031</v>
      </c>
      <c r="C471" t="s">
        <v>24</v>
      </c>
      <c r="D471" t="s">
        <v>16</v>
      </c>
      <c r="E471" t="s">
        <v>20</v>
      </c>
      <c r="F471" t="str">
        <f t="shared" si="28"/>
        <v>January</v>
      </c>
      <c r="G471" s="3">
        <v>1</v>
      </c>
      <c r="H471" s="2">
        <v>0.75</v>
      </c>
      <c r="I471" s="2">
        <v>0.77815000000000001</v>
      </c>
      <c r="J471" s="3">
        <f t="shared" si="29"/>
        <v>1</v>
      </c>
      <c r="K471">
        <v>3.94</v>
      </c>
      <c r="L471">
        <v>1200</v>
      </c>
      <c r="M471">
        <f t="shared" si="30"/>
        <v>20</v>
      </c>
      <c r="N471" s="4">
        <v>0</v>
      </c>
      <c r="O471">
        <v>0</v>
      </c>
      <c r="P471">
        <f t="shared" si="31"/>
        <v>0</v>
      </c>
      <c r="Q471">
        <v>0</v>
      </c>
      <c r="R471">
        <v>0</v>
      </c>
      <c r="S471">
        <v>10</v>
      </c>
      <c r="T471">
        <v>0</v>
      </c>
    </row>
    <row r="472" spans="1:20" x14ac:dyDescent="0.3">
      <c r="A472">
        <v>471</v>
      </c>
      <c r="B472" s="1">
        <v>42031</v>
      </c>
      <c r="C472" t="s">
        <v>24</v>
      </c>
      <c r="D472" t="s">
        <v>14</v>
      </c>
      <c r="E472" t="s">
        <v>20</v>
      </c>
      <c r="F472" t="str">
        <f t="shared" si="28"/>
        <v>January</v>
      </c>
      <c r="G472" s="3">
        <v>9</v>
      </c>
      <c r="H472" s="2">
        <v>0.7</v>
      </c>
      <c r="I472" s="2">
        <v>0.70038620699999998</v>
      </c>
      <c r="J472" s="3">
        <f t="shared" si="29"/>
        <v>1</v>
      </c>
      <c r="K472">
        <v>29.12</v>
      </c>
      <c r="L472">
        <v>6960</v>
      </c>
      <c r="M472">
        <f t="shared" si="30"/>
        <v>116</v>
      </c>
      <c r="N472" s="4">
        <v>50</v>
      </c>
      <c r="O472">
        <v>0</v>
      </c>
      <c r="P472">
        <f t="shared" si="31"/>
        <v>0</v>
      </c>
      <c r="Q472">
        <v>0</v>
      </c>
      <c r="R472">
        <v>0</v>
      </c>
      <c r="S472">
        <v>58</v>
      </c>
      <c r="T472">
        <v>1294</v>
      </c>
    </row>
    <row r="473" spans="1:20" x14ac:dyDescent="0.3">
      <c r="A473">
        <v>472</v>
      </c>
      <c r="B473" s="1">
        <v>42031</v>
      </c>
      <c r="C473" t="s">
        <v>24</v>
      </c>
      <c r="D473" t="s">
        <v>14</v>
      </c>
      <c r="E473" t="s">
        <v>20</v>
      </c>
      <c r="F473" t="str">
        <f t="shared" si="28"/>
        <v>January</v>
      </c>
      <c r="G473" s="3">
        <v>12</v>
      </c>
      <c r="H473" s="2">
        <v>0.7</v>
      </c>
      <c r="I473" s="2">
        <v>0.70016470600000003</v>
      </c>
      <c r="J473" s="3">
        <f t="shared" si="29"/>
        <v>1</v>
      </c>
      <c r="K473">
        <v>15.26</v>
      </c>
      <c r="L473">
        <v>4080</v>
      </c>
      <c r="M473">
        <f t="shared" si="30"/>
        <v>68</v>
      </c>
      <c r="N473" s="4">
        <v>40</v>
      </c>
      <c r="O473">
        <v>0</v>
      </c>
      <c r="P473">
        <f t="shared" si="31"/>
        <v>0</v>
      </c>
      <c r="Q473">
        <v>0</v>
      </c>
      <c r="R473">
        <v>0</v>
      </c>
      <c r="S473">
        <v>34</v>
      </c>
      <c r="T473">
        <v>1462</v>
      </c>
    </row>
    <row r="474" spans="1:20" x14ac:dyDescent="0.3">
      <c r="A474">
        <v>473</v>
      </c>
      <c r="B474" s="1">
        <v>42031</v>
      </c>
      <c r="C474" t="s">
        <v>24</v>
      </c>
      <c r="D474" t="s">
        <v>14</v>
      </c>
      <c r="E474" t="s">
        <v>20</v>
      </c>
      <c r="F474" t="str">
        <f t="shared" si="28"/>
        <v>January</v>
      </c>
      <c r="G474" s="3">
        <v>8</v>
      </c>
      <c r="H474" s="2">
        <v>0.65</v>
      </c>
      <c r="I474" s="2">
        <v>0.65030714300000003</v>
      </c>
      <c r="J474" s="3">
        <f t="shared" si="29"/>
        <v>1</v>
      </c>
      <c r="K474">
        <v>15.09</v>
      </c>
      <c r="L474">
        <v>240</v>
      </c>
      <c r="M474">
        <f t="shared" si="30"/>
        <v>4</v>
      </c>
      <c r="N474" s="4">
        <v>23</v>
      </c>
      <c r="O474">
        <v>0</v>
      </c>
      <c r="P474">
        <f t="shared" si="31"/>
        <v>0</v>
      </c>
      <c r="Q474">
        <v>0</v>
      </c>
      <c r="R474">
        <v>0</v>
      </c>
      <c r="S474">
        <v>52</v>
      </c>
      <c r="T474">
        <v>976</v>
      </c>
    </row>
    <row r="475" spans="1:20" x14ac:dyDescent="0.3">
      <c r="A475">
        <v>474</v>
      </c>
      <c r="B475" s="1">
        <v>42031</v>
      </c>
      <c r="C475" t="s">
        <v>24</v>
      </c>
      <c r="D475" t="s">
        <v>14</v>
      </c>
      <c r="E475" t="s">
        <v>20</v>
      </c>
      <c r="F475" t="str">
        <f t="shared" si="28"/>
        <v>January</v>
      </c>
      <c r="G475" s="3">
        <v>6</v>
      </c>
      <c r="H475" s="2">
        <v>0.8</v>
      </c>
      <c r="I475" s="2">
        <v>0.62282812499999995</v>
      </c>
      <c r="J475" s="3">
        <f t="shared" si="29"/>
        <v>0</v>
      </c>
      <c r="K475">
        <v>30.4</v>
      </c>
      <c r="L475">
        <v>3840</v>
      </c>
      <c r="M475">
        <f t="shared" si="30"/>
        <v>64</v>
      </c>
      <c r="N475" s="4">
        <v>34</v>
      </c>
      <c r="O475">
        <v>0</v>
      </c>
      <c r="P475">
        <f t="shared" si="31"/>
        <v>0</v>
      </c>
      <c r="Q475">
        <v>0</v>
      </c>
      <c r="R475">
        <v>0</v>
      </c>
      <c r="S475">
        <v>32</v>
      </c>
      <c r="T475">
        <v>338</v>
      </c>
    </row>
    <row r="476" spans="1:20" x14ac:dyDescent="0.3">
      <c r="A476">
        <v>475</v>
      </c>
      <c r="B476" s="1">
        <v>42031</v>
      </c>
      <c r="C476" t="s">
        <v>24</v>
      </c>
      <c r="D476" t="s">
        <v>16</v>
      </c>
      <c r="E476" t="s">
        <v>20</v>
      </c>
      <c r="F476" t="str">
        <f t="shared" si="28"/>
        <v>January</v>
      </c>
      <c r="G476" s="3">
        <v>6</v>
      </c>
      <c r="H476" s="2">
        <v>0.8</v>
      </c>
      <c r="I476" s="2">
        <v>0.62250000000000005</v>
      </c>
      <c r="J476" s="3">
        <f t="shared" si="29"/>
        <v>0</v>
      </c>
      <c r="K476">
        <v>2.9</v>
      </c>
      <c r="L476">
        <v>960</v>
      </c>
      <c r="M476">
        <f t="shared" si="30"/>
        <v>16</v>
      </c>
      <c r="N476" s="4">
        <v>0</v>
      </c>
      <c r="O476">
        <v>0</v>
      </c>
      <c r="P476">
        <f t="shared" si="31"/>
        <v>0</v>
      </c>
      <c r="Q476">
        <v>0</v>
      </c>
      <c r="R476">
        <v>0</v>
      </c>
      <c r="S476">
        <v>8</v>
      </c>
      <c r="T476">
        <v>0</v>
      </c>
    </row>
    <row r="477" spans="1:20" x14ac:dyDescent="0.3">
      <c r="A477">
        <v>476</v>
      </c>
      <c r="B477" s="1">
        <v>42031</v>
      </c>
      <c r="C477" t="s">
        <v>24</v>
      </c>
      <c r="D477" t="s">
        <v>14</v>
      </c>
      <c r="E477" t="s">
        <v>20</v>
      </c>
      <c r="F477" t="str">
        <f t="shared" si="28"/>
        <v>January</v>
      </c>
      <c r="G477" s="3">
        <v>5</v>
      </c>
      <c r="H477" s="2">
        <v>0.5</v>
      </c>
      <c r="I477" s="2">
        <v>0.50003534500000002</v>
      </c>
      <c r="J477" s="3">
        <f t="shared" si="29"/>
        <v>1</v>
      </c>
      <c r="K477">
        <v>20.79</v>
      </c>
      <c r="L477">
        <v>6960</v>
      </c>
      <c r="M477">
        <f t="shared" si="30"/>
        <v>116</v>
      </c>
      <c r="N477" s="4">
        <v>30</v>
      </c>
      <c r="O477">
        <v>0</v>
      </c>
      <c r="P477">
        <f t="shared" si="31"/>
        <v>0</v>
      </c>
      <c r="Q477">
        <v>0</v>
      </c>
      <c r="R477">
        <v>0</v>
      </c>
      <c r="S477">
        <v>58</v>
      </c>
      <c r="T477">
        <v>1455</v>
      </c>
    </row>
    <row r="478" spans="1:20" x14ac:dyDescent="0.3">
      <c r="A478">
        <v>477</v>
      </c>
      <c r="B478" s="1">
        <v>42031</v>
      </c>
      <c r="C478" t="s">
        <v>24</v>
      </c>
      <c r="D478" t="s">
        <v>14</v>
      </c>
      <c r="E478" t="s">
        <v>20</v>
      </c>
      <c r="F478" t="str">
        <f t="shared" si="28"/>
        <v>January</v>
      </c>
      <c r="G478" s="3">
        <v>11</v>
      </c>
      <c r="H478" s="2">
        <v>0.5</v>
      </c>
      <c r="I478" s="2">
        <v>0.37046657</v>
      </c>
      <c r="J478" s="3">
        <f t="shared" si="29"/>
        <v>0</v>
      </c>
      <c r="K478">
        <v>48.18</v>
      </c>
      <c r="L478">
        <v>6480</v>
      </c>
      <c r="M478">
        <f t="shared" si="30"/>
        <v>108</v>
      </c>
      <c r="N478" s="4">
        <v>23</v>
      </c>
      <c r="O478">
        <v>0</v>
      </c>
      <c r="P478">
        <f t="shared" si="31"/>
        <v>0</v>
      </c>
      <c r="Q478">
        <v>0</v>
      </c>
      <c r="R478">
        <v>0</v>
      </c>
      <c r="S478">
        <v>54</v>
      </c>
      <c r="T478">
        <v>1282</v>
      </c>
    </row>
    <row r="479" spans="1:20" x14ac:dyDescent="0.3">
      <c r="A479">
        <v>478</v>
      </c>
      <c r="B479" s="1">
        <v>42032</v>
      </c>
      <c r="C479" t="s">
        <v>24</v>
      </c>
      <c r="D479" t="s">
        <v>14</v>
      </c>
      <c r="E479" t="s">
        <v>21</v>
      </c>
      <c r="F479" t="str">
        <f t="shared" si="28"/>
        <v>January</v>
      </c>
      <c r="G479" s="3">
        <v>2</v>
      </c>
      <c r="H479" s="2">
        <v>0.8</v>
      </c>
      <c r="I479" s="2">
        <v>1.000230409</v>
      </c>
      <c r="J479" s="3">
        <f t="shared" si="29"/>
        <v>1</v>
      </c>
      <c r="K479">
        <v>22.52</v>
      </c>
      <c r="L479">
        <v>6840</v>
      </c>
      <c r="M479">
        <f t="shared" si="30"/>
        <v>114</v>
      </c>
      <c r="N479" s="4">
        <v>90</v>
      </c>
      <c r="O479">
        <v>0</v>
      </c>
      <c r="P479">
        <f t="shared" si="31"/>
        <v>0</v>
      </c>
      <c r="Q479">
        <v>0</v>
      </c>
      <c r="R479">
        <v>0</v>
      </c>
      <c r="S479">
        <v>57</v>
      </c>
      <c r="T479">
        <v>1559</v>
      </c>
    </row>
    <row r="480" spans="1:20" x14ac:dyDescent="0.3">
      <c r="A480">
        <v>479</v>
      </c>
      <c r="B480" s="1">
        <v>42032</v>
      </c>
      <c r="C480" t="s">
        <v>24</v>
      </c>
      <c r="D480" t="s">
        <v>14</v>
      </c>
      <c r="E480" t="s">
        <v>21</v>
      </c>
      <c r="F480" t="str">
        <f t="shared" si="28"/>
        <v>January</v>
      </c>
      <c r="G480" s="3">
        <v>3</v>
      </c>
      <c r="H480" s="2">
        <v>0.8</v>
      </c>
      <c r="I480" s="2">
        <v>1.000230409</v>
      </c>
      <c r="J480" s="3">
        <f t="shared" si="29"/>
        <v>1</v>
      </c>
      <c r="K480">
        <v>22.52</v>
      </c>
      <c r="L480">
        <v>6840</v>
      </c>
      <c r="M480">
        <f t="shared" si="30"/>
        <v>114</v>
      </c>
      <c r="N480" s="4">
        <v>113</v>
      </c>
      <c r="O480">
        <v>0</v>
      </c>
      <c r="P480">
        <f t="shared" si="31"/>
        <v>0</v>
      </c>
      <c r="Q480">
        <v>0</v>
      </c>
      <c r="R480">
        <v>0</v>
      </c>
      <c r="S480">
        <v>57</v>
      </c>
      <c r="T480">
        <v>1350</v>
      </c>
    </row>
    <row r="481" spans="1:20" x14ac:dyDescent="0.3">
      <c r="A481">
        <v>480</v>
      </c>
      <c r="B481" s="1">
        <v>42032</v>
      </c>
      <c r="C481" t="s">
        <v>24</v>
      </c>
      <c r="D481" t="s">
        <v>16</v>
      </c>
      <c r="E481" t="s">
        <v>21</v>
      </c>
      <c r="F481" t="str">
        <f t="shared" si="28"/>
        <v>January</v>
      </c>
      <c r="G481" s="3">
        <v>6</v>
      </c>
      <c r="H481" s="2">
        <v>0.35</v>
      </c>
      <c r="I481" s="2">
        <v>0.97755555599999999</v>
      </c>
      <c r="J481" s="3">
        <f t="shared" si="29"/>
        <v>1</v>
      </c>
      <c r="K481">
        <v>2.9</v>
      </c>
      <c r="L481">
        <v>1800</v>
      </c>
      <c r="M481">
        <f t="shared" si="30"/>
        <v>30</v>
      </c>
      <c r="N481" s="4">
        <v>0</v>
      </c>
      <c r="O481">
        <v>0</v>
      </c>
      <c r="P481">
        <f t="shared" si="31"/>
        <v>0</v>
      </c>
      <c r="Q481">
        <v>0</v>
      </c>
      <c r="R481">
        <v>0</v>
      </c>
      <c r="S481">
        <v>15</v>
      </c>
      <c r="T481">
        <v>0</v>
      </c>
    </row>
    <row r="482" spans="1:20" x14ac:dyDescent="0.3">
      <c r="A482">
        <v>481</v>
      </c>
      <c r="B482" s="1">
        <v>42032</v>
      </c>
      <c r="C482" t="s">
        <v>24</v>
      </c>
      <c r="D482" t="s">
        <v>16</v>
      </c>
      <c r="E482" t="s">
        <v>21</v>
      </c>
      <c r="F482" t="str">
        <f t="shared" si="28"/>
        <v>January</v>
      </c>
      <c r="G482" s="3">
        <v>1</v>
      </c>
      <c r="H482" s="2">
        <v>0.75</v>
      </c>
      <c r="I482" s="2">
        <v>0.9456</v>
      </c>
      <c r="J482" s="3">
        <f t="shared" si="29"/>
        <v>1</v>
      </c>
      <c r="K482">
        <v>3.94</v>
      </c>
      <c r="L482">
        <v>1200</v>
      </c>
      <c r="M482">
        <f t="shared" si="30"/>
        <v>20</v>
      </c>
      <c r="N482" s="4">
        <v>0</v>
      </c>
      <c r="O482">
        <v>0</v>
      </c>
      <c r="P482">
        <f t="shared" si="31"/>
        <v>0</v>
      </c>
      <c r="Q482">
        <v>0</v>
      </c>
      <c r="R482">
        <v>0</v>
      </c>
      <c r="S482">
        <v>10</v>
      </c>
      <c r="T482">
        <v>0</v>
      </c>
    </row>
    <row r="483" spans="1:20" x14ac:dyDescent="0.3">
      <c r="A483">
        <v>482</v>
      </c>
      <c r="B483" s="1">
        <v>42032</v>
      </c>
      <c r="C483" t="s">
        <v>24</v>
      </c>
      <c r="D483" t="s">
        <v>16</v>
      </c>
      <c r="E483" t="s">
        <v>21</v>
      </c>
      <c r="F483" t="str">
        <f t="shared" si="28"/>
        <v>January</v>
      </c>
      <c r="G483" s="3">
        <v>2</v>
      </c>
      <c r="H483" s="2">
        <v>0.8</v>
      </c>
      <c r="I483" s="2">
        <v>0.90222222200000002</v>
      </c>
      <c r="J483" s="3">
        <f t="shared" si="29"/>
        <v>1</v>
      </c>
      <c r="K483">
        <v>3.94</v>
      </c>
      <c r="L483">
        <v>1800</v>
      </c>
      <c r="M483">
        <f t="shared" si="30"/>
        <v>30</v>
      </c>
      <c r="N483" s="4">
        <v>0</v>
      </c>
      <c r="O483">
        <v>0</v>
      </c>
      <c r="P483">
        <f t="shared" si="31"/>
        <v>0</v>
      </c>
      <c r="Q483">
        <v>0</v>
      </c>
      <c r="R483">
        <v>0</v>
      </c>
      <c r="S483">
        <v>15</v>
      </c>
      <c r="T483">
        <v>0</v>
      </c>
    </row>
    <row r="484" spans="1:20" x14ac:dyDescent="0.3">
      <c r="A484">
        <v>483</v>
      </c>
      <c r="B484" s="1">
        <v>42032</v>
      </c>
      <c r="C484" t="s">
        <v>24</v>
      </c>
      <c r="D484" t="s">
        <v>14</v>
      </c>
      <c r="E484" t="s">
        <v>21</v>
      </c>
      <c r="F484" t="str">
        <f t="shared" si="28"/>
        <v>January</v>
      </c>
      <c r="G484" s="3">
        <v>10</v>
      </c>
      <c r="H484" s="2">
        <v>0.8</v>
      </c>
      <c r="I484" s="2">
        <v>0.85053214300000002</v>
      </c>
      <c r="J484" s="3">
        <f t="shared" si="29"/>
        <v>1</v>
      </c>
      <c r="K484">
        <v>22.52</v>
      </c>
      <c r="L484">
        <v>6720</v>
      </c>
      <c r="M484">
        <f t="shared" si="30"/>
        <v>112</v>
      </c>
      <c r="N484" s="4">
        <v>60</v>
      </c>
      <c r="O484">
        <v>0</v>
      </c>
      <c r="P484">
        <f t="shared" si="31"/>
        <v>0</v>
      </c>
      <c r="Q484">
        <v>0</v>
      </c>
      <c r="R484">
        <v>0</v>
      </c>
      <c r="S484">
        <v>56</v>
      </c>
      <c r="T484">
        <v>1175</v>
      </c>
    </row>
    <row r="485" spans="1:20" x14ac:dyDescent="0.3">
      <c r="A485">
        <v>484</v>
      </c>
      <c r="B485" s="1">
        <v>42032</v>
      </c>
      <c r="C485" t="s">
        <v>24</v>
      </c>
      <c r="D485" t="s">
        <v>14</v>
      </c>
      <c r="E485" t="s">
        <v>21</v>
      </c>
      <c r="F485" t="str">
        <f t="shared" si="28"/>
        <v>January</v>
      </c>
      <c r="G485" s="3">
        <v>1</v>
      </c>
      <c r="H485" s="2">
        <v>0.75</v>
      </c>
      <c r="I485" s="2">
        <v>0.850362069</v>
      </c>
      <c r="J485" s="3">
        <f t="shared" si="29"/>
        <v>1</v>
      </c>
      <c r="K485">
        <v>22.94</v>
      </c>
      <c r="L485">
        <v>6960</v>
      </c>
      <c r="M485">
        <f t="shared" si="30"/>
        <v>116</v>
      </c>
      <c r="N485" s="4">
        <v>81</v>
      </c>
      <c r="O485">
        <v>0</v>
      </c>
      <c r="P485">
        <f t="shared" si="31"/>
        <v>0</v>
      </c>
      <c r="Q485">
        <v>0</v>
      </c>
      <c r="R485">
        <v>0</v>
      </c>
      <c r="S485">
        <v>58</v>
      </c>
      <c r="T485">
        <v>1868</v>
      </c>
    </row>
    <row r="486" spans="1:20" x14ac:dyDescent="0.3">
      <c r="A486">
        <v>485</v>
      </c>
      <c r="B486" s="1">
        <v>42032</v>
      </c>
      <c r="C486" t="s">
        <v>24</v>
      </c>
      <c r="D486" t="s">
        <v>16</v>
      </c>
      <c r="E486" t="s">
        <v>21</v>
      </c>
      <c r="F486" t="str">
        <f t="shared" si="28"/>
        <v>January</v>
      </c>
      <c r="G486" s="3">
        <v>10</v>
      </c>
      <c r="H486" s="2">
        <v>0.8</v>
      </c>
      <c r="I486" s="2">
        <v>0.84053333299999999</v>
      </c>
      <c r="J486" s="3">
        <f t="shared" si="29"/>
        <v>1</v>
      </c>
      <c r="K486">
        <v>3.94</v>
      </c>
      <c r="L486">
        <v>1200</v>
      </c>
      <c r="M486">
        <f t="shared" si="30"/>
        <v>20</v>
      </c>
      <c r="N486" s="4">
        <v>0</v>
      </c>
      <c r="O486">
        <v>0</v>
      </c>
      <c r="P486">
        <f t="shared" si="31"/>
        <v>0</v>
      </c>
      <c r="Q486">
        <v>0</v>
      </c>
      <c r="R486">
        <v>0</v>
      </c>
      <c r="S486">
        <v>10</v>
      </c>
      <c r="T486">
        <v>0</v>
      </c>
    </row>
    <row r="487" spans="1:20" x14ac:dyDescent="0.3">
      <c r="A487">
        <v>486</v>
      </c>
      <c r="B487" s="1">
        <v>42032</v>
      </c>
      <c r="C487" t="s">
        <v>24</v>
      </c>
      <c r="D487" t="s">
        <v>14</v>
      </c>
      <c r="E487" t="s">
        <v>21</v>
      </c>
      <c r="F487" t="str">
        <f t="shared" si="28"/>
        <v>January</v>
      </c>
      <c r="G487" s="3">
        <v>5</v>
      </c>
      <c r="H487" s="2">
        <v>0.6</v>
      </c>
      <c r="I487" s="2">
        <v>0.80053448299999996</v>
      </c>
      <c r="J487" s="3">
        <f t="shared" si="29"/>
        <v>1</v>
      </c>
      <c r="K487">
        <v>20.79</v>
      </c>
      <c r="L487">
        <v>6960</v>
      </c>
      <c r="M487">
        <f t="shared" si="30"/>
        <v>116</v>
      </c>
      <c r="N487" s="4">
        <v>88</v>
      </c>
      <c r="O487">
        <v>0</v>
      </c>
      <c r="P487">
        <f t="shared" si="31"/>
        <v>0</v>
      </c>
      <c r="Q487">
        <v>0</v>
      </c>
      <c r="R487">
        <v>0</v>
      </c>
      <c r="S487">
        <v>58</v>
      </c>
      <c r="T487">
        <v>1045</v>
      </c>
    </row>
    <row r="488" spans="1:20" x14ac:dyDescent="0.3">
      <c r="A488">
        <v>487</v>
      </c>
      <c r="B488" s="1">
        <v>42032</v>
      </c>
      <c r="C488" t="s">
        <v>24</v>
      </c>
      <c r="D488" t="s">
        <v>14</v>
      </c>
      <c r="E488" t="s">
        <v>21</v>
      </c>
      <c r="F488" t="str">
        <f t="shared" si="28"/>
        <v>January</v>
      </c>
      <c r="G488" s="3">
        <v>4</v>
      </c>
      <c r="H488" s="2">
        <v>0.8</v>
      </c>
      <c r="I488" s="2">
        <v>0.80048967599999998</v>
      </c>
      <c r="J488" s="3">
        <f t="shared" si="29"/>
        <v>1</v>
      </c>
      <c r="K488">
        <v>22.52</v>
      </c>
      <c r="L488">
        <v>6780</v>
      </c>
      <c r="M488">
        <f t="shared" si="30"/>
        <v>113</v>
      </c>
      <c r="N488" s="4">
        <v>50</v>
      </c>
      <c r="O488">
        <v>0</v>
      </c>
      <c r="P488">
        <f t="shared" si="31"/>
        <v>0</v>
      </c>
      <c r="Q488">
        <v>0</v>
      </c>
      <c r="R488">
        <v>0</v>
      </c>
      <c r="S488">
        <v>56</v>
      </c>
      <c r="T488">
        <v>1342</v>
      </c>
    </row>
    <row r="489" spans="1:20" x14ac:dyDescent="0.3">
      <c r="A489">
        <v>488</v>
      </c>
      <c r="B489" s="1">
        <v>42032</v>
      </c>
      <c r="C489" t="s">
        <v>24</v>
      </c>
      <c r="D489" t="s">
        <v>16</v>
      </c>
      <c r="E489" t="s">
        <v>21</v>
      </c>
      <c r="F489" t="str">
        <f t="shared" si="28"/>
        <v>January</v>
      </c>
      <c r="G489" s="3">
        <v>12</v>
      </c>
      <c r="H489" s="2">
        <v>0.75</v>
      </c>
      <c r="I489" s="2">
        <v>0.75555555600000002</v>
      </c>
      <c r="J489" s="3">
        <f t="shared" si="29"/>
        <v>1</v>
      </c>
      <c r="K489">
        <v>4.08</v>
      </c>
      <c r="L489">
        <v>1080</v>
      </c>
      <c r="M489">
        <f t="shared" si="30"/>
        <v>18</v>
      </c>
      <c r="N489" s="4">
        <v>0</v>
      </c>
      <c r="O489">
        <v>0</v>
      </c>
      <c r="P489">
        <f t="shared" si="31"/>
        <v>0</v>
      </c>
      <c r="Q489">
        <v>0</v>
      </c>
      <c r="R489">
        <v>0</v>
      </c>
      <c r="S489">
        <v>9</v>
      </c>
      <c r="T489">
        <v>0</v>
      </c>
    </row>
    <row r="490" spans="1:20" x14ac:dyDescent="0.3">
      <c r="A490">
        <v>489</v>
      </c>
      <c r="B490" s="1">
        <v>42032</v>
      </c>
      <c r="C490" t="s">
        <v>24</v>
      </c>
      <c r="D490" t="s">
        <v>14</v>
      </c>
      <c r="E490" t="s">
        <v>21</v>
      </c>
      <c r="F490" t="str">
        <f t="shared" si="28"/>
        <v>January</v>
      </c>
      <c r="G490" s="3">
        <v>9</v>
      </c>
      <c r="H490" s="2">
        <v>0.7</v>
      </c>
      <c r="I490" s="2">
        <v>0.75059310300000004</v>
      </c>
      <c r="J490" s="3">
        <f t="shared" si="29"/>
        <v>1</v>
      </c>
      <c r="K490">
        <v>29.12</v>
      </c>
      <c r="L490">
        <v>6960</v>
      </c>
      <c r="M490">
        <f t="shared" si="30"/>
        <v>116</v>
      </c>
      <c r="N490" s="4">
        <v>63</v>
      </c>
      <c r="O490">
        <v>0</v>
      </c>
      <c r="P490">
        <f t="shared" si="31"/>
        <v>0</v>
      </c>
      <c r="Q490">
        <v>0</v>
      </c>
      <c r="R490">
        <v>0</v>
      </c>
      <c r="S490">
        <v>58</v>
      </c>
      <c r="T490">
        <v>1340</v>
      </c>
    </row>
    <row r="491" spans="1:20" x14ac:dyDescent="0.3">
      <c r="A491">
        <v>490</v>
      </c>
      <c r="B491" s="1">
        <v>42032</v>
      </c>
      <c r="C491" t="s">
        <v>24</v>
      </c>
      <c r="D491" t="s">
        <v>14</v>
      </c>
      <c r="E491" t="s">
        <v>21</v>
      </c>
      <c r="F491" t="str">
        <f t="shared" si="28"/>
        <v>January</v>
      </c>
      <c r="G491" s="3">
        <v>12</v>
      </c>
      <c r="H491" s="2">
        <v>0.75</v>
      </c>
      <c r="I491" s="2">
        <v>0.75028333300000005</v>
      </c>
      <c r="J491" s="3">
        <f t="shared" si="29"/>
        <v>1</v>
      </c>
      <c r="K491">
        <v>15.26</v>
      </c>
      <c r="L491">
        <v>3600</v>
      </c>
      <c r="M491">
        <f t="shared" si="30"/>
        <v>60</v>
      </c>
      <c r="N491" s="4">
        <v>45</v>
      </c>
      <c r="O491">
        <v>0</v>
      </c>
      <c r="P491">
        <f t="shared" si="31"/>
        <v>0</v>
      </c>
      <c r="Q491">
        <v>0</v>
      </c>
      <c r="R491">
        <v>0</v>
      </c>
      <c r="S491">
        <v>35</v>
      </c>
      <c r="T491">
        <v>1429</v>
      </c>
    </row>
    <row r="492" spans="1:20" x14ac:dyDescent="0.3">
      <c r="A492">
        <v>491</v>
      </c>
      <c r="B492" s="1">
        <v>42032</v>
      </c>
      <c r="C492" t="s">
        <v>24</v>
      </c>
      <c r="D492" t="s">
        <v>16</v>
      </c>
      <c r="E492" t="s">
        <v>21</v>
      </c>
      <c r="F492" t="str">
        <f t="shared" si="28"/>
        <v>January</v>
      </c>
      <c r="G492" s="3">
        <v>4</v>
      </c>
      <c r="H492" s="2">
        <v>0.8</v>
      </c>
      <c r="I492" s="2">
        <v>0.72263888899999995</v>
      </c>
      <c r="J492" s="3">
        <f t="shared" si="29"/>
        <v>0</v>
      </c>
      <c r="K492">
        <v>4.3</v>
      </c>
      <c r="L492">
        <v>1440</v>
      </c>
      <c r="M492">
        <f t="shared" si="30"/>
        <v>24</v>
      </c>
      <c r="N492" s="4">
        <v>0</v>
      </c>
      <c r="O492">
        <v>0</v>
      </c>
      <c r="P492">
        <f t="shared" si="31"/>
        <v>0</v>
      </c>
      <c r="Q492">
        <v>0</v>
      </c>
      <c r="R492">
        <v>0</v>
      </c>
      <c r="S492">
        <v>12</v>
      </c>
      <c r="T492">
        <v>0</v>
      </c>
    </row>
    <row r="493" spans="1:20" x14ac:dyDescent="0.3">
      <c r="A493">
        <v>492</v>
      </c>
      <c r="B493" s="1">
        <v>42032</v>
      </c>
      <c r="C493" t="s">
        <v>24</v>
      </c>
      <c r="D493" t="s">
        <v>16</v>
      </c>
      <c r="E493" t="s">
        <v>21</v>
      </c>
      <c r="F493" t="str">
        <f t="shared" si="28"/>
        <v>January</v>
      </c>
      <c r="G493" s="3">
        <v>8</v>
      </c>
      <c r="H493" s="2">
        <v>0.65</v>
      </c>
      <c r="I493" s="2">
        <v>0.55333333299999998</v>
      </c>
      <c r="J493" s="3">
        <f t="shared" si="29"/>
        <v>0</v>
      </c>
      <c r="K493">
        <v>4.1500000000000004</v>
      </c>
      <c r="L493">
        <v>960</v>
      </c>
      <c r="M493">
        <f t="shared" si="30"/>
        <v>16</v>
      </c>
      <c r="N493" s="4">
        <v>0</v>
      </c>
      <c r="O493">
        <v>0</v>
      </c>
      <c r="P493">
        <f t="shared" si="31"/>
        <v>0</v>
      </c>
      <c r="Q493">
        <v>0</v>
      </c>
      <c r="R493">
        <v>0</v>
      </c>
      <c r="S493">
        <v>8</v>
      </c>
      <c r="T493">
        <v>0</v>
      </c>
    </row>
    <row r="494" spans="1:20" x14ac:dyDescent="0.3">
      <c r="A494">
        <v>493</v>
      </c>
      <c r="B494" s="1">
        <v>42032</v>
      </c>
      <c r="C494" t="s">
        <v>24</v>
      </c>
      <c r="D494" t="s">
        <v>14</v>
      </c>
      <c r="E494" t="s">
        <v>21</v>
      </c>
      <c r="F494" t="str">
        <f t="shared" si="28"/>
        <v>January</v>
      </c>
      <c r="G494" s="3">
        <v>11</v>
      </c>
      <c r="H494" s="2">
        <v>0.5</v>
      </c>
      <c r="I494" s="2">
        <v>0.50056730800000004</v>
      </c>
      <c r="J494" s="3">
        <f t="shared" si="29"/>
        <v>1</v>
      </c>
      <c r="K494">
        <v>20.100000000000001</v>
      </c>
      <c r="L494">
        <v>5880</v>
      </c>
      <c r="M494">
        <f t="shared" si="30"/>
        <v>98</v>
      </c>
      <c r="N494" s="4">
        <v>46</v>
      </c>
      <c r="O494">
        <v>0</v>
      </c>
      <c r="P494">
        <f t="shared" si="31"/>
        <v>0</v>
      </c>
      <c r="Q494">
        <v>0</v>
      </c>
      <c r="R494">
        <v>0</v>
      </c>
      <c r="S494">
        <v>54</v>
      </c>
      <c r="T494">
        <v>1413</v>
      </c>
    </row>
    <row r="495" spans="1:20" x14ac:dyDescent="0.3">
      <c r="A495">
        <v>494</v>
      </c>
      <c r="B495" s="1">
        <v>42032</v>
      </c>
      <c r="C495" t="s">
        <v>24</v>
      </c>
      <c r="D495" t="s">
        <v>14</v>
      </c>
      <c r="E495" t="s">
        <v>21</v>
      </c>
      <c r="F495" t="str">
        <f t="shared" si="28"/>
        <v>January</v>
      </c>
      <c r="G495" s="3">
        <v>8</v>
      </c>
      <c r="H495" s="2">
        <v>0.7</v>
      </c>
      <c r="I495" s="2">
        <v>0.46769326900000002</v>
      </c>
      <c r="J495" s="3">
        <f t="shared" si="29"/>
        <v>0</v>
      </c>
      <c r="K495">
        <v>38.090000000000003</v>
      </c>
      <c r="L495">
        <v>6240</v>
      </c>
      <c r="M495">
        <f t="shared" si="30"/>
        <v>104</v>
      </c>
      <c r="N495" s="4">
        <v>0</v>
      </c>
      <c r="O495">
        <v>0</v>
      </c>
      <c r="P495">
        <f t="shared" si="31"/>
        <v>0</v>
      </c>
      <c r="Q495">
        <v>0</v>
      </c>
      <c r="R495">
        <v>0</v>
      </c>
      <c r="S495">
        <v>52</v>
      </c>
      <c r="T495">
        <v>336</v>
      </c>
    </row>
    <row r="496" spans="1:20" x14ac:dyDescent="0.3">
      <c r="A496">
        <v>495</v>
      </c>
      <c r="B496" s="1">
        <v>42032</v>
      </c>
      <c r="C496" t="s">
        <v>24</v>
      </c>
      <c r="D496" t="s">
        <v>14</v>
      </c>
      <c r="E496" t="s">
        <v>21</v>
      </c>
      <c r="F496" t="str">
        <f t="shared" si="28"/>
        <v>January</v>
      </c>
      <c r="G496" s="3">
        <v>6</v>
      </c>
      <c r="H496" s="2">
        <v>0.35</v>
      </c>
      <c r="I496" s="2">
        <v>0.43799533800000001</v>
      </c>
      <c r="J496" s="3">
        <f t="shared" si="29"/>
        <v>1</v>
      </c>
      <c r="K496">
        <v>18.79</v>
      </c>
      <c r="L496">
        <v>1800</v>
      </c>
      <c r="M496">
        <f t="shared" si="30"/>
        <v>30</v>
      </c>
      <c r="N496" s="4">
        <v>23</v>
      </c>
      <c r="O496">
        <v>0</v>
      </c>
      <c r="P496">
        <f t="shared" si="31"/>
        <v>0</v>
      </c>
      <c r="Q496">
        <v>0</v>
      </c>
      <c r="R496">
        <v>0</v>
      </c>
      <c r="S496">
        <v>32</v>
      </c>
      <c r="T496">
        <v>511</v>
      </c>
    </row>
    <row r="497" spans="1:20" x14ac:dyDescent="0.3">
      <c r="A497">
        <v>496</v>
      </c>
      <c r="B497" s="1">
        <v>42032</v>
      </c>
      <c r="C497" t="s">
        <v>24</v>
      </c>
      <c r="D497" t="s">
        <v>16</v>
      </c>
      <c r="E497" t="s">
        <v>21</v>
      </c>
      <c r="F497" t="str">
        <f t="shared" si="28"/>
        <v>January</v>
      </c>
      <c r="G497" s="3">
        <v>7</v>
      </c>
      <c r="H497" s="2">
        <v>0.6</v>
      </c>
      <c r="I497" s="2">
        <v>0.40635416699999999</v>
      </c>
      <c r="J497" s="3">
        <f t="shared" si="29"/>
        <v>0</v>
      </c>
      <c r="K497">
        <v>3.94</v>
      </c>
      <c r="L497">
        <v>960</v>
      </c>
      <c r="M497">
        <f t="shared" si="30"/>
        <v>16</v>
      </c>
      <c r="N497" s="4">
        <v>0</v>
      </c>
      <c r="O497">
        <v>0</v>
      </c>
      <c r="P497">
        <f t="shared" si="31"/>
        <v>0</v>
      </c>
      <c r="Q497">
        <v>0</v>
      </c>
      <c r="R497">
        <v>0</v>
      </c>
      <c r="S497">
        <v>8</v>
      </c>
      <c r="T497">
        <v>0</v>
      </c>
    </row>
    <row r="498" spans="1:20" x14ac:dyDescent="0.3">
      <c r="A498">
        <v>497</v>
      </c>
      <c r="B498" s="1">
        <v>42032</v>
      </c>
      <c r="C498" t="s">
        <v>24</v>
      </c>
      <c r="D498" t="s">
        <v>14</v>
      </c>
      <c r="E498" t="s">
        <v>21</v>
      </c>
      <c r="F498" t="str">
        <f t="shared" si="28"/>
        <v>January</v>
      </c>
      <c r="G498" s="3">
        <v>7</v>
      </c>
      <c r="H498" s="2">
        <v>0.6</v>
      </c>
      <c r="I498" s="2">
        <v>0.28533333300000002</v>
      </c>
      <c r="J498" s="3">
        <f t="shared" si="29"/>
        <v>0</v>
      </c>
      <c r="K498">
        <v>23.54</v>
      </c>
      <c r="L498">
        <v>6600</v>
      </c>
      <c r="M498">
        <f t="shared" si="30"/>
        <v>110</v>
      </c>
      <c r="N498" s="4">
        <v>0</v>
      </c>
      <c r="O498">
        <v>0</v>
      </c>
      <c r="P498">
        <f t="shared" si="31"/>
        <v>0</v>
      </c>
      <c r="Q498">
        <v>0</v>
      </c>
      <c r="R498">
        <v>0</v>
      </c>
      <c r="S498">
        <v>55</v>
      </c>
      <c r="T498">
        <v>958</v>
      </c>
    </row>
    <row r="499" spans="1:20" x14ac:dyDescent="0.3">
      <c r="A499">
        <v>498</v>
      </c>
      <c r="B499" s="1">
        <v>42032</v>
      </c>
      <c r="C499" t="s">
        <v>24</v>
      </c>
      <c r="D499" t="s">
        <v>16</v>
      </c>
      <c r="E499" t="s">
        <v>21</v>
      </c>
      <c r="F499" t="str">
        <f t="shared" si="28"/>
        <v>January</v>
      </c>
      <c r="G499" s="3">
        <v>11</v>
      </c>
      <c r="H499" s="2">
        <v>0.5</v>
      </c>
      <c r="I499" s="2">
        <v>0.25937500000000002</v>
      </c>
      <c r="J499" s="3">
        <f t="shared" si="29"/>
        <v>0</v>
      </c>
      <c r="K499">
        <v>2.9</v>
      </c>
      <c r="L499">
        <v>960</v>
      </c>
      <c r="M499">
        <f t="shared" si="30"/>
        <v>16</v>
      </c>
      <c r="N499" s="4">
        <v>0</v>
      </c>
      <c r="O499">
        <v>0</v>
      </c>
      <c r="P499">
        <f t="shared" si="31"/>
        <v>0</v>
      </c>
      <c r="Q499">
        <v>0</v>
      </c>
      <c r="R499">
        <v>0</v>
      </c>
      <c r="S499">
        <v>8</v>
      </c>
      <c r="T499">
        <v>0</v>
      </c>
    </row>
    <row r="500" spans="1:20" x14ac:dyDescent="0.3">
      <c r="A500">
        <v>499</v>
      </c>
      <c r="B500" s="1">
        <v>42033</v>
      </c>
      <c r="C500" t="s">
        <v>24</v>
      </c>
      <c r="D500" t="s">
        <v>14</v>
      </c>
      <c r="E500" t="s">
        <v>15</v>
      </c>
      <c r="F500" t="str">
        <f t="shared" si="28"/>
        <v>January</v>
      </c>
      <c r="G500" s="3">
        <v>2</v>
      </c>
      <c r="H500" s="2">
        <v>0.8</v>
      </c>
      <c r="I500" s="2">
        <v>1.000230409</v>
      </c>
      <c r="J500" s="3">
        <f t="shared" si="29"/>
        <v>1</v>
      </c>
      <c r="K500">
        <v>22.52</v>
      </c>
      <c r="L500">
        <v>6840</v>
      </c>
      <c r="M500">
        <f t="shared" si="30"/>
        <v>114</v>
      </c>
      <c r="N500" s="4">
        <v>113</v>
      </c>
      <c r="O500">
        <v>0</v>
      </c>
      <c r="P500">
        <f t="shared" si="31"/>
        <v>0</v>
      </c>
      <c r="Q500">
        <v>0</v>
      </c>
      <c r="R500">
        <v>0</v>
      </c>
      <c r="S500">
        <v>57</v>
      </c>
      <c r="T500">
        <v>1416</v>
      </c>
    </row>
    <row r="501" spans="1:20" x14ac:dyDescent="0.3">
      <c r="A501">
        <v>500</v>
      </c>
      <c r="B501" s="1">
        <v>42033</v>
      </c>
      <c r="C501" t="s">
        <v>24</v>
      </c>
      <c r="D501" t="s">
        <v>16</v>
      </c>
      <c r="E501" t="s">
        <v>15</v>
      </c>
      <c r="F501" t="str">
        <f t="shared" si="28"/>
        <v>January</v>
      </c>
      <c r="G501" s="3">
        <v>4</v>
      </c>
      <c r="H501" s="2">
        <v>0.8</v>
      </c>
      <c r="I501" s="2">
        <v>0.98899999999999999</v>
      </c>
      <c r="J501" s="3">
        <f t="shared" si="29"/>
        <v>1</v>
      </c>
      <c r="K501">
        <v>4.3</v>
      </c>
      <c r="L501">
        <v>1200</v>
      </c>
      <c r="M501">
        <f t="shared" si="30"/>
        <v>20</v>
      </c>
      <c r="N501" s="4">
        <v>0</v>
      </c>
      <c r="O501">
        <v>0</v>
      </c>
      <c r="P501">
        <f t="shared" si="31"/>
        <v>0</v>
      </c>
      <c r="Q501">
        <v>0</v>
      </c>
      <c r="R501">
        <v>0</v>
      </c>
      <c r="S501">
        <v>10</v>
      </c>
      <c r="T501">
        <v>0</v>
      </c>
    </row>
    <row r="502" spans="1:20" x14ac:dyDescent="0.3">
      <c r="A502">
        <v>501</v>
      </c>
      <c r="B502" s="1">
        <v>42033</v>
      </c>
      <c r="C502" t="s">
        <v>24</v>
      </c>
      <c r="D502" t="s">
        <v>14</v>
      </c>
      <c r="E502" t="s">
        <v>15</v>
      </c>
      <c r="F502" t="str">
        <f t="shared" si="28"/>
        <v>January</v>
      </c>
      <c r="G502" s="3">
        <v>3</v>
      </c>
      <c r="H502" s="2">
        <v>0.8</v>
      </c>
      <c r="I502" s="2">
        <v>0.95018596499999997</v>
      </c>
      <c r="J502" s="3">
        <f t="shared" si="29"/>
        <v>1</v>
      </c>
      <c r="K502">
        <v>22.52</v>
      </c>
      <c r="L502">
        <v>6840</v>
      </c>
      <c r="M502">
        <f t="shared" si="30"/>
        <v>114</v>
      </c>
      <c r="N502" s="4">
        <v>100</v>
      </c>
      <c r="O502">
        <v>0</v>
      </c>
      <c r="P502">
        <f t="shared" si="31"/>
        <v>0</v>
      </c>
      <c r="Q502">
        <v>0</v>
      </c>
      <c r="R502">
        <v>0</v>
      </c>
      <c r="S502">
        <v>57</v>
      </c>
      <c r="T502">
        <v>1287</v>
      </c>
    </row>
    <row r="503" spans="1:20" x14ac:dyDescent="0.3">
      <c r="A503">
        <v>502</v>
      </c>
      <c r="B503" s="1">
        <v>42033</v>
      </c>
      <c r="C503" t="s">
        <v>24</v>
      </c>
      <c r="D503" t="s">
        <v>14</v>
      </c>
      <c r="E503" t="s">
        <v>15</v>
      </c>
      <c r="F503" t="str">
        <f t="shared" si="28"/>
        <v>January</v>
      </c>
      <c r="G503" s="3">
        <v>4</v>
      </c>
      <c r="H503" s="2">
        <v>0.8</v>
      </c>
      <c r="I503" s="2">
        <v>0.90080000000000005</v>
      </c>
      <c r="J503" s="3">
        <f t="shared" si="29"/>
        <v>1</v>
      </c>
      <c r="K503">
        <v>22.52</v>
      </c>
      <c r="L503">
        <v>6900</v>
      </c>
      <c r="M503">
        <f t="shared" si="30"/>
        <v>115</v>
      </c>
      <c r="N503" s="4">
        <v>88</v>
      </c>
      <c r="O503">
        <v>0</v>
      </c>
      <c r="P503">
        <f t="shared" si="31"/>
        <v>0</v>
      </c>
      <c r="Q503">
        <v>0</v>
      </c>
      <c r="R503">
        <v>0</v>
      </c>
      <c r="S503">
        <v>57</v>
      </c>
      <c r="T503">
        <v>1444</v>
      </c>
    </row>
    <row r="504" spans="1:20" x14ac:dyDescent="0.3">
      <c r="A504">
        <v>503</v>
      </c>
      <c r="B504" s="1">
        <v>42033</v>
      </c>
      <c r="C504" t="s">
        <v>24</v>
      </c>
      <c r="D504" t="s">
        <v>14</v>
      </c>
      <c r="E504" t="s">
        <v>15</v>
      </c>
      <c r="F504" t="str">
        <f t="shared" si="28"/>
        <v>January</v>
      </c>
      <c r="G504" s="3">
        <v>10</v>
      </c>
      <c r="H504" s="2">
        <v>0.8</v>
      </c>
      <c r="I504" s="2">
        <v>0.90012976200000006</v>
      </c>
      <c r="J504" s="3">
        <f t="shared" si="29"/>
        <v>1</v>
      </c>
      <c r="K504">
        <v>22.52</v>
      </c>
      <c r="L504">
        <v>6720</v>
      </c>
      <c r="M504">
        <f t="shared" si="30"/>
        <v>112</v>
      </c>
      <c r="N504" s="4">
        <v>88</v>
      </c>
      <c r="O504">
        <v>0</v>
      </c>
      <c r="P504">
        <f t="shared" si="31"/>
        <v>0</v>
      </c>
      <c r="Q504">
        <v>0</v>
      </c>
      <c r="R504">
        <v>0</v>
      </c>
      <c r="S504">
        <v>56</v>
      </c>
      <c r="T504">
        <v>1088</v>
      </c>
    </row>
    <row r="505" spans="1:20" x14ac:dyDescent="0.3">
      <c r="A505">
        <v>504</v>
      </c>
      <c r="B505" s="1">
        <v>42033</v>
      </c>
      <c r="C505" t="s">
        <v>24</v>
      </c>
      <c r="D505" t="s">
        <v>16</v>
      </c>
      <c r="E505" t="s">
        <v>15</v>
      </c>
      <c r="F505" t="str">
        <f t="shared" si="28"/>
        <v>January</v>
      </c>
      <c r="G505" s="3">
        <v>6</v>
      </c>
      <c r="H505" s="2">
        <v>0.5</v>
      </c>
      <c r="I505" s="2">
        <v>0.89900000000000002</v>
      </c>
      <c r="J505" s="3">
        <f t="shared" si="29"/>
        <v>1</v>
      </c>
      <c r="K505">
        <v>2.9</v>
      </c>
      <c r="L505">
        <v>1200</v>
      </c>
      <c r="M505">
        <f t="shared" si="30"/>
        <v>20</v>
      </c>
      <c r="N505" s="4">
        <v>0</v>
      </c>
      <c r="O505">
        <v>0</v>
      </c>
      <c r="P505">
        <f t="shared" si="31"/>
        <v>0</v>
      </c>
      <c r="Q505">
        <v>0</v>
      </c>
      <c r="R505">
        <v>0</v>
      </c>
      <c r="S505">
        <v>10</v>
      </c>
      <c r="T505">
        <v>0</v>
      </c>
    </row>
    <row r="506" spans="1:20" x14ac:dyDescent="0.3">
      <c r="A506">
        <v>505</v>
      </c>
      <c r="B506" s="1">
        <v>42033</v>
      </c>
      <c r="C506" t="s">
        <v>24</v>
      </c>
      <c r="D506" t="s">
        <v>16</v>
      </c>
      <c r="E506" t="s">
        <v>15</v>
      </c>
      <c r="F506" t="str">
        <f t="shared" si="28"/>
        <v>January</v>
      </c>
      <c r="G506" s="3">
        <v>8</v>
      </c>
      <c r="H506" s="2">
        <v>0.65</v>
      </c>
      <c r="I506" s="2">
        <v>0.87755208299999998</v>
      </c>
      <c r="J506" s="3">
        <f t="shared" si="29"/>
        <v>1</v>
      </c>
      <c r="K506">
        <v>4.1500000000000004</v>
      </c>
      <c r="L506">
        <v>960</v>
      </c>
      <c r="M506">
        <f t="shared" si="30"/>
        <v>16</v>
      </c>
      <c r="N506" s="4">
        <v>0</v>
      </c>
      <c r="O506">
        <v>0</v>
      </c>
      <c r="P506">
        <f t="shared" si="31"/>
        <v>0</v>
      </c>
      <c r="Q506">
        <v>0</v>
      </c>
      <c r="R506">
        <v>0</v>
      </c>
      <c r="S506">
        <v>8</v>
      </c>
      <c r="T506">
        <v>0</v>
      </c>
    </row>
    <row r="507" spans="1:20" x14ac:dyDescent="0.3">
      <c r="A507">
        <v>506</v>
      </c>
      <c r="B507" s="1">
        <v>42033</v>
      </c>
      <c r="C507" t="s">
        <v>24</v>
      </c>
      <c r="D507" t="s">
        <v>16</v>
      </c>
      <c r="E507" t="s">
        <v>15</v>
      </c>
      <c r="F507" t="str">
        <f t="shared" si="28"/>
        <v>January</v>
      </c>
      <c r="G507" s="3">
        <v>11</v>
      </c>
      <c r="H507" s="2">
        <v>0.6</v>
      </c>
      <c r="I507" s="2">
        <v>0.86458333300000001</v>
      </c>
      <c r="J507" s="3">
        <f t="shared" si="29"/>
        <v>1</v>
      </c>
      <c r="K507">
        <v>2.9</v>
      </c>
      <c r="L507">
        <v>960</v>
      </c>
      <c r="M507">
        <f t="shared" si="30"/>
        <v>16</v>
      </c>
      <c r="N507" s="4">
        <v>0</v>
      </c>
      <c r="O507">
        <v>0</v>
      </c>
      <c r="P507">
        <f t="shared" si="31"/>
        <v>0</v>
      </c>
      <c r="Q507">
        <v>0</v>
      </c>
      <c r="R507">
        <v>0</v>
      </c>
      <c r="S507">
        <v>8</v>
      </c>
      <c r="T507">
        <v>0</v>
      </c>
    </row>
    <row r="508" spans="1:20" x14ac:dyDescent="0.3">
      <c r="A508">
        <v>507</v>
      </c>
      <c r="B508" s="1">
        <v>42033</v>
      </c>
      <c r="C508" t="s">
        <v>24</v>
      </c>
      <c r="D508" t="s">
        <v>16</v>
      </c>
      <c r="E508" t="s">
        <v>15</v>
      </c>
      <c r="F508" t="str">
        <f t="shared" si="28"/>
        <v>January</v>
      </c>
      <c r="G508" s="3">
        <v>10</v>
      </c>
      <c r="H508" s="2">
        <v>0.8</v>
      </c>
      <c r="I508" s="2">
        <v>0.85694999999999999</v>
      </c>
      <c r="J508" s="3">
        <f t="shared" si="29"/>
        <v>1</v>
      </c>
      <c r="K508">
        <v>3.94</v>
      </c>
      <c r="L508">
        <v>1200</v>
      </c>
      <c r="M508">
        <f t="shared" si="30"/>
        <v>20</v>
      </c>
      <c r="N508" s="4">
        <v>0</v>
      </c>
      <c r="O508">
        <v>0</v>
      </c>
      <c r="P508">
        <f t="shared" si="31"/>
        <v>0</v>
      </c>
      <c r="Q508">
        <v>0</v>
      </c>
      <c r="R508">
        <v>0</v>
      </c>
      <c r="S508">
        <v>10</v>
      </c>
      <c r="T508">
        <v>0</v>
      </c>
    </row>
    <row r="509" spans="1:20" x14ac:dyDescent="0.3">
      <c r="A509">
        <v>508</v>
      </c>
      <c r="B509" s="1">
        <v>42033</v>
      </c>
      <c r="C509" t="s">
        <v>24</v>
      </c>
      <c r="D509" t="s">
        <v>16</v>
      </c>
      <c r="E509" t="s">
        <v>15</v>
      </c>
      <c r="F509" t="str">
        <f t="shared" si="28"/>
        <v>January</v>
      </c>
      <c r="G509" s="3">
        <v>1</v>
      </c>
      <c r="H509" s="2">
        <v>0.75</v>
      </c>
      <c r="I509" s="2">
        <v>0.85366666700000005</v>
      </c>
      <c r="J509" s="3">
        <f t="shared" si="29"/>
        <v>1</v>
      </c>
      <c r="K509">
        <v>3.94</v>
      </c>
      <c r="L509">
        <v>1200</v>
      </c>
      <c r="M509">
        <f t="shared" si="30"/>
        <v>20</v>
      </c>
      <c r="N509" s="4">
        <v>0</v>
      </c>
      <c r="O509">
        <v>0</v>
      </c>
      <c r="P509">
        <f t="shared" si="31"/>
        <v>0</v>
      </c>
      <c r="Q509">
        <v>0</v>
      </c>
      <c r="R509">
        <v>0</v>
      </c>
      <c r="S509">
        <v>10</v>
      </c>
      <c r="T509">
        <v>0</v>
      </c>
    </row>
    <row r="510" spans="1:20" x14ac:dyDescent="0.3">
      <c r="A510">
        <v>509</v>
      </c>
      <c r="B510" s="1">
        <v>42033</v>
      </c>
      <c r="C510" t="s">
        <v>24</v>
      </c>
      <c r="D510" t="s">
        <v>14</v>
      </c>
      <c r="E510" t="s">
        <v>15</v>
      </c>
      <c r="F510" t="str">
        <f t="shared" si="28"/>
        <v>January</v>
      </c>
      <c r="G510" s="3">
        <v>1</v>
      </c>
      <c r="H510" s="2">
        <v>0.75</v>
      </c>
      <c r="I510" s="2">
        <v>0.850362069</v>
      </c>
      <c r="J510" s="3">
        <f t="shared" si="29"/>
        <v>1</v>
      </c>
      <c r="K510">
        <v>22.94</v>
      </c>
      <c r="L510">
        <v>6960</v>
      </c>
      <c r="M510">
        <f t="shared" si="30"/>
        <v>116</v>
      </c>
      <c r="N510" s="4">
        <v>81</v>
      </c>
      <c r="O510">
        <v>0</v>
      </c>
      <c r="P510">
        <f t="shared" si="31"/>
        <v>0</v>
      </c>
      <c r="Q510">
        <v>0</v>
      </c>
      <c r="R510">
        <v>0</v>
      </c>
      <c r="S510">
        <v>58</v>
      </c>
      <c r="T510">
        <v>1579</v>
      </c>
    </row>
    <row r="511" spans="1:20" x14ac:dyDescent="0.3">
      <c r="A511">
        <v>510</v>
      </c>
      <c r="B511" s="1">
        <v>42033</v>
      </c>
      <c r="C511" t="s">
        <v>24</v>
      </c>
      <c r="D511" t="s">
        <v>14</v>
      </c>
      <c r="E511" t="s">
        <v>15</v>
      </c>
      <c r="F511" t="str">
        <f t="shared" si="28"/>
        <v>January</v>
      </c>
      <c r="G511" s="3">
        <v>9</v>
      </c>
      <c r="H511" s="2">
        <v>0.7</v>
      </c>
      <c r="I511" s="2">
        <v>0.85017011499999995</v>
      </c>
      <c r="J511" s="3">
        <f t="shared" si="29"/>
        <v>1</v>
      </c>
      <c r="K511">
        <v>29.12</v>
      </c>
      <c r="L511">
        <v>6960</v>
      </c>
      <c r="M511">
        <f t="shared" si="30"/>
        <v>116</v>
      </c>
      <c r="N511" s="4">
        <v>53</v>
      </c>
      <c r="O511">
        <v>0</v>
      </c>
      <c r="P511">
        <f t="shared" si="31"/>
        <v>0</v>
      </c>
      <c r="Q511">
        <v>0</v>
      </c>
      <c r="R511">
        <v>0</v>
      </c>
      <c r="S511">
        <v>58</v>
      </c>
      <c r="T511">
        <v>1170</v>
      </c>
    </row>
    <row r="512" spans="1:20" x14ac:dyDescent="0.3">
      <c r="A512">
        <v>511</v>
      </c>
      <c r="B512" s="1">
        <v>42033</v>
      </c>
      <c r="C512" t="s">
        <v>24</v>
      </c>
      <c r="D512" t="s">
        <v>14</v>
      </c>
      <c r="E512" t="s">
        <v>15</v>
      </c>
      <c r="F512" t="str">
        <f t="shared" si="28"/>
        <v>January</v>
      </c>
      <c r="G512" s="3">
        <v>5</v>
      </c>
      <c r="H512" s="2">
        <v>0.65</v>
      </c>
      <c r="I512" s="2">
        <v>0.80047372900000002</v>
      </c>
      <c r="J512" s="3">
        <f t="shared" si="29"/>
        <v>1</v>
      </c>
      <c r="K512">
        <v>20.79</v>
      </c>
      <c r="L512">
        <v>7080</v>
      </c>
      <c r="M512">
        <f t="shared" si="30"/>
        <v>118</v>
      </c>
      <c r="N512" s="4">
        <v>81</v>
      </c>
      <c r="O512">
        <v>0</v>
      </c>
      <c r="P512">
        <f t="shared" si="31"/>
        <v>0</v>
      </c>
      <c r="Q512">
        <v>0</v>
      </c>
      <c r="R512">
        <v>0</v>
      </c>
      <c r="S512">
        <v>59</v>
      </c>
      <c r="T512">
        <v>1015</v>
      </c>
    </row>
    <row r="513" spans="1:20" x14ac:dyDescent="0.3">
      <c r="A513">
        <v>512</v>
      </c>
      <c r="B513" s="1">
        <v>42033</v>
      </c>
      <c r="C513" t="s">
        <v>24</v>
      </c>
      <c r="D513" t="s">
        <v>16</v>
      </c>
      <c r="E513" t="s">
        <v>15</v>
      </c>
      <c r="F513" t="str">
        <f t="shared" si="28"/>
        <v>January</v>
      </c>
      <c r="G513" s="3">
        <v>2</v>
      </c>
      <c r="H513" s="2">
        <v>0.8</v>
      </c>
      <c r="I513" s="2">
        <v>0.77333333299999996</v>
      </c>
      <c r="J513" s="3">
        <f t="shared" si="29"/>
        <v>0</v>
      </c>
      <c r="K513">
        <v>3.94</v>
      </c>
      <c r="L513">
        <v>1200</v>
      </c>
      <c r="M513">
        <f t="shared" si="30"/>
        <v>20</v>
      </c>
      <c r="N513" s="4">
        <v>0</v>
      </c>
      <c r="O513">
        <v>0</v>
      </c>
      <c r="P513">
        <f t="shared" si="31"/>
        <v>0</v>
      </c>
      <c r="Q513">
        <v>0</v>
      </c>
      <c r="R513">
        <v>0</v>
      </c>
      <c r="S513">
        <v>10</v>
      </c>
      <c r="T513">
        <v>0</v>
      </c>
    </row>
    <row r="514" spans="1:20" x14ac:dyDescent="0.3">
      <c r="A514">
        <v>513</v>
      </c>
      <c r="B514" s="1">
        <v>42033</v>
      </c>
      <c r="C514" t="s">
        <v>24</v>
      </c>
      <c r="D514" t="s">
        <v>14</v>
      </c>
      <c r="E514" t="s">
        <v>15</v>
      </c>
      <c r="F514" t="str">
        <f t="shared" si="28"/>
        <v>January</v>
      </c>
      <c r="G514" s="3">
        <v>12</v>
      </c>
      <c r="H514" s="2">
        <v>0.75</v>
      </c>
      <c r="I514" s="2">
        <v>0.75064666700000005</v>
      </c>
      <c r="J514" s="3">
        <f t="shared" si="29"/>
        <v>1</v>
      </c>
      <c r="K514">
        <v>15.26</v>
      </c>
      <c r="L514">
        <v>4200</v>
      </c>
      <c r="M514">
        <f t="shared" si="30"/>
        <v>70</v>
      </c>
      <c r="N514" s="4">
        <v>45</v>
      </c>
      <c r="O514">
        <v>0</v>
      </c>
      <c r="P514">
        <f t="shared" si="31"/>
        <v>0</v>
      </c>
      <c r="Q514">
        <v>0</v>
      </c>
      <c r="R514">
        <v>0</v>
      </c>
      <c r="S514">
        <v>35</v>
      </c>
      <c r="T514">
        <v>1436</v>
      </c>
    </row>
    <row r="515" spans="1:20" x14ac:dyDescent="0.3">
      <c r="A515">
        <v>514</v>
      </c>
      <c r="B515" s="1">
        <v>42033</v>
      </c>
      <c r="C515" t="s">
        <v>24</v>
      </c>
      <c r="D515" t="s">
        <v>16</v>
      </c>
      <c r="E515" t="s">
        <v>15</v>
      </c>
      <c r="F515" t="str">
        <f t="shared" ref="F515:F578" si="32">TEXT(B515,"mmmm")</f>
        <v>January</v>
      </c>
      <c r="G515" s="3">
        <v>12</v>
      </c>
      <c r="H515" s="2">
        <v>0.75</v>
      </c>
      <c r="I515" s="2">
        <v>0.63466666699999996</v>
      </c>
      <c r="J515" s="3">
        <f t="shared" ref="J515:J578" si="33">IF(I515&gt;=H515,1,0)</f>
        <v>0</v>
      </c>
      <c r="K515">
        <v>4.08</v>
      </c>
      <c r="L515">
        <v>1080</v>
      </c>
      <c r="M515">
        <f t="shared" ref="M515:M578" si="34">L515/60</f>
        <v>18</v>
      </c>
      <c r="N515" s="4">
        <v>0</v>
      </c>
      <c r="O515">
        <v>0</v>
      </c>
      <c r="P515">
        <f t="shared" ref="P515:P578" si="35">O515/60</f>
        <v>0</v>
      </c>
      <c r="Q515">
        <v>0</v>
      </c>
      <c r="R515">
        <v>0</v>
      </c>
      <c r="S515">
        <v>9</v>
      </c>
      <c r="T515">
        <v>0</v>
      </c>
    </row>
    <row r="516" spans="1:20" x14ac:dyDescent="0.3">
      <c r="A516">
        <v>515</v>
      </c>
      <c r="B516" s="1">
        <v>42033</v>
      </c>
      <c r="C516" t="s">
        <v>24</v>
      </c>
      <c r="D516" t="s">
        <v>14</v>
      </c>
      <c r="E516" t="s">
        <v>15</v>
      </c>
      <c r="F516" t="str">
        <f t="shared" si="32"/>
        <v>January</v>
      </c>
      <c r="G516" s="3">
        <v>11</v>
      </c>
      <c r="H516" s="2">
        <v>0.6</v>
      </c>
      <c r="I516" s="2">
        <v>0.60059761</v>
      </c>
      <c r="J516" s="3">
        <f t="shared" si="33"/>
        <v>1</v>
      </c>
      <c r="K516">
        <v>20.100000000000001</v>
      </c>
      <c r="L516">
        <v>4320</v>
      </c>
      <c r="M516">
        <f t="shared" si="34"/>
        <v>72</v>
      </c>
      <c r="N516" s="4">
        <v>46</v>
      </c>
      <c r="O516">
        <v>0</v>
      </c>
      <c r="P516">
        <f t="shared" si="35"/>
        <v>0</v>
      </c>
      <c r="Q516">
        <v>0</v>
      </c>
      <c r="R516">
        <v>0</v>
      </c>
      <c r="S516">
        <v>51</v>
      </c>
      <c r="T516">
        <v>1601</v>
      </c>
    </row>
    <row r="517" spans="1:20" x14ac:dyDescent="0.3">
      <c r="A517">
        <v>516</v>
      </c>
      <c r="B517" s="1">
        <v>42033</v>
      </c>
      <c r="C517" t="s">
        <v>24</v>
      </c>
      <c r="D517" t="s">
        <v>14</v>
      </c>
      <c r="E517" t="s">
        <v>15</v>
      </c>
      <c r="F517" t="str">
        <f t="shared" si="32"/>
        <v>January</v>
      </c>
      <c r="G517" s="3">
        <v>6</v>
      </c>
      <c r="H517" s="2">
        <v>0.5</v>
      </c>
      <c r="I517" s="2">
        <v>0.50011767699999998</v>
      </c>
      <c r="J517" s="3">
        <f t="shared" si="33"/>
        <v>1</v>
      </c>
      <c r="K517">
        <v>18.79</v>
      </c>
      <c r="L517">
        <v>3960</v>
      </c>
      <c r="M517">
        <f t="shared" si="34"/>
        <v>66</v>
      </c>
      <c r="N517" s="4">
        <v>23</v>
      </c>
      <c r="O517">
        <v>0</v>
      </c>
      <c r="P517">
        <f t="shared" si="35"/>
        <v>0</v>
      </c>
      <c r="Q517">
        <v>0</v>
      </c>
      <c r="R517">
        <v>0</v>
      </c>
      <c r="S517">
        <v>33</v>
      </c>
      <c r="T517">
        <v>717</v>
      </c>
    </row>
    <row r="518" spans="1:20" x14ac:dyDescent="0.3">
      <c r="A518">
        <v>517</v>
      </c>
      <c r="B518" s="1">
        <v>42033</v>
      </c>
      <c r="C518" t="s">
        <v>24</v>
      </c>
      <c r="D518" t="s">
        <v>16</v>
      </c>
      <c r="E518" t="s">
        <v>15</v>
      </c>
      <c r="F518" t="str">
        <f t="shared" si="32"/>
        <v>January</v>
      </c>
      <c r="G518" s="3">
        <v>3</v>
      </c>
      <c r="H518" s="2">
        <v>0.8</v>
      </c>
      <c r="I518" s="2">
        <v>0.49249999999999999</v>
      </c>
      <c r="J518" s="3">
        <f t="shared" si="33"/>
        <v>0</v>
      </c>
      <c r="K518">
        <v>3.94</v>
      </c>
      <c r="L518">
        <v>960</v>
      </c>
      <c r="M518">
        <f t="shared" si="34"/>
        <v>16</v>
      </c>
      <c r="N518" s="4">
        <v>0</v>
      </c>
      <c r="O518">
        <v>0</v>
      </c>
      <c r="P518">
        <f t="shared" si="35"/>
        <v>0</v>
      </c>
      <c r="Q518">
        <v>0</v>
      </c>
      <c r="R518">
        <v>0</v>
      </c>
      <c r="S518">
        <v>8</v>
      </c>
      <c r="T518">
        <v>0</v>
      </c>
    </row>
    <row r="519" spans="1:20" x14ac:dyDescent="0.3">
      <c r="A519">
        <v>518</v>
      </c>
      <c r="B519" s="1">
        <v>42033</v>
      </c>
      <c r="C519" t="s">
        <v>24</v>
      </c>
      <c r="D519" t="s">
        <v>14</v>
      </c>
      <c r="E519" t="s">
        <v>15</v>
      </c>
      <c r="F519" t="str">
        <f t="shared" si="32"/>
        <v>January</v>
      </c>
      <c r="G519" s="3">
        <v>7</v>
      </c>
      <c r="H519" s="2">
        <v>0.65</v>
      </c>
      <c r="I519" s="2">
        <v>0.48792000000000002</v>
      </c>
      <c r="J519" s="3">
        <f t="shared" si="33"/>
        <v>0</v>
      </c>
      <c r="K519">
        <v>23.54</v>
      </c>
      <c r="L519">
        <v>6600</v>
      </c>
      <c r="M519">
        <f t="shared" si="34"/>
        <v>110</v>
      </c>
      <c r="N519" s="4">
        <v>0</v>
      </c>
      <c r="O519">
        <v>0</v>
      </c>
      <c r="P519">
        <f t="shared" si="35"/>
        <v>0</v>
      </c>
      <c r="Q519">
        <v>0</v>
      </c>
      <c r="R519">
        <v>0</v>
      </c>
      <c r="S519">
        <v>55</v>
      </c>
      <c r="T519">
        <v>830</v>
      </c>
    </row>
    <row r="520" spans="1:20" x14ac:dyDescent="0.3">
      <c r="A520">
        <v>519</v>
      </c>
      <c r="B520" s="1">
        <v>42035</v>
      </c>
      <c r="C520" t="s">
        <v>24</v>
      </c>
      <c r="D520" t="s">
        <v>14</v>
      </c>
      <c r="E520" t="s">
        <v>17</v>
      </c>
      <c r="F520" t="str">
        <f t="shared" si="32"/>
        <v>January</v>
      </c>
      <c r="G520" s="3">
        <v>3</v>
      </c>
      <c r="H520" s="2">
        <v>0.8</v>
      </c>
      <c r="I520" s="2">
        <v>1.000457471</v>
      </c>
      <c r="J520" s="3">
        <f t="shared" si="33"/>
        <v>1</v>
      </c>
      <c r="K520">
        <v>22.52</v>
      </c>
      <c r="L520">
        <v>6960</v>
      </c>
      <c r="M520">
        <f t="shared" si="34"/>
        <v>116</v>
      </c>
      <c r="N520" s="4">
        <v>113</v>
      </c>
      <c r="O520">
        <v>0</v>
      </c>
      <c r="P520">
        <f t="shared" si="35"/>
        <v>0</v>
      </c>
      <c r="Q520">
        <v>0</v>
      </c>
      <c r="R520">
        <v>0</v>
      </c>
      <c r="S520">
        <v>58</v>
      </c>
      <c r="T520">
        <v>1136</v>
      </c>
    </row>
    <row r="521" spans="1:20" x14ac:dyDescent="0.3">
      <c r="A521">
        <v>520</v>
      </c>
      <c r="B521" s="1">
        <v>42035</v>
      </c>
      <c r="C521" t="s">
        <v>24</v>
      </c>
      <c r="D521" t="s">
        <v>14</v>
      </c>
      <c r="E521" t="s">
        <v>17</v>
      </c>
      <c r="F521" t="str">
        <f t="shared" si="32"/>
        <v>January</v>
      </c>
      <c r="G521" s="3">
        <v>2</v>
      </c>
      <c r="H521" s="2">
        <v>0.8</v>
      </c>
      <c r="I521" s="2">
        <v>1.000230409</v>
      </c>
      <c r="J521" s="3">
        <f t="shared" si="33"/>
        <v>1</v>
      </c>
      <c r="K521">
        <v>22.52</v>
      </c>
      <c r="L521">
        <v>6840</v>
      </c>
      <c r="M521">
        <f t="shared" si="34"/>
        <v>114</v>
      </c>
      <c r="N521" s="4">
        <v>113</v>
      </c>
      <c r="O521">
        <v>0</v>
      </c>
      <c r="P521">
        <f t="shared" si="35"/>
        <v>0</v>
      </c>
      <c r="Q521">
        <v>0</v>
      </c>
      <c r="R521">
        <v>0</v>
      </c>
      <c r="S521">
        <v>57</v>
      </c>
      <c r="T521">
        <v>1397</v>
      </c>
    </row>
    <row r="522" spans="1:20" x14ac:dyDescent="0.3">
      <c r="A522">
        <v>521</v>
      </c>
      <c r="B522" s="1">
        <v>42035</v>
      </c>
      <c r="C522" t="s">
        <v>24</v>
      </c>
      <c r="D522" t="s">
        <v>16</v>
      </c>
      <c r="E522" t="s">
        <v>17</v>
      </c>
      <c r="F522" t="str">
        <f t="shared" si="32"/>
        <v>January</v>
      </c>
      <c r="G522" s="3">
        <v>2</v>
      </c>
      <c r="H522" s="2">
        <v>0.8</v>
      </c>
      <c r="I522" s="2">
        <v>0.97186666700000002</v>
      </c>
      <c r="J522" s="3">
        <f t="shared" si="33"/>
        <v>1</v>
      </c>
      <c r="K522">
        <v>3.94</v>
      </c>
      <c r="L522">
        <v>1200</v>
      </c>
      <c r="M522">
        <f t="shared" si="34"/>
        <v>20</v>
      </c>
      <c r="N522" s="4">
        <v>0</v>
      </c>
      <c r="O522">
        <v>0</v>
      </c>
      <c r="P522">
        <f t="shared" si="35"/>
        <v>0</v>
      </c>
      <c r="Q522">
        <v>0</v>
      </c>
      <c r="R522">
        <v>0</v>
      </c>
      <c r="S522">
        <v>10</v>
      </c>
      <c r="T522">
        <v>0</v>
      </c>
    </row>
    <row r="523" spans="1:20" x14ac:dyDescent="0.3">
      <c r="A523">
        <v>522</v>
      </c>
      <c r="B523" s="1">
        <v>42035</v>
      </c>
      <c r="C523" t="s">
        <v>24</v>
      </c>
      <c r="D523" t="s">
        <v>16</v>
      </c>
      <c r="E523" t="s">
        <v>17</v>
      </c>
      <c r="F523" t="str">
        <f t="shared" si="32"/>
        <v>January</v>
      </c>
      <c r="G523" s="3">
        <v>3</v>
      </c>
      <c r="H523" s="2">
        <v>0.8</v>
      </c>
      <c r="I523" s="2">
        <v>0.97186666700000002</v>
      </c>
      <c r="J523" s="3">
        <f t="shared" si="33"/>
        <v>1</v>
      </c>
      <c r="K523">
        <v>3.94</v>
      </c>
      <c r="L523">
        <v>960</v>
      </c>
      <c r="M523">
        <f t="shared" si="34"/>
        <v>16</v>
      </c>
      <c r="N523" s="4">
        <v>0</v>
      </c>
      <c r="O523">
        <v>0</v>
      </c>
      <c r="P523">
        <f t="shared" si="35"/>
        <v>0</v>
      </c>
      <c r="Q523">
        <v>0</v>
      </c>
      <c r="R523">
        <v>0</v>
      </c>
      <c r="S523">
        <v>8</v>
      </c>
      <c r="T523">
        <v>0</v>
      </c>
    </row>
    <row r="524" spans="1:20" x14ac:dyDescent="0.3">
      <c r="A524">
        <v>523</v>
      </c>
      <c r="B524" s="1">
        <v>42035</v>
      </c>
      <c r="C524" t="s">
        <v>24</v>
      </c>
      <c r="D524" t="s">
        <v>16</v>
      </c>
      <c r="E524" t="s">
        <v>17</v>
      </c>
      <c r="F524" t="str">
        <f t="shared" si="32"/>
        <v>January</v>
      </c>
      <c r="G524" s="3">
        <v>4</v>
      </c>
      <c r="H524" s="2">
        <v>0.8</v>
      </c>
      <c r="I524" s="2">
        <v>0.97186666700000002</v>
      </c>
      <c r="J524" s="3">
        <f t="shared" si="33"/>
        <v>1</v>
      </c>
      <c r="K524">
        <v>3.94</v>
      </c>
      <c r="L524">
        <v>1200</v>
      </c>
      <c r="M524">
        <f t="shared" si="34"/>
        <v>20</v>
      </c>
      <c r="N524" s="4">
        <v>0</v>
      </c>
      <c r="O524">
        <v>0</v>
      </c>
      <c r="P524">
        <f t="shared" si="35"/>
        <v>0</v>
      </c>
      <c r="Q524">
        <v>0</v>
      </c>
      <c r="R524">
        <v>0</v>
      </c>
      <c r="S524">
        <v>10</v>
      </c>
      <c r="T524">
        <v>0</v>
      </c>
    </row>
    <row r="525" spans="1:20" x14ac:dyDescent="0.3">
      <c r="A525">
        <v>524</v>
      </c>
      <c r="B525" s="1">
        <v>42035</v>
      </c>
      <c r="C525" t="s">
        <v>24</v>
      </c>
      <c r="D525" t="s">
        <v>16</v>
      </c>
      <c r="E525" t="s">
        <v>17</v>
      </c>
      <c r="F525" t="str">
        <f t="shared" si="32"/>
        <v>January</v>
      </c>
      <c r="G525" s="3">
        <v>10</v>
      </c>
      <c r="H525" s="2">
        <v>0.8</v>
      </c>
      <c r="I525" s="2">
        <v>0.97186666700000002</v>
      </c>
      <c r="J525" s="3">
        <f t="shared" si="33"/>
        <v>1</v>
      </c>
      <c r="K525">
        <v>3.94</v>
      </c>
      <c r="L525">
        <v>1200</v>
      </c>
      <c r="M525">
        <f t="shared" si="34"/>
        <v>20</v>
      </c>
      <c r="N525" s="4">
        <v>0</v>
      </c>
      <c r="O525">
        <v>0</v>
      </c>
      <c r="P525">
        <f t="shared" si="35"/>
        <v>0</v>
      </c>
      <c r="Q525">
        <v>0</v>
      </c>
      <c r="R525">
        <v>0</v>
      </c>
      <c r="S525">
        <v>10</v>
      </c>
      <c r="T525">
        <v>0</v>
      </c>
    </row>
    <row r="526" spans="1:20" x14ac:dyDescent="0.3">
      <c r="A526">
        <v>525</v>
      </c>
      <c r="B526" s="1">
        <v>42035</v>
      </c>
      <c r="C526" t="s">
        <v>24</v>
      </c>
      <c r="D526" t="s">
        <v>16</v>
      </c>
      <c r="E526" t="s">
        <v>17</v>
      </c>
      <c r="F526" t="str">
        <f t="shared" si="32"/>
        <v>January</v>
      </c>
      <c r="G526" s="3">
        <v>1</v>
      </c>
      <c r="H526" s="2">
        <v>0.75</v>
      </c>
      <c r="I526" s="2">
        <v>0.97186666700000002</v>
      </c>
      <c r="J526" s="3">
        <f t="shared" si="33"/>
        <v>1</v>
      </c>
      <c r="K526">
        <v>3.94</v>
      </c>
      <c r="L526">
        <v>1800</v>
      </c>
      <c r="M526">
        <f t="shared" si="34"/>
        <v>30</v>
      </c>
      <c r="N526" s="4">
        <v>0</v>
      </c>
      <c r="O526">
        <v>0</v>
      </c>
      <c r="P526">
        <f t="shared" si="35"/>
        <v>0</v>
      </c>
      <c r="Q526">
        <v>0</v>
      </c>
      <c r="R526">
        <v>0</v>
      </c>
      <c r="S526">
        <v>15</v>
      </c>
      <c r="T526">
        <v>0</v>
      </c>
    </row>
    <row r="527" spans="1:20" x14ac:dyDescent="0.3">
      <c r="A527">
        <v>526</v>
      </c>
      <c r="B527" s="1">
        <v>42035</v>
      </c>
      <c r="C527" t="s">
        <v>24</v>
      </c>
      <c r="D527" t="s">
        <v>16</v>
      </c>
      <c r="E527" t="s">
        <v>17</v>
      </c>
      <c r="F527" t="str">
        <f t="shared" si="32"/>
        <v>January</v>
      </c>
      <c r="G527" s="3">
        <v>9</v>
      </c>
      <c r="H527" s="2">
        <v>0.75</v>
      </c>
      <c r="I527" s="2">
        <v>0.97186666700000002</v>
      </c>
      <c r="J527" s="3">
        <f t="shared" si="33"/>
        <v>1</v>
      </c>
      <c r="K527">
        <v>3.94</v>
      </c>
      <c r="L527">
        <v>240</v>
      </c>
      <c r="M527">
        <f t="shared" si="34"/>
        <v>4</v>
      </c>
      <c r="N527" s="4">
        <v>0</v>
      </c>
      <c r="O527">
        <v>0</v>
      </c>
      <c r="P527">
        <f t="shared" si="35"/>
        <v>0</v>
      </c>
      <c r="Q527">
        <v>0</v>
      </c>
      <c r="R527">
        <v>0</v>
      </c>
      <c r="S527">
        <v>2</v>
      </c>
      <c r="T527">
        <v>0</v>
      </c>
    </row>
    <row r="528" spans="1:20" x14ac:dyDescent="0.3">
      <c r="A528">
        <v>527</v>
      </c>
      <c r="B528" s="1">
        <v>42035</v>
      </c>
      <c r="C528" t="s">
        <v>24</v>
      </c>
      <c r="D528" t="s">
        <v>16</v>
      </c>
      <c r="E528" t="s">
        <v>17</v>
      </c>
      <c r="F528" t="str">
        <f t="shared" si="32"/>
        <v>January</v>
      </c>
      <c r="G528" s="3">
        <v>12</v>
      </c>
      <c r="H528" s="2">
        <v>0.75</v>
      </c>
      <c r="I528" s="2">
        <v>0.97186666700000002</v>
      </c>
      <c r="J528" s="3">
        <f t="shared" si="33"/>
        <v>1</v>
      </c>
      <c r="K528">
        <v>4.08</v>
      </c>
      <c r="L528">
        <v>1080</v>
      </c>
      <c r="M528">
        <f t="shared" si="34"/>
        <v>18</v>
      </c>
      <c r="N528" s="4">
        <v>0</v>
      </c>
      <c r="O528">
        <v>0</v>
      </c>
      <c r="P528">
        <f t="shared" si="35"/>
        <v>0</v>
      </c>
      <c r="Q528">
        <v>0</v>
      </c>
      <c r="R528">
        <v>0</v>
      </c>
      <c r="S528">
        <v>9</v>
      </c>
      <c r="T528">
        <v>0</v>
      </c>
    </row>
    <row r="529" spans="1:20" x14ac:dyDescent="0.3">
      <c r="A529">
        <v>528</v>
      </c>
      <c r="B529" s="1">
        <v>42035</v>
      </c>
      <c r="C529" t="s">
        <v>24</v>
      </c>
      <c r="D529" t="s">
        <v>16</v>
      </c>
      <c r="E529" t="s">
        <v>17</v>
      </c>
      <c r="F529" t="str">
        <f t="shared" si="32"/>
        <v>January</v>
      </c>
      <c r="G529" s="3">
        <v>5</v>
      </c>
      <c r="H529" s="2">
        <v>0.7</v>
      </c>
      <c r="I529" s="2">
        <v>0.97186666700000002</v>
      </c>
      <c r="J529" s="3">
        <f t="shared" si="33"/>
        <v>1</v>
      </c>
      <c r="K529">
        <v>3.94</v>
      </c>
      <c r="L529">
        <v>240</v>
      </c>
      <c r="M529">
        <f t="shared" si="34"/>
        <v>4</v>
      </c>
      <c r="N529" s="4">
        <v>0</v>
      </c>
      <c r="O529">
        <v>0</v>
      </c>
      <c r="P529">
        <f t="shared" si="35"/>
        <v>0</v>
      </c>
      <c r="Q529">
        <v>0</v>
      </c>
      <c r="R529">
        <v>0</v>
      </c>
      <c r="S529">
        <v>2</v>
      </c>
      <c r="T529">
        <v>0</v>
      </c>
    </row>
    <row r="530" spans="1:20" x14ac:dyDescent="0.3">
      <c r="A530">
        <v>529</v>
      </c>
      <c r="B530" s="1">
        <v>42035</v>
      </c>
      <c r="C530" t="s">
        <v>24</v>
      </c>
      <c r="D530" t="s">
        <v>16</v>
      </c>
      <c r="E530" t="s">
        <v>17</v>
      </c>
      <c r="F530" t="str">
        <f t="shared" si="32"/>
        <v>January</v>
      </c>
      <c r="G530" s="3">
        <v>7</v>
      </c>
      <c r="H530" s="2">
        <v>0.7</v>
      </c>
      <c r="I530" s="2">
        <v>0.97186666700000002</v>
      </c>
      <c r="J530" s="3">
        <f t="shared" si="33"/>
        <v>1</v>
      </c>
      <c r="K530">
        <v>3.94</v>
      </c>
      <c r="L530">
        <v>1200</v>
      </c>
      <c r="M530">
        <f t="shared" si="34"/>
        <v>20</v>
      </c>
      <c r="N530" s="4">
        <v>0</v>
      </c>
      <c r="O530">
        <v>0</v>
      </c>
      <c r="P530">
        <f t="shared" si="35"/>
        <v>0</v>
      </c>
      <c r="Q530">
        <v>0</v>
      </c>
      <c r="R530">
        <v>0</v>
      </c>
      <c r="S530">
        <v>10</v>
      </c>
      <c r="T530">
        <v>0</v>
      </c>
    </row>
    <row r="531" spans="1:20" x14ac:dyDescent="0.3">
      <c r="A531">
        <v>530</v>
      </c>
      <c r="B531" s="1">
        <v>42035</v>
      </c>
      <c r="C531" t="s">
        <v>24</v>
      </c>
      <c r="D531" t="s">
        <v>16</v>
      </c>
      <c r="E531" t="s">
        <v>17</v>
      </c>
      <c r="F531" t="str">
        <f t="shared" si="32"/>
        <v>January</v>
      </c>
      <c r="G531" s="3">
        <v>8</v>
      </c>
      <c r="H531" s="2">
        <v>0.65</v>
      </c>
      <c r="I531" s="2">
        <v>0.97186666700000002</v>
      </c>
      <c r="J531" s="3">
        <f t="shared" si="33"/>
        <v>1</v>
      </c>
      <c r="K531">
        <v>3.94</v>
      </c>
      <c r="L531">
        <v>960</v>
      </c>
      <c r="M531">
        <f t="shared" si="34"/>
        <v>16</v>
      </c>
      <c r="N531" s="4">
        <v>0</v>
      </c>
      <c r="O531">
        <v>0</v>
      </c>
      <c r="P531">
        <f t="shared" si="35"/>
        <v>0</v>
      </c>
      <c r="Q531">
        <v>0</v>
      </c>
      <c r="R531">
        <v>0</v>
      </c>
      <c r="S531">
        <v>8</v>
      </c>
      <c r="T531">
        <v>0</v>
      </c>
    </row>
    <row r="532" spans="1:20" x14ac:dyDescent="0.3">
      <c r="A532">
        <v>531</v>
      </c>
      <c r="B532" s="1">
        <v>42035</v>
      </c>
      <c r="C532" t="s">
        <v>24</v>
      </c>
      <c r="D532" t="s">
        <v>16</v>
      </c>
      <c r="E532" t="s">
        <v>17</v>
      </c>
      <c r="F532" t="str">
        <f t="shared" si="32"/>
        <v>January</v>
      </c>
      <c r="G532" s="3">
        <v>11</v>
      </c>
      <c r="H532" s="2">
        <v>0.65</v>
      </c>
      <c r="I532" s="2">
        <v>0.97186666700000002</v>
      </c>
      <c r="J532" s="3">
        <f t="shared" si="33"/>
        <v>1</v>
      </c>
      <c r="K532">
        <v>3.94</v>
      </c>
      <c r="L532">
        <v>600</v>
      </c>
      <c r="M532">
        <f t="shared" si="34"/>
        <v>10</v>
      </c>
      <c r="N532" s="4">
        <v>0</v>
      </c>
      <c r="O532">
        <v>0</v>
      </c>
      <c r="P532">
        <f t="shared" si="35"/>
        <v>0</v>
      </c>
      <c r="Q532">
        <v>0</v>
      </c>
      <c r="R532">
        <v>0</v>
      </c>
      <c r="S532">
        <v>5</v>
      </c>
      <c r="T532">
        <v>0</v>
      </c>
    </row>
    <row r="533" spans="1:20" x14ac:dyDescent="0.3">
      <c r="A533">
        <v>532</v>
      </c>
      <c r="B533" s="1">
        <v>42035</v>
      </c>
      <c r="C533" t="s">
        <v>24</v>
      </c>
      <c r="D533" t="s">
        <v>16</v>
      </c>
      <c r="E533" t="s">
        <v>17</v>
      </c>
      <c r="F533" t="str">
        <f t="shared" si="32"/>
        <v>January</v>
      </c>
      <c r="G533" s="3">
        <v>6</v>
      </c>
      <c r="H533" s="2">
        <v>0.6</v>
      </c>
      <c r="I533" s="2">
        <v>0.97186666700000002</v>
      </c>
      <c r="J533" s="3">
        <f t="shared" si="33"/>
        <v>1</v>
      </c>
      <c r="K533">
        <v>3.94</v>
      </c>
      <c r="L533">
        <v>1200</v>
      </c>
      <c r="M533">
        <f t="shared" si="34"/>
        <v>20</v>
      </c>
      <c r="N533" s="4">
        <v>0</v>
      </c>
      <c r="O533">
        <v>0</v>
      </c>
      <c r="P533">
        <f t="shared" si="35"/>
        <v>0</v>
      </c>
      <c r="Q533">
        <v>0</v>
      </c>
      <c r="R533">
        <v>0</v>
      </c>
      <c r="S533">
        <v>10</v>
      </c>
      <c r="T533">
        <v>0</v>
      </c>
    </row>
    <row r="534" spans="1:20" x14ac:dyDescent="0.3">
      <c r="A534">
        <v>533</v>
      </c>
      <c r="B534" s="1">
        <v>42035</v>
      </c>
      <c r="C534" t="s">
        <v>24</v>
      </c>
      <c r="D534" t="s">
        <v>14</v>
      </c>
      <c r="E534" t="s">
        <v>17</v>
      </c>
      <c r="F534" t="str">
        <f t="shared" si="32"/>
        <v>January</v>
      </c>
      <c r="G534" s="3">
        <v>10</v>
      </c>
      <c r="H534" s="2">
        <v>0.8</v>
      </c>
      <c r="I534" s="2">
        <v>0.92023690499999999</v>
      </c>
      <c r="J534" s="3">
        <f t="shared" si="33"/>
        <v>1</v>
      </c>
      <c r="K534">
        <v>22.52</v>
      </c>
      <c r="L534">
        <v>6720</v>
      </c>
      <c r="M534">
        <f t="shared" si="34"/>
        <v>112</v>
      </c>
      <c r="N534" s="4">
        <v>93</v>
      </c>
      <c r="O534">
        <v>0</v>
      </c>
      <c r="P534">
        <f t="shared" si="35"/>
        <v>0</v>
      </c>
      <c r="Q534">
        <v>0</v>
      </c>
      <c r="R534">
        <v>0</v>
      </c>
      <c r="S534">
        <v>56</v>
      </c>
      <c r="T534">
        <v>1116</v>
      </c>
    </row>
    <row r="535" spans="1:20" x14ac:dyDescent="0.3">
      <c r="A535">
        <v>534</v>
      </c>
      <c r="B535" s="1">
        <v>42035</v>
      </c>
      <c r="C535" t="s">
        <v>24</v>
      </c>
      <c r="D535" t="s">
        <v>14</v>
      </c>
      <c r="E535" t="s">
        <v>17</v>
      </c>
      <c r="F535" t="str">
        <f t="shared" si="32"/>
        <v>January</v>
      </c>
      <c r="G535" s="3">
        <v>4</v>
      </c>
      <c r="H535" s="2">
        <v>0.8</v>
      </c>
      <c r="I535" s="2">
        <v>0.90053706899999997</v>
      </c>
      <c r="J535" s="3">
        <f t="shared" si="33"/>
        <v>1</v>
      </c>
      <c r="K535">
        <v>22.52</v>
      </c>
      <c r="L535">
        <v>6660</v>
      </c>
      <c r="M535">
        <f t="shared" si="34"/>
        <v>111</v>
      </c>
      <c r="N535" s="4">
        <v>88</v>
      </c>
      <c r="O535">
        <v>0</v>
      </c>
      <c r="P535">
        <f t="shared" si="35"/>
        <v>0</v>
      </c>
      <c r="Q535">
        <v>0</v>
      </c>
      <c r="R535">
        <v>0</v>
      </c>
      <c r="S535">
        <v>57</v>
      </c>
      <c r="T535">
        <v>1432</v>
      </c>
    </row>
    <row r="536" spans="1:20" x14ac:dyDescent="0.3">
      <c r="A536">
        <v>535</v>
      </c>
      <c r="B536" s="1">
        <v>42035</v>
      </c>
      <c r="C536" t="s">
        <v>24</v>
      </c>
      <c r="D536" t="s">
        <v>14</v>
      </c>
      <c r="E536" t="s">
        <v>17</v>
      </c>
      <c r="F536" t="str">
        <f t="shared" si="32"/>
        <v>January</v>
      </c>
      <c r="G536" s="3">
        <v>9</v>
      </c>
      <c r="H536" s="2">
        <v>0.75</v>
      </c>
      <c r="I536" s="2">
        <v>0.85061052599999998</v>
      </c>
      <c r="J536" s="3">
        <f t="shared" si="33"/>
        <v>1</v>
      </c>
      <c r="K536">
        <v>29.12</v>
      </c>
      <c r="L536">
        <v>6840</v>
      </c>
      <c r="M536">
        <f t="shared" si="34"/>
        <v>114</v>
      </c>
      <c r="N536" s="4">
        <v>81</v>
      </c>
      <c r="O536">
        <v>0</v>
      </c>
      <c r="P536">
        <f t="shared" si="35"/>
        <v>0</v>
      </c>
      <c r="Q536">
        <v>0</v>
      </c>
      <c r="R536">
        <v>0</v>
      </c>
      <c r="S536">
        <v>57</v>
      </c>
      <c r="T536">
        <v>1082</v>
      </c>
    </row>
    <row r="537" spans="1:20" x14ac:dyDescent="0.3">
      <c r="A537">
        <v>536</v>
      </c>
      <c r="B537" s="1">
        <v>42035</v>
      </c>
      <c r="C537" t="s">
        <v>24</v>
      </c>
      <c r="D537" t="s">
        <v>14</v>
      </c>
      <c r="E537" t="s">
        <v>17</v>
      </c>
      <c r="F537" t="str">
        <f t="shared" si="32"/>
        <v>January</v>
      </c>
      <c r="G537" s="3">
        <v>1</v>
      </c>
      <c r="H537" s="2">
        <v>0.75</v>
      </c>
      <c r="I537" s="2">
        <v>0.850362069</v>
      </c>
      <c r="J537" s="3">
        <f t="shared" si="33"/>
        <v>1</v>
      </c>
      <c r="K537">
        <v>22.94</v>
      </c>
      <c r="L537">
        <v>6960</v>
      </c>
      <c r="M537">
        <f t="shared" si="34"/>
        <v>116</v>
      </c>
      <c r="N537" s="4">
        <v>81</v>
      </c>
      <c r="O537">
        <v>0</v>
      </c>
      <c r="P537">
        <f t="shared" si="35"/>
        <v>0</v>
      </c>
      <c r="Q537">
        <v>0</v>
      </c>
      <c r="R537">
        <v>0</v>
      </c>
      <c r="S537">
        <v>58</v>
      </c>
      <c r="T537">
        <v>1502</v>
      </c>
    </row>
    <row r="538" spans="1:20" x14ac:dyDescent="0.3">
      <c r="A538">
        <v>537</v>
      </c>
      <c r="B538" s="1">
        <v>42035</v>
      </c>
      <c r="C538" t="s">
        <v>24</v>
      </c>
      <c r="D538" t="s">
        <v>14</v>
      </c>
      <c r="E538" t="s">
        <v>17</v>
      </c>
      <c r="F538" t="str">
        <f t="shared" si="32"/>
        <v>January</v>
      </c>
      <c r="G538" s="3">
        <v>12</v>
      </c>
      <c r="H538" s="2">
        <v>0.75</v>
      </c>
      <c r="I538" s="2">
        <v>0.75064666700000005</v>
      </c>
      <c r="J538" s="3">
        <f t="shared" si="33"/>
        <v>1</v>
      </c>
      <c r="K538">
        <v>15.26</v>
      </c>
      <c r="L538">
        <v>4200</v>
      </c>
      <c r="M538">
        <f t="shared" si="34"/>
        <v>70</v>
      </c>
      <c r="N538" s="4">
        <v>45</v>
      </c>
      <c r="O538">
        <v>0</v>
      </c>
      <c r="P538">
        <f t="shared" si="35"/>
        <v>0</v>
      </c>
      <c r="Q538">
        <v>0</v>
      </c>
      <c r="R538">
        <v>0</v>
      </c>
      <c r="S538">
        <v>35</v>
      </c>
      <c r="T538">
        <v>1209</v>
      </c>
    </row>
    <row r="539" spans="1:20" x14ac:dyDescent="0.3">
      <c r="A539">
        <v>538</v>
      </c>
      <c r="B539" s="1">
        <v>42035</v>
      </c>
      <c r="C539" t="s">
        <v>24</v>
      </c>
      <c r="D539" t="s">
        <v>14</v>
      </c>
      <c r="E539" t="s">
        <v>17</v>
      </c>
      <c r="F539" t="str">
        <f t="shared" si="32"/>
        <v>January</v>
      </c>
      <c r="G539" s="3">
        <v>5</v>
      </c>
      <c r="H539" s="2">
        <v>0.7</v>
      </c>
      <c r="I539" s="2">
        <v>0.65676374299999996</v>
      </c>
      <c r="J539" s="3">
        <f t="shared" si="33"/>
        <v>0</v>
      </c>
      <c r="K539">
        <v>50.89</v>
      </c>
      <c r="L539">
        <v>5880</v>
      </c>
      <c r="M539">
        <f t="shared" si="34"/>
        <v>98</v>
      </c>
      <c r="N539" s="4">
        <v>56</v>
      </c>
      <c r="O539">
        <v>0</v>
      </c>
      <c r="P539">
        <f t="shared" si="35"/>
        <v>0</v>
      </c>
      <c r="Q539">
        <v>0</v>
      </c>
      <c r="R539">
        <v>0</v>
      </c>
      <c r="S539">
        <v>59</v>
      </c>
      <c r="T539">
        <v>282</v>
      </c>
    </row>
    <row r="540" spans="1:20" x14ac:dyDescent="0.3">
      <c r="A540">
        <v>539</v>
      </c>
      <c r="B540" s="1">
        <v>42035</v>
      </c>
      <c r="C540" t="s">
        <v>24</v>
      </c>
      <c r="D540" t="s">
        <v>14</v>
      </c>
      <c r="E540" t="s">
        <v>17</v>
      </c>
      <c r="F540" t="str">
        <f t="shared" si="32"/>
        <v>January</v>
      </c>
      <c r="G540" s="3">
        <v>11</v>
      </c>
      <c r="H540" s="2">
        <v>0.65</v>
      </c>
      <c r="I540" s="2">
        <v>0.65014814799999998</v>
      </c>
      <c r="J540" s="3">
        <f t="shared" si="33"/>
        <v>1</v>
      </c>
      <c r="K540">
        <v>20.100000000000001</v>
      </c>
      <c r="L540">
        <v>6480</v>
      </c>
      <c r="M540">
        <f t="shared" si="34"/>
        <v>108</v>
      </c>
      <c r="N540" s="4">
        <v>49</v>
      </c>
      <c r="O540">
        <v>0</v>
      </c>
      <c r="P540">
        <f t="shared" si="35"/>
        <v>0</v>
      </c>
      <c r="Q540">
        <v>0</v>
      </c>
      <c r="R540">
        <v>0</v>
      </c>
      <c r="S540">
        <v>54</v>
      </c>
      <c r="T540">
        <v>1417</v>
      </c>
    </row>
    <row r="541" spans="1:20" x14ac:dyDescent="0.3">
      <c r="A541">
        <v>540</v>
      </c>
      <c r="B541" s="1">
        <v>42035</v>
      </c>
      <c r="C541" t="s">
        <v>24</v>
      </c>
      <c r="D541" t="s">
        <v>14</v>
      </c>
      <c r="E541" t="s">
        <v>17</v>
      </c>
      <c r="F541" t="str">
        <f t="shared" si="32"/>
        <v>January</v>
      </c>
      <c r="G541" s="3">
        <v>6</v>
      </c>
      <c r="H541" s="2">
        <v>0.6</v>
      </c>
      <c r="I541" s="2">
        <v>0.60071060600000004</v>
      </c>
      <c r="J541" s="3">
        <f t="shared" si="33"/>
        <v>1</v>
      </c>
      <c r="K541">
        <v>18.79</v>
      </c>
      <c r="L541">
        <v>3960</v>
      </c>
      <c r="M541">
        <f t="shared" si="34"/>
        <v>66</v>
      </c>
      <c r="N541" s="4">
        <v>23</v>
      </c>
      <c r="O541">
        <v>0</v>
      </c>
      <c r="P541">
        <f t="shared" si="35"/>
        <v>0</v>
      </c>
      <c r="Q541">
        <v>0</v>
      </c>
      <c r="R541">
        <v>0</v>
      </c>
      <c r="S541">
        <v>33</v>
      </c>
      <c r="T541">
        <v>799</v>
      </c>
    </row>
    <row r="542" spans="1:20" x14ac:dyDescent="0.3">
      <c r="A542">
        <v>541</v>
      </c>
      <c r="B542" s="1">
        <v>42035</v>
      </c>
      <c r="C542" t="s">
        <v>24</v>
      </c>
      <c r="D542" t="s">
        <v>14</v>
      </c>
      <c r="E542" t="s">
        <v>17</v>
      </c>
      <c r="F542" t="str">
        <f t="shared" si="32"/>
        <v>January</v>
      </c>
      <c r="G542" s="3">
        <v>7</v>
      </c>
      <c r="H542" s="2">
        <v>0.7</v>
      </c>
      <c r="I542" s="2">
        <v>0.38883035700000002</v>
      </c>
      <c r="J542" s="3">
        <f t="shared" si="33"/>
        <v>0</v>
      </c>
      <c r="K542">
        <v>23.54</v>
      </c>
      <c r="L542">
        <v>6720</v>
      </c>
      <c r="M542">
        <f t="shared" si="34"/>
        <v>112</v>
      </c>
      <c r="N542" s="4">
        <v>0</v>
      </c>
      <c r="O542">
        <v>0</v>
      </c>
      <c r="P542">
        <f t="shared" si="35"/>
        <v>0</v>
      </c>
      <c r="Q542">
        <v>0</v>
      </c>
      <c r="R542">
        <v>0</v>
      </c>
      <c r="S542">
        <v>56</v>
      </c>
      <c r="T542">
        <v>1109</v>
      </c>
    </row>
    <row r="543" spans="1:20" x14ac:dyDescent="0.3">
      <c r="A543">
        <v>542</v>
      </c>
      <c r="B543" s="1">
        <v>42035</v>
      </c>
      <c r="C543" t="s">
        <v>24</v>
      </c>
      <c r="D543" t="s">
        <v>14</v>
      </c>
      <c r="E543" t="s">
        <v>17</v>
      </c>
      <c r="F543" t="str">
        <f t="shared" si="32"/>
        <v>January</v>
      </c>
      <c r="G543" s="3">
        <v>8</v>
      </c>
      <c r="H543" s="2">
        <v>0.5</v>
      </c>
      <c r="I543" s="2">
        <v>0.286984568</v>
      </c>
      <c r="J543" s="3">
        <f t="shared" si="33"/>
        <v>0</v>
      </c>
      <c r="K543">
        <v>23.54</v>
      </c>
      <c r="L543">
        <v>6480</v>
      </c>
      <c r="M543">
        <f t="shared" si="34"/>
        <v>108</v>
      </c>
      <c r="N543" s="4">
        <v>0</v>
      </c>
      <c r="O543">
        <v>0</v>
      </c>
      <c r="P543">
        <f t="shared" si="35"/>
        <v>0</v>
      </c>
      <c r="Q543">
        <v>0</v>
      </c>
      <c r="R543">
        <v>0</v>
      </c>
      <c r="S543">
        <v>54</v>
      </c>
      <c r="T543">
        <v>1144</v>
      </c>
    </row>
    <row r="544" spans="1:20" x14ac:dyDescent="0.3">
      <c r="A544">
        <v>543</v>
      </c>
      <c r="B544" s="1">
        <v>42036</v>
      </c>
      <c r="C544" t="s">
        <v>13</v>
      </c>
      <c r="D544" t="s">
        <v>16</v>
      </c>
      <c r="E544" t="s">
        <v>18</v>
      </c>
      <c r="F544" t="str">
        <f t="shared" si="32"/>
        <v>February</v>
      </c>
      <c r="G544" s="3">
        <v>8</v>
      </c>
      <c r="H544" s="2">
        <v>0.65</v>
      </c>
      <c r="I544" s="2">
        <v>1.0115624999999999</v>
      </c>
      <c r="J544" s="3">
        <f t="shared" si="33"/>
        <v>1</v>
      </c>
      <c r="K544">
        <v>4.1500000000000004</v>
      </c>
      <c r="L544">
        <v>960</v>
      </c>
      <c r="M544">
        <f t="shared" si="34"/>
        <v>16</v>
      </c>
      <c r="N544" s="4">
        <v>0</v>
      </c>
      <c r="O544">
        <v>0</v>
      </c>
      <c r="P544">
        <f t="shared" si="35"/>
        <v>0</v>
      </c>
      <c r="Q544">
        <v>0</v>
      </c>
      <c r="R544">
        <v>0</v>
      </c>
      <c r="S544">
        <v>8</v>
      </c>
      <c r="T544">
        <v>0</v>
      </c>
    </row>
    <row r="545" spans="1:20" x14ac:dyDescent="0.3">
      <c r="A545">
        <v>544</v>
      </c>
      <c r="B545" s="1">
        <v>42036</v>
      </c>
      <c r="C545" t="s">
        <v>13</v>
      </c>
      <c r="D545" t="s">
        <v>14</v>
      </c>
      <c r="E545" t="s">
        <v>18</v>
      </c>
      <c r="F545" t="str">
        <f t="shared" si="32"/>
        <v>February</v>
      </c>
      <c r="G545" s="3">
        <v>2</v>
      </c>
      <c r="H545" s="2">
        <v>0.8</v>
      </c>
      <c r="I545" s="2">
        <v>1.0006713039999999</v>
      </c>
      <c r="J545" s="3">
        <f t="shared" si="33"/>
        <v>1</v>
      </c>
      <c r="K545">
        <v>22.52</v>
      </c>
      <c r="L545">
        <v>6900</v>
      </c>
      <c r="M545">
        <f t="shared" si="34"/>
        <v>115</v>
      </c>
      <c r="N545" s="4">
        <v>113</v>
      </c>
      <c r="O545">
        <v>0</v>
      </c>
      <c r="P545">
        <f t="shared" si="35"/>
        <v>0</v>
      </c>
      <c r="Q545">
        <v>0</v>
      </c>
      <c r="R545">
        <v>0</v>
      </c>
      <c r="S545">
        <v>57</v>
      </c>
      <c r="T545">
        <v>1396</v>
      </c>
    </row>
    <row r="546" spans="1:20" x14ac:dyDescent="0.3">
      <c r="A546">
        <v>545</v>
      </c>
      <c r="B546" s="1">
        <v>42036</v>
      </c>
      <c r="C546" t="s">
        <v>13</v>
      </c>
      <c r="D546" t="s">
        <v>14</v>
      </c>
      <c r="E546" t="s">
        <v>18</v>
      </c>
      <c r="F546" t="str">
        <f t="shared" si="32"/>
        <v>February</v>
      </c>
      <c r="G546" s="3">
        <v>1</v>
      </c>
      <c r="H546" s="2">
        <v>0.8</v>
      </c>
      <c r="I546" s="2">
        <v>1.0004020549999999</v>
      </c>
      <c r="J546" s="3">
        <f t="shared" si="33"/>
        <v>1</v>
      </c>
      <c r="K546">
        <v>22.94</v>
      </c>
      <c r="L546">
        <v>3060</v>
      </c>
      <c r="M546">
        <f t="shared" si="34"/>
        <v>51</v>
      </c>
      <c r="N546" s="4">
        <v>113</v>
      </c>
      <c r="O546">
        <v>0</v>
      </c>
      <c r="P546">
        <f t="shared" si="35"/>
        <v>0</v>
      </c>
      <c r="Q546">
        <v>0</v>
      </c>
      <c r="R546">
        <v>0</v>
      </c>
      <c r="S546">
        <v>58</v>
      </c>
      <c r="T546">
        <v>1582</v>
      </c>
    </row>
    <row r="547" spans="1:20" x14ac:dyDescent="0.3">
      <c r="A547">
        <v>546</v>
      </c>
      <c r="B547" s="1">
        <v>42036</v>
      </c>
      <c r="C547" t="s">
        <v>13</v>
      </c>
      <c r="D547" t="s">
        <v>16</v>
      </c>
      <c r="E547" t="s">
        <v>18</v>
      </c>
      <c r="F547" t="str">
        <f t="shared" si="32"/>
        <v>February</v>
      </c>
      <c r="G547" s="3">
        <v>1</v>
      </c>
      <c r="H547" s="2">
        <v>0.75</v>
      </c>
      <c r="I547" s="2">
        <v>0.95043859600000002</v>
      </c>
      <c r="J547" s="3">
        <f t="shared" si="33"/>
        <v>1</v>
      </c>
      <c r="K547">
        <v>3.94</v>
      </c>
      <c r="L547">
        <v>2280</v>
      </c>
      <c r="M547">
        <f t="shared" si="34"/>
        <v>38</v>
      </c>
      <c r="N547" s="4">
        <v>0</v>
      </c>
      <c r="O547">
        <v>0</v>
      </c>
      <c r="P547">
        <f t="shared" si="35"/>
        <v>0</v>
      </c>
      <c r="Q547">
        <v>0</v>
      </c>
      <c r="R547">
        <v>0</v>
      </c>
      <c r="S547">
        <v>19</v>
      </c>
      <c r="T547">
        <v>0</v>
      </c>
    </row>
    <row r="548" spans="1:20" x14ac:dyDescent="0.3">
      <c r="A548">
        <v>547</v>
      </c>
      <c r="B548" s="1">
        <v>42036</v>
      </c>
      <c r="C548" t="s">
        <v>13</v>
      </c>
      <c r="D548" t="s">
        <v>14</v>
      </c>
      <c r="E548" t="s">
        <v>18</v>
      </c>
      <c r="F548" t="str">
        <f t="shared" si="32"/>
        <v>February</v>
      </c>
      <c r="G548" s="3">
        <v>3</v>
      </c>
      <c r="H548" s="2">
        <v>0.8</v>
      </c>
      <c r="I548" s="2">
        <v>0.95018596499999997</v>
      </c>
      <c r="J548" s="3">
        <f t="shared" si="33"/>
        <v>1</v>
      </c>
      <c r="K548">
        <v>22.52</v>
      </c>
      <c r="L548">
        <v>6840</v>
      </c>
      <c r="M548">
        <f t="shared" si="34"/>
        <v>114</v>
      </c>
      <c r="N548" s="4">
        <v>100</v>
      </c>
      <c r="O548">
        <v>0</v>
      </c>
      <c r="P548">
        <f t="shared" si="35"/>
        <v>0</v>
      </c>
      <c r="Q548">
        <v>0</v>
      </c>
      <c r="R548">
        <v>0</v>
      </c>
      <c r="S548">
        <v>57</v>
      </c>
      <c r="T548">
        <v>1124</v>
      </c>
    </row>
    <row r="549" spans="1:20" x14ac:dyDescent="0.3">
      <c r="A549">
        <v>548</v>
      </c>
      <c r="B549" s="1">
        <v>42036</v>
      </c>
      <c r="C549" t="s">
        <v>13</v>
      </c>
      <c r="D549" t="s">
        <v>16</v>
      </c>
      <c r="E549" t="s">
        <v>18</v>
      </c>
      <c r="F549" t="str">
        <f t="shared" si="32"/>
        <v>February</v>
      </c>
      <c r="G549" s="3">
        <v>2</v>
      </c>
      <c r="H549" s="2">
        <v>0.8</v>
      </c>
      <c r="I549" s="2">
        <v>0.91276666699999998</v>
      </c>
      <c r="J549" s="3">
        <f t="shared" si="33"/>
        <v>1</v>
      </c>
      <c r="K549">
        <v>3.94</v>
      </c>
      <c r="L549">
        <v>1200</v>
      </c>
      <c r="M549">
        <f t="shared" si="34"/>
        <v>20</v>
      </c>
      <c r="N549" s="4">
        <v>0</v>
      </c>
      <c r="O549">
        <v>0</v>
      </c>
      <c r="P549">
        <f t="shared" si="35"/>
        <v>0</v>
      </c>
      <c r="Q549">
        <v>0</v>
      </c>
      <c r="R549">
        <v>0</v>
      </c>
      <c r="S549">
        <v>10</v>
      </c>
      <c r="T549">
        <v>0</v>
      </c>
    </row>
    <row r="550" spans="1:20" x14ac:dyDescent="0.3">
      <c r="A550">
        <v>549</v>
      </c>
      <c r="B550" s="1">
        <v>42036</v>
      </c>
      <c r="C550" t="s">
        <v>13</v>
      </c>
      <c r="D550" t="s">
        <v>16</v>
      </c>
      <c r="E550" t="s">
        <v>18</v>
      </c>
      <c r="F550" t="str">
        <f t="shared" si="32"/>
        <v>February</v>
      </c>
      <c r="G550" s="3">
        <v>7</v>
      </c>
      <c r="H550" s="2">
        <v>0.7</v>
      </c>
      <c r="I550" s="2">
        <v>0.89219444400000003</v>
      </c>
      <c r="J550" s="3">
        <f t="shared" si="33"/>
        <v>1</v>
      </c>
      <c r="K550">
        <v>3.94</v>
      </c>
      <c r="L550">
        <v>2160</v>
      </c>
      <c r="M550">
        <f t="shared" si="34"/>
        <v>36</v>
      </c>
      <c r="N550" s="4">
        <v>0</v>
      </c>
      <c r="O550">
        <v>0</v>
      </c>
      <c r="P550">
        <f t="shared" si="35"/>
        <v>0</v>
      </c>
      <c r="Q550">
        <v>0</v>
      </c>
      <c r="R550">
        <v>0</v>
      </c>
      <c r="S550">
        <v>18</v>
      </c>
      <c r="T550">
        <v>0</v>
      </c>
    </row>
    <row r="551" spans="1:20" x14ac:dyDescent="0.3">
      <c r="A551">
        <v>550</v>
      </c>
      <c r="B551" s="1">
        <v>42036</v>
      </c>
      <c r="C551" t="s">
        <v>13</v>
      </c>
      <c r="D551" t="s">
        <v>16</v>
      </c>
      <c r="E551" t="s">
        <v>18</v>
      </c>
      <c r="F551" t="str">
        <f t="shared" si="32"/>
        <v>February</v>
      </c>
      <c r="G551" s="3">
        <v>10</v>
      </c>
      <c r="H551" s="2">
        <v>0.8</v>
      </c>
      <c r="I551" s="2">
        <v>0.88649999999999995</v>
      </c>
      <c r="J551" s="3">
        <f t="shared" si="33"/>
        <v>1</v>
      </c>
      <c r="K551">
        <v>3.94</v>
      </c>
      <c r="L551">
        <v>1200</v>
      </c>
      <c r="M551">
        <f t="shared" si="34"/>
        <v>20</v>
      </c>
      <c r="N551" s="4">
        <v>0</v>
      </c>
      <c r="O551">
        <v>0</v>
      </c>
      <c r="P551">
        <f t="shared" si="35"/>
        <v>0</v>
      </c>
      <c r="Q551">
        <v>0</v>
      </c>
      <c r="R551">
        <v>0</v>
      </c>
      <c r="S551">
        <v>10</v>
      </c>
      <c r="T551">
        <v>0</v>
      </c>
    </row>
    <row r="552" spans="1:20" x14ac:dyDescent="0.3">
      <c r="A552">
        <v>551</v>
      </c>
      <c r="B552" s="1">
        <v>42036</v>
      </c>
      <c r="C552" t="s">
        <v>13</v>
      </c>
      <c r="D552" t="s">
        <v>14</v>
      </c>
      <c r="E552" t="s">
        <v>18</v>
      </c>
      <c r="F552" t="str">
        <f t="shared" si="32"/>
        <v>February</v>
      </c>
      <c r="G552" s="3">
        <v>10</v>
      </c>
      <c r="H552" s="2">
        <v>0.8</v>
      </c>
      <c r="I552" s="2">
        <v>0.85053214300000002</v>
      </c>
      <c r="J552" s="3">
        <f t="shared" si="33"/>
        <v>1</v>
      </c>
      <c r="K552">
        <v>22.52</v>
      </c>
      <c r="L552">
        <v>6720</v>
      </c>
      <c r="M552">
        <f t="shared" si="34"/>
        <v>112</v>
      </c>
      <c r="N552" s="4">
        <v>75</v>
      </c>
      <c r="O552">
        <v>0</v>
      </c>
      <c r="P552">
        <f t="shared" si="35"/>
        <v>0</v>
      </c>
      <c r="Q552">
        <v>0</v>
      </c>
      <c r="R552">
        <v>0</v>
      </c>
      <c r="S552">
        <v>56</v>
      </c>
      <c r="T552">
        <v>1282</v>
      </c>
    </row>
    <row r="553" spans="1:20" x14ac:dyDescent="0.3">
      <c r="A553">
        <v>552</v>
      </c>
      <c r="B553" s="1">
        <v>42036</v>
      </c>
      <c r="C553" t="s">
        <v>13</v>
      </c>
      <c r="D553" t="s">
        <v>14</v>
      </c>
      <c r="E553" t="s">
        <v>18</v>
      </c>
      <c r="F553" t="str">
        <f t="shared" si="32"/>
        <v>February</v>
      </c>
      <c r="G553" s="3">
        <v>4</v>
      </c>
      <c r="H553" s="2">
        <v>0.8</v>
      </c>
      <c r="I553" s="2">
        <v>0.85011395999999995</v>
      </c>
      <c r="J553" s="3">
        <f t="shared" si="33"/>
        <v>1</v>
      </c>
      <c r="K553">
        <v>22.52</v>
      </c>
      <c r="L553">
        <v>7020</v>
      </c>
      <c r="M553">
        <f t="shared" si="34"/>
        <v>117</v>
      </c>
      <c r="N553" s="4">
        <v>60</v>
      </c>
      <c r="O553">
        <v>0</v>
      </c>
      <c r="P553">
        <f t="shared" si="35"/>
        <v>0</v>
      </c>
      <c r="Q553">
        <v>0</v>
      </c>
      <c r="R553">
        <v>0</v>
      </c>
      <c r="S553">
        <v>58</v>
      </c>
      <c r="T553">
        <v>1472</v>
      </c>
    </row>
    <row r="554" spans="1:20" x14ac:dyDescent="0.3">
      <c r="A554">
        <v>553</v>
      </c>
      <c r="B554" s="1">
        <v>42036</v>
      </c>
      <c r="C554" t="s">
        <v>13</v>
      </c>
      <c r="D554" t="s">
        <v>16</v>
      </c>
      <c r="E554" t="s">
        <v>18</v>
      </c>
      <c r="F554" t="str">
        <f t="shared" si="32"/>
        <v>February</v>
      </c>
      <c r="G554" s="3">
        <v>4</v>
      </c>
      <c r="H554" s="2">
        <v>0.8</v>
      </c>
      <c r="I554" s="2">
        <v>0.84506944399999995</v>
      </c>
      <c r="J554" s="3">
        <f t="shared" si="33"/>
        <v>1</v>
      </c>
      <c r="K554">
        <v>4.3</v>
      </c>
      <c r="L554">
        <v>1440</v>
      </c>
      <c r="M554">
        <f t="shared" si="34"/>
        <v>24</v>
      </c>
      <c r="N554" s="4">
        <v>0</v>
      </c>
      <c r="O554">
        <v>0</v>
      </c>
      <c r="P554">
        <f t="shared" si="35"/>
        <v>0</v>
      </c>
      <c r="Q554">
        <v>0</v>
      </c>
      <c r="R554">
        <v>0</v>
      </c>
      <c r="S554">
        <v>12</v>
      </c>
      <c r="T554">
        <v>0</v>
      </c>
    </row>
    <row r="555" spans="1:20" x14ac:dyDescent="0.3">
      <c r="A555">
        <v>554</v>
      </c>
      <c r="B555" s="1">
        <v>42036</v>
      </c>
      <c r="C555" t="s">
        <v>13</v>
      </c>
      <c r="D555" t="s">
        <v>14</v>
      </c>
      <c r="E555" t="s">
        <v>18</v>
      </c>
      <c r="F555" t="str">
        <f t="shared" si="32"/>
        <v>February</v>
      </c>
      <c r="G555" s="3">
        <v>9</v>
      </c>
      <c r="H555" s="2">
        <v>0.75</v>
      </c>
      <c r="I555" s="2">
        <v>0.75059310300000004</v>
      </c>
      <c r="J555" s="3">
        <f t="shared" si="33"/>
        <v>1</v>
      </c>
      <c r="K555">
        <v>29.12</v>
      </c>
      <c r="L555">
        <v>6960</v>
      </c>
      <c r="M555">
        <f t="shared" si="34"/>
        <v>116</v>
      </c>
      <c r="N555" s="4">
        <v>45</v>
      </c>
      <c r="O555">
        <v>0</v>
      </c>
      <c r="P555">
        <f t="shared" si="35"/>
        <v>0</v>
      </c>
      <c r="Q555">
        <v>0</v>
      </c>
      <c r="R555">
        <v>0</v>
      </c>
      <c r="S555">
        <v>58</v>
      </c>
      <c r="T555">
        <v>1282</v>
      </c>
    </row>
    <row r="556" spans="1:20" x14ac:dyDescent="0.3">
      <c r="A556">
        <v>555</v>
      </c>
      <c r="B556" s="1">
        <v>42036</v>
      </c>
      <c r="C556" t="s">
        <v>13</v>
      </c>
      <c r="D556" t="s">
        <v>14</v>
      </c>
      <c r="E556" t="s">
        <v>18</v>
      </c>
      <c r="F556" t="str">
        <f t="shared" si="32"/>
        <v>February</v>
      </c>
      <c r="G556" s="3">
        <v>12</v>
      </c>
      <c r="H556" s="2">
        <v>0.75</v>
      </c>
      <c r="I556" s="2">
        <v>0.75045065799999999</v>
      </c>
      <c r="J556" s="3">
        <f t="shared" si="33"/>
        <v>1</v>
      </c>
      <c r="K556">
        <v>15.26</v>
      </c>
      <c r="L556">
        <v>1440</v>
      </c>
      <c r="M556">
        <f t="shared" si="34"/>
        <v>24</v>
      </c>
      <c r="N556" s="4">
        <v>45</v>
      </c>
      <c r="O556">
        <v>0</v>
      </c>
      <c r="P556">
        <f t="shared" si="35"/>
        <v>0</v>
      </c>
      <c r="Q556">
        <v>0</v>
      </c>
      <c r="R556">
        <v>0</v>
      </c>
      <c r="S556">
        <v>35</v>
      </c>
      <c r="T556">
        <v>1276</v>
      </c>
    </row>
    <row r="557" spans="1:20" x14ac:dyDescent="0.3">
      <c r="A557">
        <v>556</v>
      </c>
      <c r="B557" s="1">
        <v>42036</v>
      </c>
      <c r="C557" t="s">
        <v>13</v>
      </c>
      <c r="D557" t="s">
        <v>16</v>
      </c>
      <c r="E557" t="s">
        <v>18</v>
      </c>
      <c r="F557" t="str">
        <f t="shared" si="32"/>
        <v>February</v>
      </c>
      <c r="G557" s="3">
        <v>12</v>
      </c>
      <c r="H557" s="2">
        <v>0.75</v>
      </c>
      <c r="I557" s="2">
        <v>0.70266666700000002</v>
      </c>
      <c r="J557" s="3">
        <f t="shared" si="33"/>
        <v>0</v>
      </c>
      <c r="K557">
        <v>4.08</v>
      </c>
      <c r="L557">
        <v>1080</v>
      </c>
      <c r="M557">
        <f t="shared" si="34"/>
        <v>18</v>
      </c>
      <c r="N557" s="4">
        <v>0</v>
      </c>
      <c r="O557">
        <v>0</v>
      </c>
      <c r="P557">
        <f t="shared" si="35"/>
        <v>0</v>
      </c>
      <c r="Q557">
        <v>0</v>
      </c>
      <c r="R557">
        <v>0</v>
      </c>
      <c r="S557">
        <v>9</v>
      </c>
      <c r="T557">
        <v>0</v>
      </c>
    </row>
    <row r="558" spans="1:20" x14ac:dyDescent="0.3">
      <c r="A558">
        <v>557</v>
      </c>
      <c r="B558" s="1">
        <v>42036</v>
      </c>
      <c r="C558" t="s">
        <v>13</v>
      </c>
      <c r="D558" t="s">
        <v>14</v>
      </c>
      <c r="E558" t="s">
        <v>18</v>
      </c>
      <c r="F558" t="str">
        <f t="shared" si="32"/>
        <v>February</v>
      </c>
      <c r="G558" s="3">
        <v>11</v>
      </c>
      <c r="H558" s="2">
        <v>0.7</v>
      </c>
      <c r="I558" s="2">
        <v>0.70050892899999995</v>
      </c>
      <c r="J558" s="3">
        <f t="shared" si="33"/>
        <v>1</v>
      </c>
      <c r="K558">
        <v>20.100000000000001</v>
      </c>
      <c r="L558">
        <v>6120</v>
      </c>
      <c r="M558">
        <f t="shared" si="34"/>
        <v>102</v>
      </c>
      <c r="N558" s="4">
        <v>75</v>
      </c>
      <c r="O558">
        <v>0</v>
      </c>
      <c r="P558">
        <f t="shared" si="35"/>
        <v>0</v>
      </c>
      <c r="Q558">
        <v>0</v>
      </c>
      <c r="R558">
        <v>0</v>
      </c>
      <c r="S558">
        <v>54</v>
      </c>
      <c r="T558">
        <v>1192</v>
      </c>
    </row>
    <row r="559" spans="1:20" x14ac:dyDescent="0.3">
      <c r="A559">
        <v>558</v>
      </c>
      <c r="B559" s="1">
        <v>42036</v>
      </c>
      <c r="C559" t="s">
        <v>13</v>
      </c>
      <c r="D559" t="s">
        <v>14</v>
      </c>
      <c r="E559" t="s">
        <v>18</v>
      </c>
      <c r="F559" t="str">
        <f t="shared" si="32"/>
        <v>February</v>
      </c>
      <c r="G559" s="3">
        <v>6</v>
      </c>
      <c r="H559" s="2">
        <v>0.65</v>
      </c>
      <c r="I559" s="2">
        <v>0.65100707099999999</v>
      </c>
      <c r="J559" s="3">
        <f t="shared" si="33"/>
        <v>1</v>
      </c>
      <c r="K559">
        <v>18.79</v>
      </c>
      <c r="L559">
        <v>3960</v>
      </c>
      <c r="M559">
        <f t="shared" si="34"/>
        <v>66</v>
      </c>
      <c r="N559" s="4">
        <v>26</v>
      </c>
      <c r="O559">
        <v>0</v>
      </c>
      <c r="P559">
        <f t="shared" si="35"/>
        <v>0</v>
      </c>
      <c r="Q559">
        <v>0</v>
      </c>
      <c r="R559">
        <v>0</v>
      </c>
      <c r="S559">
        <v>33</v>
      </c>
      <c r="T559">
        <v>881</v>
      </c>
    </row>
    <row r="560" spans="1:20" x14ac:dyDescent="0.3">
      <c r="A560">
        <v>559</v>
      </c>
      <c r="B560" s="1">
        <v>42036</v>
      </c>
      <c r="C560" t="s">
        <v>13</v>
      </c>
      <c r="D560" t="s">
        <v>14</v>
      </c>
      <c r="E560" t="s">
        <v>18</v>
      </c>
      <c r="F560" t="str">
        <f t="shared" si="32"/>
        <v>February</v>
      </c>
      <c r="G560" s="3">
        <v>8</v>
      </c>
      <c r="H560" s="2">
        <v>0.6</v>
      </c>
      <c r="I560" s="2">
        <v>0.46682121199999999</v>
      </c>
      <c r="J560" s="3">
        <f t="shared" si="33"/>
        <v>0</v>
      </c>
      <c r="K560">
        <v>24.26</v>
      </c>
      <c r="L560">
        <v>6600</v>
      </c>
      <c r="M560">
        <f t="shared" si="34"/>
        <v>110</v>
      </c>
      <c r="N560" s="4">
        <v>0</v>
      </c>
      <c r="O560">
        <v>0</v>
      </c>
      <c r="P560">
        <f t="shared" si="35"/>
        <v>0</v>
      </c>
      <c r="Q560">
        <v>0</v>
      </c>
      <c r="R560">
        <v>0</v>
      </c>
      <c r="S560">
        <v>55</v>
      </c>
      <c r="T560">
        <v>1196</v>
      </c>
    </row>
    <row r="561" spans="1:20" x14ac:dyDescent="0.3">
      <c r="A561">
        <v>560</v>
      </c>
      <c r="B561" s="1">
        <v>42036</v>
      </c>
      <c r="C561" t="s">
        <v>13</v>
      </c>
      <c r="D561" t="s">
        <v>14</v>
      </c>
      <c r="E561" t="s">
        <v>18</v>
      </c>
      <c r="F561" t="str">
        <f t="shared" si="32"/>
        <v>February</v>
      </c>
      <c r="G561" s="3">
        <v>7</v>
      </c>
      <c r="H561" s="2">
        <v>0.7</v>
      </c>
      <c r="I561" s="2">
        <v>0.41155357100000001</v>
      </c>
      <c r="J561" s="3">
        <f t="shared" si="33"/>
        <v>0</v>
      </c>
      <c r="K561">
        <v>24.26</v>
      </c>
      <c r="L561">
        <v>6720</v>
      </c>
      <c r="M561">
        <f t="shared" si="34"/>
        <v>112</v>
      </c>
      <c r="N561" s="4">
        <v>0</v>
      </c>
      <c r="O561">
        <v>0</v>
      </c>
      <c r="P561">
        <f t="shared" si="35"/>
        <v>0</v>
      </c>
      <c r="Q561">
        <v>0</v>
      </c>
      <c r="R561">
        <v>0</v>
      </c>
      <c r="S561">
        <v>56</v>
      </c>
      <c r="T561">
        <v>1400</v>
      </c>
    </row>
    <row r="562" spans="1:20" x14ac:dyDescent="0.3">
      <c r="A562">
        <v>561</v>
      </c>
      <c r="B562" s="1">
        <v>42036</v>
      </c>
      <c r="C562" t="s">
        <v>13</v>
      </c>
      <c r="D562" t="s">
        <v>16</v>
      </c>
      <c r="E562" t="s">
        <v>18</v>
      </c>
      <c r="F562" t="str">
        <f t="shared" si="32"/>
        <v>February</v>
      </c>
      <c r="G562" s="3">
        <v>6</v>
      </c>
      <c r="H562" s="2">
        <v>0.6</v>
      </c>
      <c r="I562" s="2">
        <v>0.31416666700000001</v>
      </c>
      <c r="J562" s="3">
        <f t="shared" si="33"/>
        <v>0</v>
      </c>
      <c r="K562">
        <v>2.9</v>
      </c>
      <c r="L562">
        <v>1200</v>
      </c>
      <c r="M562">
        <f t="shared" si="34"/>
        <v>20</v>
      </c>
      <c r="N562" s="4">
        <v>0</v>
      </c>
      <c r="O562">
        <v>0</v>
      </c>
      <c r="P562">
        <f t="shared" si="35"/>
        <v>0</v>
      </c>
      <c r="Q562">
        <v>0</v>
      </c>
      <c r="R562">
        <v>0</v>
      </c>
      <c r="S562">
        <v>10</v>
      </c>
      <c r="T562">
        <v>0</v>
      </c>
    </row>
    <row r="563" spans="1:20" x14ac:dyDescent="0.3">
      <c r="A563">
        <v>562</v>
      </c>
      <c r="B563" s="1">
        <v>42037</v>
      </c>
      <c r="C563" t="s">
        <v>13</v>
      </c>
      <c r="D563" t="s">
        <v>14</v>
      </c>
      <c r="E563" t="s">
        <v>19</v>
      </c>
      <c r="F563" t="str">
        <f t="shared" si="32"/>
        <v>February</v>
      </c>
      <c r="G563" s="3">
        <v>1</v>
      </c>
      <c r="H563" s="2">
        <v>0.8</v>
      </c>
      <c r="I563" s="2">
        <v>1.000602279</v>
      </c>
      <c r="J563" s="3">
        <f t="shared" si="33"/>
        <v>1</v>
      </c>
      <c r="K563">
        <v>22.94</v>
      </c>
      <c r="L563">
        <v>7020</v>
      </c>
      <c r="M563">
        <f t="shared" si="34"/>
        <v>117</v>
      </c>
      <c r="N563" s="4">
        <v>113</v>
      </c>
      <c r="O563">
        <v>0</v>
      </c>
      <c r="P563">
        <f t="shared" si="35"/>
        <v>0</v>
      </c>
      <c r="Q563">
        <v>0</v>
      </c>
      <c r="R563">
        <v>0</v>
      </c>
      <c r="S563">
        <v>58</v>
      </c>
      <c r="T563">
        <v>16882</v>
      </c>
    </row>
    <row r="564" spans="1:20" x14ac:dyDescent="0.3">
      <c r="A564">
        <v>563</v>
      </c>
      <c r="B564" s="1">
        <v>42037</v>
      </c>
      <c r="C564" t="s">
        <v>13</v>
      </c>
      <c r="D564" t="s">
        <v>16</v>
      </c>
      <c r="E564" t="s">
        <v>19</v>
      </c>
      <c r="F564" t="str">
        <f t="shared" si="32"/>
        <v>February</v>
      </c>
      <c r="G564" s="3">
        <v>9</v>
      </c>
      <c r="H564" s="2">
        <v>0.75</v>
      </c>
      <c r="I564" s="2">
        <v>0.99427083299999997</v>
      </c>
      <c r="J564" s="3">
        <f t="shared" si="33"/>
        <v>1</v>
      </c>
      <c r="K564">
        <v>3.94</v>
      </c>
      <c r="L564">
        <v>960</v>
      </c>
      <c r="M564">
        <f t="shared" si="34"/>
        <v>16</v>
      </c>
      <c r="N564" s="4">
        <v>0</v>
      </c>
      <c r="O564">
        <v>0</v>
      </c>
      <c r="P564">
        <f t="shared" si="35"/>
        <v>0</v>
      </c>
      <c r="Q564">
        <v>0</v>
      </c>
      <c r="R564">
        <v>0</v>
      </c>
      <c r="S564">
        <v>8</v>
      </c>
      <c r="T564">
        <v>0</v>
      </c>
    </row>
    <row r="565" spans="1:20" x14ac:dyDescent="0.3">
      <c r="A565">
        <v>564</v>
      </c>
      <c r="B565" s="1">
        <v>42037</v>
      </c>
      <c r="C565" t="s">
        <v>13</v>
      </c>
      <c r="D565" t="s">
        <v>14</v>
      </c>
      <c r="E565" t="s">
        <v>19</v>
      </c>
      <c r="F565" t="str">
        <f t="shared" si="32"/>
        <v>February</v>
      </c>
      <c r="G565" s="3">
        <v>2</v>
      </c>
      <c r="H565" s="2">
        <v>0.8</v>
      </c>
      <c r="I565" s="2">
        <v>0.90015840499999999</v>
      </c>
      <c r="J565" s="3">
        <f t="shared" si="33"/>
        <v>1</v>
      </c>
      <c r="K565">
        <v>22.52</v>
      </c>
      <c r="L565">
        <v>7020</v>
      </c>
      <c r="M565">
        <f t="shared" si="34"/>
        <v>117</v>
      </c>
      <c r="N565" s="4">
        <v>88</v>
      </c>
      <c r="O565">
        <v>0</v>
      </c>
      <c r="P565">
        <f t="shared" si="35"/>
        <v>0</v>
      </c>
      <c r="Q565">
        <v>0</v>
      </c>
      <c r="R565">
        <v>0</v>
      </c>
      <c r="S565">
        <v>58</v>
      </c>
      <c r="T565">
        <v>21385</v>
      </c>
    </row>
    <row r="566" spans="1:20" x14ac:dyDescent="0.3">
      <c r="A566">
        <v>565</v>
      </c>
      <c r="B566" s="1">
        <v>42037</v>
      </c>
      <c r="C566" t="s">
        <v>13</v>
      </c>
      <c r="D566" t="s">
        <v>14</v>
      </c>
      <c r="E566" t="s">
        <v>19</v>
      </c>
      <c r="F566" t="str">
        <f t="shared" si="32"/>
        <v>February</v>
      </c>
      <c r="G566" s="3">
        <v>3</v>
      </c>
      <c r="H566" s="2">
        <v>0.8</v>
      </c>
      <c r="I566" s="2">
        <v>0.90014152000000003</v>
      </c>
      <c r="J566" s="3">
        <f t="shared" si="33"/>
        <v>1</v>
      </c>
      <c r="K566">
        <v>22.52</v>
      </c>
      <c r="L566">
        <v>6840</v>
      </c>
      <c r="M566">
        <f t="shared" si="34"/>
        <v>114</v>
      </c>
      <c r="N566" s="4">
        <v>70</v>
      </c>
      <c r="O566">
        <v>0</v>
      </c>
      <c r="P566">
        <f t="shared" si="35"/>
        <v>0</v>
      </c>
      <c r="Q566">
        <v>0</v>
      </c>
      <c r="R566">
        <v>0</v>
      </c>
      <c r="S566">
        <v>57</v>
      </c>
      <c r="T566">
        <v>21266</v>
      </c>
    </row>
    <row r="567" spans="1:20" x14ac:dyDescent="0.3">
      <c r="A567">
        <v>566</v>
      </c>
      <c r="B567" s="1">
        <v>42037</v>
      </c>
      <c r="C567" t="s">
        <v>13</v>
      </c>
      <c r="D567" t="s">
        <v>14</v>
      </c>
      <c r="E567" t="s">
        <v>19</v>
      </c>
      <c r="F567" t="str">
        <f t="shared" si="32"/>
        <v>February</v>
      </c>
      <c r="G567" s="3">
        <v>10</v>
      </c>
      <c r="H567" s="2">
        <v>0.8</v>
      </c>
      <c r="I567" s="2">
        <v>0.90012976200000006</v>
      </c>
      <c r="J567" s="3">
        <f t="shared" si="33"/>
        <v>1</v>
      </c>
      <c r="K567">
        <v>22.52</v>
      </c>
      <c r="L567">
        <v>6720</v>
      </c>
      <c r="M567">
        <f t="shared" si="34"/>
        <v>112</v>
      </c>
      <c r="N567" s="4">
        <v>88</v>
      </c>
      <c r="O567">
        <v>0</v>
      </c>
      <c r="P567">
        <f t="shared" si="35"/>
        <v>0</v>
      </c>
      <c r="Q567">
        <v>0</v>
      </c>
      <c r="R567">
        <v>0</v>
      </c>
      <c r="S567">
        <v>56</v>
      </c>
      <c r="T567">
        <v>21540</v>
      </c>
    </row>
    <row r="568" spans="1:20" x14ac:dyDescent="0.3">
      <c r="A568">
        <v>567</v>
      </c>
      <c r="B568" s="1">
        <v>42037</v>
      </c>
      <c r="C568" t="s">
        <v>13</v>
      </c>
      <c r="D568" t="s">
        <v>16</v>
      </c>
      <c r="E568" t="s">
        <v>19</v>
      </c>
      <c r="F568" t="str">
        <f t="shared" si="32"/>
        <v>February</v>
      </c>
      <c r="G568" s="3">
        <v>10</v>
      </c>
      <c r="H568" s="2">
        <v>0.8</v>
      </c>
      <c r="I568" s="2">
        <v>0.85694999999999999</v>
      </c>
      <c r="J568" s="3">
        <f t="shared" si="33"/>
        <v>1</v>
      </c>
      <c r="K568">
        <v>3.94</v>
      </c>
      <c r="L568">
        <v>1200</v>
      </c>
      <c r="M568">
        <f t="shared" si="34"/>
        <v>20</v>
      </c>
      <c r="N568" s="4">
        <v>0</v>
      </c>
      <c r="O568">
        <v>0</v>
      </c>
      <c r="P568">
        <f t="shared" si="35"/>
        <v>0</v>
      </c>
      <c r="Q568">
        <v>0</v>
      </c>
      <c r="R568">
        <v>0</v>
      </c>
      <c r="S568">
        <v>10</v>
      </c>
      <c r="T568">
        <v>0</v>
      </c>
    </row>
    <row r="569" spans="1:20" x14ac:dyDescent="0.3">
      <c r="A569">
        <v>568</v>
      </c>
      <c r="B569" s="1">
        <v>42037</v>
      </c>
      <c r="C569" t="s">
        <v>13</v>
      </c>
      <c r="D569" t="s">
        <v>16</v>
      </c>
      <c r="E569" t="s">
        <v>19</v>
      </c>
      <c r="F569" t="str">
        <f t="shared" si="32"/>
        <v>February</v>
      </c>
      <c r="G569" s="3">
        <v>4</v>
      </c>
      <c r="H569" s="2">
        <v>0.8</v>
      </c>
      <c r="I569" s="2">
        <v>0.80923611100000004</v>
      </c>
      <c r="J569" s="3">
        <f t="shared" si="33"/>
        <v>1</v>
      </c>
      <c r="K569">
        <v>4.3</v>
      </c>
      <c r="L569">
        <v>1440</v>
      </c>
      <c r="M569">
        <f t="shared" si="34"/>
        <v>24</v>
      </c>
      <c r="N569" s="4">
        <v>0</v>
      </c>
      <c r="O569">
        <v>0</v>
      </c>
      <c r="P569">
        <f t="shared" si="35"/>
        <v>0</v>
      </c>
      <c r="Q569">
        <v>0</v>
      </c>
      <c r="R569">
        <v>0</v>
      </c>
      <c r="S569">
        <v>12</v>
      </c>
      <c r="T569">
        <v>0</v>
      </c>
    </row>
    <row r="570" spans="1:20" x14ac:dyDescent="0.3">
      <c r="A570">
        <v>569</v>
      </c>
      <c r="B570" s="1">
        <v>42037</v>
      </c>
      <c r="C570" t="s">
        <v>13</v>
      </c>
      <c r="D570" t="s">
        <v>14</v>
      </c>
      <c r="E570" t="s">
        <v>19</v>
      </c>
      <c r="F570" t="str">
        <f t="shared" si="32"/>
        <v>February</v>
      </c>
      <c r="G570" s="3">
        <v>12</v>
      </c>
      <c r="H570" s="2">
        <v>0.8</v>
      </c>
      <c r="I570" s="2">
        <v>0.80040196100000005</v>
      </c>
      <c r="J570" s="3">
        <f t="shared" si="33"/>
        <v>1</v>
      </c>
      <c r="K570">
        <v>15.26</v>
      </c>
      <c r="L570">
        <v>3600</v>
      </c>
      <c r="M570">
        <f t="shared" si="34"/>
        <v>60</v>
      </c>
      <c r="N570" s="4">
        <v>63</v>
      </c>
      <c r="O570">
        <v>0</v>
      </c>
      <c r="P570">
        <f t="shared" si="35"/>
        <v>0</v>
      </c>
      <c r="Q570">
        <v>0</v>
      </c>
      <c r="R570">
        <v>0</v>
      </c>
      <c r="S570">
        <v>35</v>
      </c>
      <c r="T570">
        <v>12261</v>
      </c>
    </row>
    <row r="571" spans="1:20" x14ac:dyDescent="0.3">
      <c r="A571">
        <v>570</v>
      </c>
      <c r="B571" s="1">
        <v>42037</v>
      </c>
      <c r="C571" t="s">
        <v>13</v>
      </c>
      <c r="D571" t="s">
        <v>14</v>
      </c>
      <c r="E571" t="s">
        <v>19</v>
      </c>
      <c r="F571" t="str">
        <f t="shared" si="32"/>
        <v>February</v>
      </c>
      <c r="G571" s="3">
        <v>4</v>
      </c>
      <c r="H571" s="2">
        <v>0.8</v>
      </c>
      <c r="I571" s="2">
        <v>0.80039322400000001</v>
      </c>
      <c r="J571" s="3">
        <f t="shared" si="33"/>
        <v>1</v>
      </c>
      <c r="K571">
        <v>22.52</v>
      </c>
      <c r="L571">
        <v>5940</v>
      </c>
      <c r="M571">
        <f t="shared" si="34"/>
        <v>99</v>
      </c>
      <c r="N571" s="4">
        <v>50</v>
      </c>
      <c r="O571">
        <v>0</v>
      </c>
      <c r="P571">
        <f t="shared" si="35"/>
        <v>0</v>
      </c>
      <c r="Q571">
        <v>0</v>
      </c>
      <c r="R571">
        <v>0</v>
      </c>
      <c r="S571">
        <v>56</v>
      </c>
      <c r="T571">
        <v>23122</v>
      </c>
    </row>
    <row r="572" spans="1:20" x14ac:dyDescent="0.3">
      <c r="A572">
        <v>571</v>
      </c>
      <c r="B572" s="1">
        <v>42037</v>
      </c>
      <c r="C572" t="s">
        <v>13</v>
      </c>
      <c r="D572" t="s">
        <v>14</v>
      </c>
      <c r="E572" t="s">
        <v>19</v>
      </c>
      <c r="F572" t="str">
        <f t="shared" si="32"/>
        <v>February</v>
      </c>
      <c r="G572" s="3">
        <v>9</v>
      </c>
      <c r="H572" s="2">
        <v>0.75</v>
      </c>
      <c r="I572" s="2">
        <v>0.79996321800000003</v>
      </c>
      <c r="J572" s="3">
        <f t="shared" si="33"/>
        <v>1</v>
      </c>
      <c r="K572">
        <v>29.12</v>
      </c>
      <c r="L572">
        <v>6960</v>
      </c>
      <c r="M572">
        <f t="shared" si="34"/>
        <v>116</v>
      </c>
      <c r="N572" s="4">
        <v>55</v>
      </c>
      <c r="O572">
        <v>0</v>
      </c>
      <c r="P572">
        <f t="shared" si="35"/>
        <v>0</v>
      </c>
      <c r="Q572">
        <v>0</v>
      </c>
      <c r="R572">
        <v>0</v>
      </c>
      <c r="S572">
        <v>58</v>
      </c>
      <c r="T572">
        <v>8992</v>
      </c>
    </row>
    <row r="573" spans="1:20" x14ac:dyDescent="0.3">
      <c r="A573">
        <v>572</v>
      </c>
      <c r="B573" s="1">
        <v>42037</v>
      </c>
      <c r="C573" t="s">
        <v>13</v>
      </c>
      <c r="D573" t="s">
        <v>16</v>
      </c>
      <c r="E573" t="s">
        <v>19</v>
      </c>
      <c r="F573" t="str">
        <f t="shared" si="32"/>
        <v>February</v>
      </c>
      <c r="G573" s="3">
        <v>12</v>
      </c>
      <c r="H573" s="2">
        <v>0.75</v>
      </c>
      <c r="I573" s="2">
        <v>0.74044444399999998</v>
      </c>
      <c r="J573" s="3">
        <f t="shared" si="33"/>
        <v>0</v>
      </c>
      <c r="K573">
        <v>4.08</v>
      </c>
      <c r="L573">
        <v>1080</v>
      </c>
      <c r="M573">
        <f t="shared" si="34"/>
        <v>18</v>
      </c>
      <c r="N573" s="4">
        <v>0</v>
      </c>
      <c r="O573">
        <v>0</v>
      </c>
      <c r="P573">
        <f t="shared" si="35"/>
        <v>0</v>
      </c>
      <c r="Q573">
        <v>0</v>
      </c>
      <c r="R573">
        <v>0</v>
      </c>
      <c r="S573">
        <v>9</v>
      </c>
      <c r="T573">
        <v>0</v>
      </c>
    </row>
    <row r="574" spans="1:20" x14ac:dyDescent="0.3">
      <c r="A574">
        <v>573</v>
      </c>
      <c r="B574" s="1">
        <v>42037</v>
      </c>
      <c r="C574" t="s">
        <v>13</v>
      </c>
      <c r="D574" t="s">
        <v>14</v>
      </c>
      <c r="E574" t="s">
        <v>19</v>
      </c>
      <c r="F574" t="str">
        <f t="shared" si="32"/>
        <v>February</v>
      </c>
      <c r="G574" s="3">
        <v>11</v>
      </c>
      <c r="H574" s="2">
        <v>0.7</v>
      </c>
      <c r="I574" s="2">
        <v>0.700398148</v>
      </c>
      <c r="J574" s="3">
        <f t="shared" si="33"/>
        <v>1</v>
      </c>
      <c r="K574">
        <v>20.55</v>
      </c>
      <c r="L574">
        <v>6480</v>
      </c>
      <c r="M574">
        <f t="shared" si="34"/>
        <v>108</v>
      </c>
      <c r="N574" s="4">
        <v>60</v>
      </c>
      <c r="O574">
        <v>0</v>
      </c>
      <c r="P574">
        <f t="shared" si="35"/>
        <v>0</v>
      </c>
      <c r="Q574">
        <v>0</v>
      </c>
      <c r="R574">
        <v>0</v>
      </c>
      <c r="S574">
        <v>54</v>
      </c>
      <c r="T574">
        <v>9792</v>
      </c>
    </row>
    <row r="575" spans="1:20" x14ac:dyDescent="0.3">
      <c r="A575">
        <v>574</v>
      </c>
      <c r="B575" s="1">
        <v>42037</v>
      </c>
      <c r="C575" t="s">
        <v>13</v>
      </c>
      <c r="D575" t="s">
        <v>14</v>
      </c>
      <c r="E575" t="s">
        <v>19</v>
      </c>
      <c r="F575" t="str">
        <f t="shared" si="32"/>
        <v>February</v>
      </c>
      <c r="G575" s="3">
        <v>6</v>
      </c>
      <c r="H575" s="2">
        <v>0.7</v>
      </c>
      <c r="I575" s="2">
        <v>0.70035454500000005</v>
      </c>
      <c r="J575" s="3">
        <f t="shared" si="33"/>
        <v>1</v>
      </c>
      <c r="K575">
        <v>18.79</v>
      </c>
      <c r="L575">
        <v>3960</v>
      </c>
      <c r="M575">
        <f t="shared" si="34"/>
        <v>66</v>
      </c>
      <c r="N575" s="4">
        <v>30</v>
      </c>
      <c r="O575">
        <v>0</v>
      </c>
      <c r="P575">
        <f t="shared" si="35"/>
        <v>0</v>
      </c>
      <c r="Q575">
        <v>0</v>
      </c>
      <c r="R575">
        <v>0</v>
      </c>
      <c r="S575">
        <v>33</v>
      </c>
      <c r="T575">
        <v>2984</v>
      </c>
    </row>
    <row r="576" spans="1:20" x14ac:dyDescent="0.3">
      <c r="A576">
        <v>575</v>
      </c>
      <c r="B576" s="1">
        <v>42037</v>
      </c>
      <c r="C576" t="s">
        <v>13</v>
      </c>
      <c r="D576" t="s">
        <v>16</v>
      </c>
      <c r="E576" t="s">
        <v>19</v>
      </c>
      <c r="F576" t="str">
        <f t="shared" si="32"/>
        <v>February</v>
      </c>
      <c r="G576" s="3">
        <v>8</v>
      </c>
      <c r="H576" s="2">
        <v>0.65</v>
      </c>
      <c r="I576" s="2">
        <v>0.56197916699999995</v>
      </c>
      <c r="J576" s="3">
        <f t="shared" si="33"/>
        <v>0</v>
      </c>
      <c r="K576">
        <v>4.1500000000000004</v>
      </c>
      <c r="L576">
        <v>960</v>
      </c>
      <c r="M576">
        <f t="shared" si="34"/>
        <v>16</v>
      </c>
      <c r="N576" s="4">
        <v>0</v>
      </c>
      <c r="O576">
        <v>0</v>
      </c>
      <c r="P576">
        <f t="shared" si="35"/>
        <v>0</v>
      </c>
      <c r="Q576">
        <v>0</v>
      </c>
      <c r="R576">
        <v>0</v>
      </c>
      <c r="S576">
        <v>8</v>
      </c>
      <c r="T576">
        <v>0</v>
      </c>
    </row>
    <row r="577" spans="1:20" x14ac:dyDescent="0.3">
      <c r="A577">
        <v>576</v>
      </c>
      <c r="B577" s="1">
        <v>42037</v>
      </c>
      <c r="C577" t="s">
        <v>13</v>
      </c>
      <c r="D577" t="s">
        <v>16</v>
      </c>
      <c r="E577" t="s">
        <v>19</v>
      </c>
      <c r="F577" t="str">
        <f t="shared" si="32"/>
        <v>February</v>
      </c>
      <c r="G577" s="3">
        <v>1</v>
      </c>
      <c r="H577" s="2">
        <v>0.75</v>
      </c>
      <c r="I577" s="2">
        <v>0.50459649100000004</v>
      </c>
      <c r="J577" s="3">
        <f t="shared" si="33"/>
        <v>0</v>
      </c>
      <c r="K577">
        <v>3.94</v>
      </c>
      <c r="L577">
        <v>2280</v>
      </c>
      <c r="M577">
        <f t="shared" si="34"/>
        <v>38</v>
      </c>
      <c r="N577" s="4">
        <v>0</v>
      </c>
      <c r="O577">
        <v>0</v>
      </c>
      <c r="P577">
        <f t="shared" si="35"/>
        <v>0</v>
      </c>
      <c r="Q577">
        <v>0</v>
      </c>
      <c r="R577">
        <v>0</v>
      </c>
      <c r="S577">
        <v>19</v>
      </c>
      <c r="T577">
        <v>0</v>
      </c>
    </row>
    <row r="578" spans="1:20" x14ac:dyDescent="0.3">
      <c r="A578">
        <v>577</v>
      </c>
      <c r="B578" s="1">
        <v>42037</v>
      </c>
      <c r="C578" t="s">
        <v>13</v>
      </c>
      <c r="D578" t="s">
        <v>14</v>
      </c>
      <c r="E578" t="s">
        <v>19</v>
      </c>
      <c r="F578" t="str">
        <f t="shared" si="32"/>
        <v>February</v>
      </c>
      <c r="G578" s="3">
        <v>5</v>
      </c>
      <c r="H578" s="2">
        <v>0.5</v>
      </c>
      <c r="I578" s="2">
        <v>0.500801724</v>
      </c>
      <c r="J578" s="3">
        <f t="shared" si="33"/>
        <v>1</v>
      </c>
      <c r="K578">
        <v>30.1</v>
      </c>
      <c r="L578">
        <v>6960</v>
      </c>
      <c r="M578">
        <f t="shared" si="34"/>
        <v>116</v>
      </c>
      <c r="N578" s="4">
        <v>0</v>
      </c>
      <c r="O578">
        <v>0</v>
      </c>
      <c r="P578">
        <f t="shared" si="35"/>
        <v>0</v>
      </c>
      <c r="Q578">
        <v>0</v>
      </c>
      <c r="R578">
        <v>0</v>
      </c>
      <c r="S578">
        <v>58</v>
      </c>
      <c r="T578">
        <v>839</v>
      </c>
    </row>
    <row r="579" spans="1:20" x14ac:dyDescent="0.3">
      <c r="A579">
        <v>578</v>
      </c>
      <c r="B579" s="1">
        <v>42037</v>
      </c>
      <c r="C579" t="s">
        <v>13</v>
      </c>
      <c r="D579" t="s">
        <v>14</v>
      </c>
      <c r="E579" t="s">
        <v>19</v>
      </c>
      <c r="F579" t="str">
        <f t="shared" ref="F579:F642" si="36">TEXT(B579,"mmmm")</f>
        <v>February</v>
      </c>
      <c r="G579" s="3">
        <v>7</v>
      </c>
      <c r="H579" s="2">
        <v>0.7</v>
      </c>
      <c r="I579" s="2">
        <v>0.29530773799999999</v>
      </c>
      <c r="J579" s="3">
        <f t="shared" ref="J579:J642" si="37">IF(I579&gt;=H579,1,0)</f>
        <v>0</v>
      </c>
      <c r="K579">
        <v>24.26</v>
      </c>
      <c r="L579">
        <v>6720</v>
      </c>
      <c r="M579">
        <f t="shared" ref="M579:M642" si="38">L579/60</f>
        <v>112</v>
      </c>
      <c r="N579" s="4">
        <v>0</v>
      </c>
      <c r="O579">
        <v>0</v>
      </c>
      <c r="P579">
        <f t="shared" ref="P579:P642" si="39">O579/60</f>
        <v>0</v>
      </c>
      <c r="Q579">
        <v>0</v>
      </c>
      <c r="R579">
        <v>0</v>
      </c>
      <c r="S579">
        <v>56</v>
      </c>
      <c r="T579">
        <v>2698</v>
      </c>
    </row>
    <row r="580" spans="1:20" x14ac:dyDescent="0.3">
      <c r="A580">
        <v>579</v>
      </c>
      <c r="B580" s="1">
        <v>42037</v>
      </c>
      <c r="C580" t="s">
        <v>13</v>
      </c>
      <c r="D580" t="s">
        <v>16</v>
      </c>
      <c r="E580" t="s">
        <v>19</v>
      </c>
      <c r="F580" t="str">
        <f t="shared" si="36"/>
        <v>February</v>
      </c>
      <c r="G580" s="3">
        <v>6</v>
      </c>
      <c r="H580" s="2">
        <v>0.6</v>
      </c>
      <c r="I580" s="2">
        <v>0.28033333300000002</v>
      </c>
      <c r="J580" s="3">
        <f t="shared" si="37"/>
        <v>0</v>
      </c>
      <c r="K580">
        <v>2.9</v>
      </c>
      <c r="L580">
        <v>1200</v>
      </c>
      <c r="M580">
        <f t="shared" si="38"/>
        <v>20</v>
      </c>
      <c r="N580" s="4">
        <v>0</v>
      </c>
      <c r="O580">
        <v>0</v>
      </c>
      <c r="P580">
        <f t="shared" si="39"/>
        <v>0</v>
      </c>
      <c r="Q580">
        <v>0</v>
      </c>
      <c r="R580">
        <v>0</v>
      </c>
      <c r="S580">
        <v>10</v>
      </c>
      <c r="T580">
        <v>0</v>
      </c>
    </row>
    <row r="581" spans="1:20" x14ac:dyDescent="0.3">
      <c r="A581">
        <v>580</v>
      </c>
      <c r="B581" s="1">
        <v>42037</v>
      </c>
      <c r="C581" t="s">
        <v>13</v>
      </c>
      <c r="D581" t="s">
        <v>14</v>
      </c>
      <c r="E581" t="s">
        <v>19</v>
      </c>
      <c r="F581" t="str">
        <f t="shared" si="36"/>
        <v>February</v>
      </c>
      <c r="G581" s="3">
        <v>8</v>
      </c>
      <c r="H581" s="2">
        <v>0.65</v>
      </c>
      <c r="I581" s="2">
        <v>0.26097878800000002</v>
      </c>
      <c r="J581" s="3">
        <f t="shared" si="37"/>
        <v>0</v>
      </c>
      <c r="K581">
        <v>24.26</v>
      </c>
      <c r="L581">
        <v>6600</v>
      </c>
      <c r="M581">
        <f t="shared" si="38"/>
        <v>110</v>
      </c>
      <c r="N581" s="4">
        <v>0</v>
      </c>
      <c r="O581">
        <v>0</v>
      </c>
      <c r="P581">
        <f t="shared" si="39"/>
        <v>0</v>
      </c>
      <c r="Q581">
        <v>0</v>
      </c>
      <c r="R581">
        <v>0</v>
      </c>
      <c r="S581">
        <v>55</v>
      </c>
      <c r="T581">
        <v>1435</v>
      </c>
    </row>
    <row r="582" spans="1:20" x14ac:dyDescent="0.3">
      <c r="A582">
        <v>581</v>
      </c>
      <c r="B582" s="1">
        <v>42038</v>
      </c>
      <c r="C582" t="s">
        <v>13</v>
      </c>
      <c r="D582" t="s">
        <v>16</v>
      </c>
      <c r="E582" t="s">
        <v>20</v>
      </c>
      <c r="F582" t="str">
        <f t="shared" si="36"/>
        <v>February</v>
      </c>
      <c r="G582" s="3">
        <v>2</v>
      </c>
      <c r="H582" s="2">
        <v>0.8</v>
      </c>
      <c r="I582" s="2">
        <v>1.001416667</v>
      </c>
      <c r="J582" s="3">
        <f t="shared" si="37"/>
        <v>1</v>
      </c>
      <c r="K582">
        <v>3.94</v>
      </c>
      <c r="L582">
        <v>2400</v>
      </c>
      <c r="M582">
        <f t="shared" si="38"/>
        <v>40</v>
      </c>
      <c r="N582" s="4">
        <v>0</v>
      </c>
      <c r="O582">
        <v>0</v>
      </c>
      <c r="P582">
        <f t="shared" si="39"/>
        <v>0</v>
      </c>
      <c r="Q582">
        <v>0</v>
      </c>
      <c r="R582">
        <v>0</v>
      </c>
      <c r="S582">
        <v>20</v>
      </c>
      <c r="T582">
        <v>0</v>
      </c>
    </row>
    <row r="583" spans="1:20" x14ac:dyDescent="0.3">
      <c r="A583">
        <v>582</v>
      </c>
      <c r="B583" s="1">
        <v>42038</v>
      </c>
      <c r="C583" t="s">
        <v>13</v>
      </c>
      <c r="D583" t="s">
        <v>14</v>
      </c>
      <c r="E583" t="s">
        <v>20</v>
      </c>
      <c r="F583" t="str">
        <f t="shared" si="36"/>
        <v>February</v>
      </c>
      <c r="G583" s="3">
        <v>1</v>
      </c>
      <c r="H583" s="2">
        <v>0.8</v>
      </c>
      <c r="I583" s="2">
        <v>1.0000185509999999</v>
      </c>
      <c r="J583" s="3">
        <f t="shared" si="37"/>
        <v>1</v>
      </c>
      <c r="K583">
        <v>22.52</v>
      </c>
      <c r="L583">
        <v>6900</v>
      </c>
      <c r="M583">
        <f t="shared" si="38"/>
        <v>115</v>
      </c>
      <c r="N583" s="4">
        <v>113</v>
      </c>
      <c r="O583">
        <v>0</v>
      </c>
      <c r="P583">
        <f t="shared" si="39"/>
        <v>0</v>
      </c>
      <c r="Q583">
        <v>0</v>
      </c>
      <c r="R583">
        <v>0</v>
      </c>
      <c r="S583">
        <v>57</v>
      </c>
      <c r="T583">
        <v>1500</v>
      </c>
    </row>
    <row r="584" spans="1:20" x14ac:dyDescent="0.3">
      <c r="A584">
        <v>583</v>
      </c>
      <c r="B584" s="1">
        <v>42038</v>
      </c>
      <c r="C584" t="s">
        <v>13</v>
      </c>
      <c r="D584" t="s">
        <v>14</v>
      </c>
      <c r="E584" t="s">
        <v>20</v>
      </c>
      <c r="F584" t="str">
        <f t="shared" si="36"/>
        <v>February</v>
      </c>
      <c r="G584" s="3">
        <v>10</v>
      </c>
      <c r="H584" s="2">
        <v>0.8</v>
      </c>
      <c r="I584" s="2">
        <v>0.99999523800000001</v>
      </c>
      <c r="J584" s="3">
        <f t="shared" si="37"/>
        <v>1</v>
      </c>
      <c r="K584">
        <v>22.52</v>
      </c>
      <c r="L584">
        <v>6720</v>
      </c>
      <c r="M584">
        <f t="shared" si="38"/>
        <v>112</v>
      </c>
      <c r="N584" s="4">
        <v>90</v>
      </c>
      <c r="O584">
        <v>0</v>
      </c>
      <c r="P584">
        <f t="shared" si="39"/>
        <v>0</v>
      </c>
      <c r="Q584">
        <v>0</v>
      </c>
      <c r="R584">
        <v>0</v>
      </c>
      <c r="S584">
        <v>56</v>
      </c>
      <c r="T584">
        <v>1188</v>
      </c>
    </row>
    <row r="585" spans="1:20" x14ac:dyDescent="0.3">
      <c r="A585">
        <v>584</v>
      </c>
      <c r="B585" s="1">
        <v>42038</v>
      </c>
      <c r="C585" t="s">
        <v>13</v>
      </c>
      <c r="D585" t="s">
        <v>16</v>
      </c>
      <c r="E585" t="s">
        <v>20</v>
      </c>
      <c r="F585" t="str">
        <f t="shared" si="36"/>
        <v>February</v>
      </c>
      <c r="G585" s="3">
        <v>1</v>
      </c>
      <c r="H585" s="2">
        <v>0.8</v>
      </c>
      <c r="I585" s="2">
        <v>0.99485000000000001</v>
      </c>
      <c r="J585" s="3">
        <f t="shared" si="37"/>
        <v>1</v>
      </c>
      <c r="K585">
        <v>3.94</v>
      </c>
      <c r="L585">
        <v>1200</v>
      </c>
      <c r="M585">
        <f t="shared" si="38"/>
        <v>20</v>
      </c>
      <c r="N585" s="4">
        <v>0</v>
      </c>
      <c r="O585">
        <v>0</v>
      </c>
      <c r="P585">
        <f t="shared" si="39"/>
        <v>0</v>
      </c>
      <c r="Q585">
        <v>0</v>
      </c>
      <c r="R585">
        <v>0</v>
      </c>
      <c r="S585">
        <v>10</v>
      </c>
      <c r="T585">
        <v>0</v>
      </c>
    </row>
    <row r="586" spans="1:20" x14ac:dyDescent="0.3">
      <c r="A586">
        <v>585</v>
      </c>
      <c r="B586" s="1">
        <v>42038</v>
      </c>
      <c r="C586" t="s">
        <v>13</v>
      </c>
      <c r="D586" t="s">
        <v>16</v>
      </c>
      <c r="E586" t="s">
        <v>20</v>
      </c>
      <c r="F586" t="str">
        <f t="shared" si="36"/>
        <v>February</v>
      </c>
      <c r="G586" s="3">
        <v>8</v>
      </c>
      <c r="H586" s="2">
        <v>0.7</v>
      </c>
      <c r="I586" s="2">
        <v>0.97697916699999998</v>
      </c>
      <c r="J586" s="3">
        <f t="shared" si="37"/>
        <v>1</v>
      </c>
      <c r="K586">
        <v>4.1500000000000004</v>
      </c>
      <c r="L586">
        <v>960</v>
      </c>
      <c r="M586">
        <f t="shared" si="38"/>
        <v>16</v>
      </c>
      <c r="N586" s="4">
        <v>0</v>
      </c>
      <c r="O586">
        <v>0</v>
      </c>
      <c r="P586">
        <f t="shared" si="39"/>
        <v>0</v>
      </c>
      <c r="Q586">
        <v>0</v>
      </c>
      <c r="R586">
        <v>0</v>
      </c>
      <c r="S586">
        <v>8</v>
      </c>
      <c r="T586">
        <v>0</v>
      </c>
    </row>
    <row r="587" spans="1:20" x14ac:dyDescent="0.3">
      <c r="A587">
        <v>586</v>
      </c>
      <c r="B587" s="1">
        <v>42038</v>
      </c>
      <c r="C587" t="s">
        <v>13</v>
      </c>
      <c r="D587" t="s">
        <v>14</v>
      </c>
      <c r="E587" t="s">
        <v>20</v>
      </c>
      <c r="F587" t="str">
        <f t="shared" si="36"/>
        <v>February</v>
      </c>
      <c r="G587" s="3">
        <v>3</v>
      </c>
      <c r="H587" s="2">
        <v>0.8</v>
      </c>
      <c r="I587" s="2">
        <v>0.95018596499999997</v>
      </c>
      <c r="J587" s="3">
        <f t="shared" si="37"/>
        <v>1</v>
      </c>
      <c r="K587">
        <v>22.52</v>
      </c>
      <c r="L587">
        <v>6840</v>
      </c>
      <c r="M587">
        <f t="shared" si="38"/>
        <v>114</v>
      </c>
      <c r="N587" s="4">
        <v>100</v>
      </c>
      <c r="O587">
        <v>0</v>
      </c>
      <c r="P587">
        <f t="shared" si="39"/>
        <v>0</v>
      </c>
      <c r="Q587">
        <v>0</v>
      </c>
      <c r="R587">
        <v>0</v>
      </c>
      <c r="S587">
        <v>57</v>
      </c>
      <c r="T587">
        <v>1112</v>
      </c>
    </row>
    <row r="588" spans="1:20" x14ac:dyDescent="0.3">
      <c r="A588">
        <v>587</v>
      </c>
      <c r="B588" s="1">
        <v>42038</v>
      </c>
      <c r="C588" t="s">
        <v>13</v>
      </c>
      <c r="D588" t="s">
        <v>14</v>
      </c>
      <c r="E588" t="s">
        <v>20</v>
      </c>
      <c r="F588" t="str">
        <f t="shared" si="36"/>
        <v>February</v>
      </c>
      <c r="G588" s="3">
        <v>2</v>
      </c>
      <c r="H588" s="2">
        <v>0.8</v>
      </c>
      <c r="I588" s="2">
        <v>0.94998160899999995</v>
      </c>
      <c r="J588" s="3">
        <f t="shared" si="37"/>
        <v>1</v>
      </c>
      <c r="K588">
        <v>22.52</v>
      </c>
      <c r="L588">
        <v>6960</v>
      </c>
      <c r="M588">
        <f t="shared" si="38"/>
        <v>116</v>
      </c>
      <c r="N588" s="4">
        <v>100</v>
      </c>
      <c r="O588">
        <v>0</v>
      </c>
      <c r="P588">
        <f t="shared" si="39"/>
        <v>0</v>
      </c>
      <c r="Q588">
        <v>0</v>
      </c>
      <c r="R588">
        <v>0</v>
      </c>
      <c r="S588">
        <v>58</v>
      </c>
      <c r="T588">
        <v>1452</v>
      </c>
    </row>
    <row r="589" spans="1:20" x14ac:dyDescent="0.3">
      <c r="A589">
        <v>588</v>
      </c>
      <c r="B589" s="1">
        <v>42038</v>
      </c>
      <c r="C589" t="s">
        <v>13</v>
      </c>
      <c r="D589" t="s">
        <v>16</v>
      </c>
      <c r="E589" t="s">
        <v>20</v>
      </c>
      <c r="F589" t="str">
        <f t="shared" si="36"/>
        <v>February</v>
      </c>
      <c r="G589" s="3">
        <v>9</v>
      </c>
      <c r="H589" s="2">
        <v>0.75</v>
      </c>
      <c r="I589" s="2">
        <v>0.91995454499999996</v>
      </c>
      <c r="J589" s="3">
        <f t="shared" si="37"/>
        <v>1</v>
      </c>
      <c r="K589">
        <v>3.94</v>
      </c>
      <c r="L589">
        <v>1320</v>
      </c>
      <c r="M589">
        <f t="shared" si="38"/>
        <v>22</v>
      </c>
      <c r="N589" s="4">
        <v>0</v>
      </c>
      <c r="O589">
        <v>0</v>
      </c>
      <c r="P589">
        <f t="shared" si="39"/>
        <v>0</v>
      </c>
      <c r="Q589">
        <v>0</v>
      </c>
      <c r="R589">
        <v>0</v>
      </c>
      <c r="S589">
        <v>11</v>
      </c>
      <c r="T589">
        <v>0</v>
      </c>
    </row>
    <row r="590" spans="1:20" x14ac:dyDescent="0.3">
      <c r="A590">
        <v>589</v>
      </c>
      <c r="B590" s="1">
        <v>42038</v>
      </c>
      <c r="C590" t="s">
        <v>13</v>
      </c>
      <c r="D590" t="s">
        <v>14</v>
      </c>
      <c r="E590" t="s">
        <v>20</v>
      </c>
      <c r="F590" t="str">
        <f t="shared" si="36"/>
        <v>February</v>
      </c>
      <c r="G590" s="3">
        <v>4</v>
      </c>
      <c r="H590" s="2">
        <v>0.8</v>
      </c>
      <c r="I590" s="2">
        <v>0.80043462200000004</v>
      </c>
      <c r="J590" s="3">
        <f t="shared" si="37"/>
        <v>1</v>
      </c>
      <c r="K590">
        <v>22.52</v>
      </c>
      <c r="L590">
        <v>5460</v>
      </c>
      <c r="M590">
        <f t="shared" si="38"/>
        <v>91</v>
      </c>
      <c r="N590" s="4">
        <v>63</v>
      </c>
      <c r="O590">
        <v>0</v>
      </c>
      <c r="P590">
        <f t="shared" si="39"/>
        <v>0</v>
      </c>
      <c r="Q590">
        <v>0</v>
      </c>
      <c r="R590">
        <v>0</v>
      </c>
      <c r="S590">
        <v>56</v>
      </c>
      <c r="T590">
        <v>340</v>
      </c>
    </row>
    <row r="591" spans="1:20" x14ac:dyDescent="0.3">
      <c r="A591">
        <v>590</v>
      </c>
      <c r="B591" s="1">
        <v>42038</v>
      </c>
      <c r="C591" t="s">
        <v>13</v>
      </c>
      <c r="D591" t="s">
        <v>14</v>
      </c>
      <c r="E591" t="s">
        <v>20</v>
      </c>
      <c r="F591" t="str">
        <f t="shared" si="36"/>
        <v>February</v>
      </c>
      <c r="G591" s="3">
        <v>12</v>
      </c>
      <c r="H591" s="2">
        <v>0.8</v>
      </c>
      <c r="I591" s="2">
        <v>0.80025902299999996</v>
      </c>
      <c r="J591" s="3">
        <f t="shared" si="37"/>
        <v>1</v>
      </c>
      <c r="K591">
        <v>15.26</v>
      </c>
      <c r="L591">
        <v>2040</v>
      </c>
      <c r="M591">
        <f t="shared" si="38"/>
        <v>34</v>
      </c>
      <c r="N591" s="4">
        <v>50</v>
      </c>
      <c r="O591">
        <v>0</v>
      </c>
      <c r="P591">
        <f t="shared" si="39"/>
        <v>0</v>
      </c>
      <c r="Q591">
        <v>0</v>
      </c>
      <c r="R591">
        <v>0</v>
      </c>
      <c r="S591">
        <v>35</v>
      </c>
      <c r="T591">
        <v>1029</v>
      </c>
    </row>
    <row r="592" spans="1:20" x14ac:dyDescent="0.3">
      <c r="A592">
        <v>591</v>
      </c>
      <c r="B592" s="1">
        <v>42038</v>
      </c>
      <c r="C592" t="s">
        <v>13</v>
      </c>
      <c r="D592" t="s">
        <v>16</v>
      </c>
      <c r="E592" t="s">
        <v>20</v>
      </c>
      <c r="F592" t="str">
        <f t="shared" si="36"/>
        <v>February</v>
      </c>
      <c r="G592" s="3">
        <v>12</v>
      </c>
      <c r="H592" s="2">
        <v>0.8</v>
      </c>
      <c r="I592" s="2">
        <v>0.77822222200000002</v>
      </c>
      <c r="J592" s="3">
        <f t="shared" si="37"/>
        <v>0</v>
      </c>
      <c r="K592">
        <v>4.08</v>
      </c>
      <c r="L592">
        <v>1080</v>
      </c>
      <c r="M592">
        <f t="shared" si="38"/>
        <v>18</v>
      </c>
      <c r="N592" s="4">
        <v>0</v>
      </c>
      <c r="O592">
        <v>0</v>
      </c>
      <c r="P592">
        <f t="shared" si="39"/>
        <v>0</v>
      </c>
      <c r="Q592">
        <v>0</v>
      </c>
      <c r="R592">
        <v>0</v>
      </c>
      <c r="S592">
        <v>9</v>
      </c>
      <c r="T592">
        <v>0</v>
      </c>
    </row>
    <row r="593" spans="1:20" x14ac:dyDescent="0.3">
      <c r="A593">
        <v>592</v>
      </c>
      <c r="B593" s="1">
        <v>42038</v>
      </c>
      <c r="C593" t="s">
        <v>13</v>
      </c>
      <c r="D593" t="s">
        <v>14</v>
      </c>
      <c r="E593" t="s">
        <v>20</v>
      </c>
      <c r="F593" t="str">
        <f t="shared" si="36"/>
        <v>February</v>
      </c>
      <c r="G593" s="3">
        <v>9</v>
      </c>
      <c r="H593" s="2">
        <v>0.75</v>
      </c>
      <c r="I593" s="2">
        <v>0.75059310300000004</v>
      </c>
      <c r="J593" s="3">
        <f t="shared" si="37"/>
        <v>1</v>
      </c>
      <c r="K593">
        <v>29.12</v>
      </c>
      <c r="L593">
        <v>6960</v>
      </c>
      <c r="M593">
        <f t="shared" si="38"/>
        <v>116</v>
      </c>
      <c r="N593" s="4">
        <v>34</v>
      </c>
      <c r="O593">
        <v>0</v>
      </c>
      <c r="P593">
        <f t="shared" si="39"/>
        <v>0</v>
      </c>
      <c r="Q593">
        <v>0</v>
      </c>
      <c r="R593">
        <v>0</v>
      </c>
      <c r="S593">
        <v>58</v>
      </c>
      <c r="T593">
        <v>1070</v>
      </c>
    </row>
    <row r="594" spans="1:20" x14ac:dyDescent="0.3">
      <c r="A594">
        <v>593</v>
      </c>
      <c r="B594" s="1">
        <v>42038</v>
      </c>
      <c r="C594" t="s">
        <v>13</v>
      </c>
      <c r="D594" t="s">
        <v>14</v>
      </c>
      <c r="E594" t="s">
        <v>20</v>
      </c>
      <c r="F594" t="str">
        <f t="shared" si="36"/>
        <v>February</v>
      </c>
      <c r="G594" s="3">
        <v>11</v>
      </c>
      <c r="H594" s="2">
        <v>0.7</v>
      </c>
      <c r="I594" s="2">
        <v>0.70051356600000003</v>
      </c>
      <c r="J594" s="3">
        <f t="shared" si="37"/>
        <v>1</v>
      </c>
      <c r="K594">
        <v>25.31</v>
      </c>
      <c r="L594">
        <v>5760</v>
      </c>
      <c r="M594">
        <f t="shared" si="38"/>
        <v>96</v>
      </c>
      <c r="N594" s="4">
        <v>60</v>
      </c>
      <c r="O594">
        <v>0</v>
      </c>
      <c r="P594">
        <f t="shared" si="39"/>
        <v>0</v>
      </c>
      <c r="Q594">
        <v>0</v>
      </c>
      <c r="R594">
        <v>0</v>
      </c>
      <c r="S594">
        <v>54</v>
      </c>
      <c r="T594">
        <v>946</v>
      </c>
    </row>
    <row r="595" spans="1:20" x14ac:dyDescent="0.3">
      <c r="A595">
        <v>594</v>
      </c>
      <c r="B595" s="1">
        <v>42038</v>
      </c>
      <c r="C595" t="s">
        <v>13</v>
      </c>
      <c r="D595" t="s">
        <v>14</v>
      </c>
      <c r="E595" t="s">
        <v>20</v>
      </c>
      <c r="F595" t="str">
        <f t="shared" si="36"/>
        <v>February</v>
      </c>
      <c r="G595" s="3">
        <v>6</v>
      </c>
      <c r="H595" s="2">
        <v>0.7</v>
      </c>
      <c r="I595" s="2">
        <v>0.70018457700000003</v>
      </c>
      <c r="J595" s="3">
        <f t="shared" si="37"/>
        <v>1</v>
      </c>
      <c r="K595">
        <v>18.79</v>
      </c>
      <c r="L595">
        <v>4020</v>
      </c>
      <c r="M595">
        <f t="shared" si="38"/>
        <v>67</v>
      </c>
      <c r="N595" s="4">
        <v>30</v>
      </c>
      <c r="O595">
        <v>0</v>
      </c>
      <c r="P595">
        <f t="shared" si="39"/>
        <v>0</v>
      </c>
      <c r="Q595">
        <v>0</v>
      </c>
      <c r="R595">
        <v>0</v>
      </c>
      <c r="S595">
        <v>33</v>
      </c>
      <c r="T595">
        <v>913</v>
      </c>
    </row>
    <row r="596" spans="1:20" x14ac:dyDescent="0.3">
      <c r="A596">
        <v>595</v>
      </c>
      <c r="B596" s="1">
        <v>42038</v>
      </c>
      <c r="C596" t="s">
        <v>13</v>
      </c>
      <c r="D596" t="s">
        <v>14</v>
      </c>
      <c r="E596" t="s">
        <v>20</v>
      </c>
      <c r="F596" t="str">
        <f t="shared" si="36"/>
        <v>February</v>
      </c>
      <c r="G596" s="3">
        <v>8</v>
      </c>
      <c r="H596" s="2">
        <v>0.7</v>
      </c>
      <c r="I596" s="2">
        <v>0.58646546499999996</v>
      </c>
      <c r="J596" s="3">
        <f t="shared" si="37"/>
        <v>0</v>
      </c>
      <c r="K596">
        <v>24.26</v>
      </c>
      <c r="L596">
        <v>6660</v>
      </c>
      <c r="M596">
        <f t="shared" si="38"/>
        <v>111</v>
      </c>
      <c r="N596" s="4">
        <v>0</v>
      </c>
      <c r="O596">
        <v>0</v>
      </c>
      <c r="P596">
        <f t="shared" si="39"/>
        <v>0</v>
      </c>
      <c r="Q596">
        <v>0</v>
      </c>
      <c r="R596">
        <v>0</v>
      </c>
      <c r="S596">
        <v>55</v>
      </c>
      <c r="T596">
        <v>1363</v>
      </c>
    </row>
    <row r="597" spans="1:20" x14ac:dyDescent="0.3">
      <c r="A597">
        <v>596</v>
      </c>
      <c r="B597" s="1">
        <v>42038</v>
      </c>
      <c r="C597" t="s">
        <v>13</v>
      </c>
      <c r="D597" t="s">
        <v>14</v>
      </c>
      <c r="E597" t="s">
        <v>20</v>
      </c>
      <c r="F597" t="str">
        <f t="shared" si="36"/>
        <v>February</v>
      </c>
      <c r="G597" s="3">
        <v>7</v>
      </c>
      <c r="H597" s="2">
        <v>0.7</v>
      </c>
      <c r="I597" s="2">
        <v>0.54151785699999999</v>
      </c>
      <c r="J597" s="3">
        <f t="shared" si="37"/>
        <v>0</v>
      </c>
      <c r="K597">
        <v>24.26</v>
      </c>
      <c r="L597">
        <v>6720</v>
      </c>
      <c r="M597">
        <f t="shared" si="38"/>
        <v>112</v>
      </c>
      <c r="N597" s="4">
        <v>0</v>
      </c>
      <c r="O597">
        <v>0</v>
      </c>
      <c r="P597">
        <f t="shared" si="39"/>
        <v>0</v>
      </c>
      <c r="Q597">
        <v>0</v>
      </c>
      <c r="R597">
        <v>0</v>
      </c>
      <c r="S597">
        <v>56</v>
      </c>
      <c r="T597">
        <v>1639</v>
      </c>
    </row>
    <row r="598" spans="1:20" x14ac:dyDescent="0.3">
      <c r="A598">
        <v>597</v>
      </c>
      <c r="B598" s="1">
        <v>42038</v>
      </c>
      <c r="C598" t="s">
        <v>13</v>
      </c>
      <c r="D598" t="s">
        <v>16</v>
      </c>
      <c r="E598" t="s">
        <v>20</v>
      </c>
      <c r="F598" t="str">
        <f t="shared" si="36"/>
        <v>February</v>
      </c>
      <c r="G598" s="3">
        <v>4</v>
      </c>
      <c r="H598" s="2">
        <v>0.8</v>
      </c>
      <c r="I598" s="2">
        <v>0.53749999999999998</v>
      </c>
      <c r="J598" s="3">
        <f t="shared" si="37"/>
        <v>0</v>
      </c>
      <c r="K598">
        <v>4.3</v>
      </c>
      <c r="L598">
        <v>1440</v>
      </c>
      <c r="M598">
        <f t="shared" si="38"/>
        <v>24</v>
      </c>
      <c r="N598" s="4">
        <v>0</v>
      </c>
      <c r="O598">
        <v>0</v>
      </c>
      <c r="P598">
        <f t="shared" si="39"/>
        <v>0</v>
      </c>
      <c r="Q598">
        <v>0</v>
      </c>
      <c r="R598">
        <v>0</v>
      </c>
      <c r="S598">
        <v>12</v>
      </c>
      <c r="T598">
        <v>0</v>
      </c>
    </row>
    <row r="599" spans="1:20" x14ac:dyDescent="0.3">
      <c r="A599">
        <v>598</v>
      </c>
      <c r="B599" s="1">
        <v>42038</v>
      </c>
      <c r="C599" t="s">
        <v>13</v>
      </c>
      <c r="D599" t="s">
        <v>16</v>
      </c>
      <c r="E599" t="s">
        <v>20</v>
      </c>
      <c r="F599" t="str">
        <f t="shared" si="36"/>
        <v>February</v>
      </c>
      <c r="G599" s="3">
        <v>6</v>
      </c>
      <c r="H599" s="2">
        <v>0.7</v>
      </c>
      <c r="I599" s="2">
        <v>0.49541666699999998</v>
      </c>
      <c r="J599" s="3">
        <f t="shared" si="37"/>
        <v>0</v>
      </c>
      <c r="K599">
        <v>2.9</v>
      </c>
      <c r="L599">
        <v>960</v>
      </c>
      <c r="M599">
        <f t="shared" si="38"/>
        <v>16</v>
      </c>
      <c r="N599" s="4">
        <v>0</v>
      </c>
      <c r="O599">
        <v>0</v>
      </c>
      <c r="P599">
        <f t="shared" si="39"/>
        <v>0</v>
      </c>
      <c r="Q599">
        <v>0</v>
      </c>
      <c r="R599">
        <v>0</v>
      </c>
      <c r="S599">
        <v>8</v>
      </c>
      <c r="T599">
        <v>0</v>
      </c>
    </row>
    <row r="600" spans="1:20" x14ac:dyDescent="0.3">
      <c r="A600">
        <v>599</v>
      </c>
      <c r="B600" s="1">
        <v>42038</v>
      </c>
      <c r="C600" t="s">
        <v>13</v>
      </c>
      <c r="D600" t="s">
        <v>14</v>
      </c>
      <c r="E600" t="s">
        <v>20</v>
      </c>
      <c r="F600" t="str">
        <f t="shared" si="36"/>
        <v>February</v>
      </c>
      <c r="G600" s="3">
        <v>5</v>
      </c>
      <c r="H600" s="2">
        <v>0.6</v>
      </c>
      <c r="I600" s="2">
        <v>0.41517241399999999</v>
      </c>
      <c r="J600" s="3">
        <f t="shared" si="37"/>
        <v>0</v>
      </c>
      <c r="K600">
        <v>30.1</v>
      </c>
      <c r="L600">
        <v>6960</v>
      </c>
      <c r="M600">
        <f t="shared" si="38"/>
        <v>116</v>
      </c>
      <c r="N600" s="4">
        <v>0</v>
      </c>
      <c r="O600">
        <v>0</v>
      </c>
      <c r="P600">
        <f t="shared" si="39"/>
        <v>0</v>
      </c>
      <c r="Q600">
        <v>0</v>
      </c>
      <c r="R600">
        <v>0</v>
      </c>
      <c r="S600">
        <v>58</v>
      </c>
      <c r="T600">
        <v>415</v>
      </c>
    </row>
    <row r="601" spans="1:20" x14ac:dyDescent="0.3">
      <c r="A601">
        <v>600</v>
      </c>
      <c r="B601" s="1">
        <v>42039</v>
      </c>
      <c r="C601" t="s">
        <v>13</v>
      </c>
      <c r="D601" t="s">
        <v>14</v>
      </c>
      <c r="E601" t="s">
        <v>21</v>
      </c>
      <c r="F601" t="str">
        <f t="shared" si="36"/>
        <v>February</v>
      </c>
      <c r="G601" s="3">
        <v>2</v>
      </c>
      <c r="H601" s="2">
        <v>0.8</v>
      </c>
      <c r="I601" s="2">
        <v>1.0502805799999999</v>
      </c>
      <c r="J601" s="3">
        <f t="shared" si="37"/>
        <v>1</v>
      </c>
      <c r="K601">
        <v>22.52</v>
      </c>
      <c r="L601">
        <v>6900</v>
      </c>
      <c r="M601">
        <f t="shared" si="38"/>
        <v>115</v>
      </c>
      <c r="N601" s="4">
        <v>100</v>
      </c>
      <c r="O601">
        <v>0</v>
      </c>
      <c r="P601">
        <f t="shared" si="39"/>
        <v>0</v>
      </c>
      <c r="Q601">
        <v>0</v>
      </c>
      <c r="R601">
        <v>0</v>
      </c>
      <c r="S601">
        <v>57</v>
      </c>
      <c r="T601">
        <v>1263</v>
      </c>
    </row>
    <row r="602" spans="1:20" x14ac:dyDescent="0.3">
      <c r="A602">
        <v>601</v>
      </c>
      <c r="B602" s="1">
        <v>42039</v>
      </c>
      <c r="C602" t="s">
        <v>13</v>
      </c>
      <c r="D602" t="s">
        <v>14</v>
      </c>
      <c r="E602" t="s">
        <v>21</v>
      </c>
      <c r="F602" t="str">
        <f t="shared" si="36"/>
        <v>February</v>
      </c>
      <c r="G602" s="3">
        <v>3</v>
      </c>
      <c r="H602" s="2">
        <v>0.8</v>
      </c>
      <c r="I602" s="2">
        <v>1.000230409</v>
      </c>
      <c r="J602" s="3">
        <f t="shared" si="37"/>
        <v>1</v>
      </c>
      <c r="K602">
        <v>22.52</v>
      </c>
      <c r="L602">
        <v>6840</v>
      </c>
      <c r="M602">
        <f t="shared" si="38"/>
        <v>114</v>
      </c>
      <c r="N602" s="4">
        <v>113</v>
      </c>
      <c r="O602">
        <v>0</v>
      </c>
      <c r="P602">
        <f t="shared" si="39"/>
        <v>0</v>
      </c>
      <c r="Q602">
        <v>0</v>
      </c>
      <c r="R602">
        <v>0</v>
      </c>
      <c r="S602">
        <v>57</v>
      </c>
      <c r="T602">
        <v>968</v>
      </c>
    </row>
    <row r="603" spans="1:20" x14ac:dyDescent="0.3">
      <c r="A603">
        <v>602</v>
      </c>
      <c r="B603" s="1">
        <v>42039</v>
      </c>
      <c r="C603" t="s">
        <v>13</v>
      </c>
      <c r="D603" t="s">
        <v>14</v>
      </c>
      <c r="E603" t="s">
        <v>21</v>
      </c>
      <c r="F603" t="str">
        <f t="shared" si="36"/>
        <v>February</v>
      </c>
      <c r="G603" s="3">
        <v>10</v>
      </c>
      <c r="H603" s="2">
        <v>0.8</v>
      </c>
      <c r="I603" s="2">
        <v>0.99999523800000001</v>
      </c>
      <c r="J603" s="3">
        <f t="shared" si="37"/>
        <v>1</v>
      </c>
      <c r="K603">
        <v>22.52</v>
      </c>
      <c r="L603">
        <v>6720</v>
      </c>
      <c r="M603">
        <f t="shared" si="38"/>
        <v>112</v>
      </c>
      <c r="N603" s="4">
        <v>113</v>
      </c>
      <c r="O603">
        <v>0</v>
      </c>
      <c r="P603">
        <f t="shared" si="39"/>
        <v>0</v>
      </c>
      <c r="Q603">
        <v>0</v>
      </c>
      <c r="R603">
        <v>0</v>
      </c>
      <c r="S603">
        <v>56</v>
      </c>
      <c r="T603">
        <v>1108</v>
      </c>
    </row>
    <row r="604" spans="1:20" x14ac:dyDescent="0.3">
      <c r="A604">
        <v>603</v>
      </c>
      <c r="B604" s="1">
        <v>42039</v>
      </c>
      <c r="C604" t="s">
        <v>13</v>
      </c>
      <c r="D604" t="s">
        <v>16</v>
      </c>
      <c r="E604" t="s">
        <v>21</v>
      </c>
      <c r="F604" t="str">
        <f t="shared" si="36"/>
        <v>February</v>
      </c>
      <c r="G604" s="3">
        <v>2</v>
      </c>
      <c r="H604" s="2">
        <v>0.8</v>
      </c>
      <c r="I604" s="2">
        <v>0.96675925900000004</v>
      </c>
      <c r="J604" s="3">
        <f t="shared" si="37"/>
        <v>1</v>
      </c>
      <c r="K604">
        <v>3.94</v>
      </c>
      <c r="L604">
        <v>2160</v>
      </c>
      <c r="M604">
        <f t="shared" si="38"/>
        <v>36</v>
      </c>
      <c r="N604" s="4">
        <v>0</v>
      </c>
      <c r="O604">
        <v>0</v>
      </c>
      <c r="P604">
        <f t="shared" si="39"/>
        <v>0</v>
      </c>
      <c r="Q604">
        <v>0</v>
      </c>
      <c r="R604">
        <v>0</v>
      </c>
      <c r="S604">
        <v>18</v>
      </c>
      <c r="T604">
        <v>0</v>
      </c>
    </row>
    <row r="605" spans="1:20" x14ac:dyDescent="0.3">
      <c r="A605">
        <v>604</v>
      </c>
      <c r="B605" s="1">
        <v>42039</v>
      </c>
      <c r="C605" t="s">
        <v>13</v>
      </c>
      <c r="D605" t="s">
        <v>16</v>
      </c>
      <c r="E605" t="s">
        <v>21</v>
      </c>
      <c r="F605" t="str">
        <f t="shared" si="36"/>
        <v>February</v>
      </c>
      <c r="G605" s="3">
        <v>1</v>
      </c>
      <c r="H605" s="2">
        <v>0.8</v>
      </c>
      <c r="I605" s="2">
        <v>0.929183333</v>
      </c>
      <c r="J605" s="3">
        <f t="shared" si="37"/>
        <v>1</v>
      </c>
      <c r="K605">
        <v>3.94</v>
      </c>
      <c r="L605">
        <v>1200</v>
      </c>
      <c r="M605">
        <f t="shared" si="38"/>
        <v>20</v>
      </c>
      <c r="N605" s="4">
        <v>0</v>
      </c>
      <c r="O605">
        <v>0</v>
      </c>
      <c r="P605">
        <f t="shared" si="39"/>
        <v>0</v>
      </c>
      <c r="Q605">
        <v>0</v>
      </c>
      <c r="R605">
        <v>0</v>
      </c>
      <c r="S605">
        <v>10</v>
      </c>
      <c r="T605">
        <v>0</v>
      </c>
    </row>
    <row r="606" spans="1:20" x14ac:dyDescent="0.3">
      <c r="A606">
        <v>605</v>
      </c>
      <c r="B606" s="1">
        <v>42039</v>
      </c>
      <c r="C606" t="s">
        <v>13</v>
      </c>
      <c r="D606" t="s">
        <v>16</v>
      </c>
      <c r="E606" t="s">
        <v>21</v>
      </c>
      <c r="F606" t="str">
        <f t="shared" si="36"/>
        <v>February</v>
      </c>
      <c r="G606" s="3">
        <v>8</v>
      </c>
      <c r="H606" s="2">
        <v>0.7</v>
      </c>
      <c r="I606" s="2">
        <v>0.91576666699999998</v>
      </c>
      <c r="J606" s="3">
        <f t="shared" si="37"/>
        <v>1</v>
      </c>
      <c r="K606">
        <v>4.1500000000000004</v>
      </c>
      <c r="L606">
        <v>3000</v>
      </c>
      <c r="M606">
        <f t="shared" si="38"/>
        <v>50</v>
      </c>
      <c r="N606" s="4">
        <v>0</v>
      </c>
      <c r="O606">
        <v>0</v>
      </c>
      <c r="P606">
        <f t="shared" si="39"/>
        <v>0</v>
      </c>
      <c r="Q606">
        <v>0</v>
      </c>
      <c r="R606">
        <v>0</v>
      </c>
      <c r="S606">
        <v>25</v>
      </c>
      <c r="T606">
        <v>0</v>
      </c>
    </row>
    <row r="607" spans="1:20" x14ac:dyDescent="0.3">
      <c r="A607">
        <v>606</v>
      </c>
      <c r="B607" s="1">
        <v>42039</v>
      </c>
      <c r="C607" t="s">
        <v>13</v>
      </c>
      <c r="D607" t="s">
        <v>14</v>
      </c>
      <c r="E607" t="s">
        <v>21</v>
      </c>
      <c r="F607" t="str">
        <f t="shared" si="36"/>
        <v>February</v>
      </c>
      <c r="G607" s="3">
        <v>1</v>
      </c>
      <c r="H607" s="2">
        <v>0.8</v>
      </c>
      <c r="I607" s="2">
        <v>0.90014724599999996</v>
      </c>
      <c r="J607" s="3">
        <f t="shared" si="37"/>
        <v>1</v>
      </c>
      <c r="K607">
        <v>22.52</v>
      </c>
      <c r="L607">
        <v>6900</v>
      </c>
      <c r="M607">
        <f t="shared" si="38"/>
        <v>115</v>
      </c>
      <c r="N607" s="4">
        <v>88</v>
      </c>
      <c r="O607">
        <v>0</v>
      </c>
      <c r="P607">
        <f t="shared" si="39"/>
        <v>0</v>
      </c>
      <c r="Q607">
        <v>0</v>
      </c>
      <c r="R607">
        <v>0</v>
      </c>
      <c r="S607">
        <v>57</v>
      </c>
      <c r="T607">
        <v>1532</v>
      </c>
    </row>
    <row r="608" spans="1:20" x14ac:dyDescent="0.3">
      <c r="A608">
        <v>607</v>
      </c>
      <c r="B608" s="1">
        <v>42039</v>
      </c>
      <c r="C608" t="s">
        <v>13</v>
      </c>
      <c r="D608" t="s">
        <v>14</v>
      </c>
      <c r="E608" t="s">
        <v>21</v>
      </c>
      <c r="F608" t="str">
        <f t="shared" si="36"/>
        <v>February</v>
      </c>
      <c r="G608" s="3">
        <v>12</v>
      </c>
      <c r="H608" s="2">
        <v>0.8</v>
      </c>
      <c r="I608" s="2">
        <v>0.80040196100000005</v>
      </c>
      <c r="J608" s="3">
        <f t="shared" si="37"/>
        <v>1</v>
      </c>
      <c r="K608">
        <v>15.26</v>
      </c>
      <c r="L608">
        <v>4080</v>
      </c>
      <c r="M608">
        <f t="shared" si="38"/>
        <v>68</v>
      </c>
      <c r="N608" s="4">
        <v>38</v>
      </c>
      <c r="O608">
        <v>0</v>
      </c>
      <c r="P608">
        <f t="shared" si="39"/>
        <v>0</v>
      </c>
      <c r="Q608">
        <v>0</v>
      </c>
      <c r="R608">
        <v>0</v>
      </c>
      <c r="S608">
        <v>34</v>
      </c>
      <c r="T608">
        <v>1094</v>
      </c>
    </row>
    <row r="609" spans="1:20" x14ac:dyDescent="0.3">
      <c r="A609">
        <v>608</v>
      </c>
      <c r="B609" s="1">
        <v>42039</v>
      </c>
      <c r="C609" t="s">
        <v>13</v>
      </c>
      <c r="D609" t="s">
        <v>14</v>
      </c>
      <c r="E609" t="s">
        <v>21</v>
      </c>
      <c r="F609" t="str">
        <f t="shared" si="36"/>
        <v>February</v>
      </c>
      <c r="G609" s="3">
        <v>9</v>
      </c>
      <c r="H609" s="2">
        <v>0.8</v>
      </c>
      <c r="I609" s="2">
        <v>0.79996321800000003</v>
      </c>
      <c r="J609" s="3">
        <f t="shared" si="37"/>
        <v>0</v>
      </c>
      <c r="K609">
        <v>22.52</v>
      </c>
      <c r="L609">
        <v>6960</v>
      </c>
      <c r="M609">
        <f t="shared" si="38"/>
        <v>116</v>
      </c>
      <c r="N609" s="4">
        <v>50</v>
      </c>
      <c r="O609">
        <v>0</v>
      </c>
      <c r="P609">
        <f t="shared" si="39"/>
        <v>0</v>
      </c>
      <c r="Q609">
        <v>0</v>
      </c>
      <c r="R609">
        <v>0</v>
      </c>
      <c r="S609">
        <v>58</v>
      </c>
      <c r="T609">
        <v>1086</v>
      </c>
    </row>
    <row r="610" spans="1:20" x14ac:dyDescent="0.3">
      <c r="A610">
        <v>609</v>
      </c>
      <c r="B610" s="1">
        <v>42039</v>
      </c>
      <c r="C610" t="s">
        <v>13</v>
      </c>
      <c r="D610" t="s">
        <v>16</v>
      </c>
      <c r="E610" t="s">
        <v>21</v>
      </c>
      <c r="F610" t="str">
        <f t="shared" si="36"/>
        <v>February</v>
      </c>
      <c r="G610" s="3">
        <v>7</v>
      </c>
      <c r="H610" s="2">
        <v>0.7</v>
      </c>
      <c r="I610" s="2">
        <v>0.77979166700000002</v>
      </c>
      <c r="J610" s="3">
        <f t="shared" si="37"/>
        <v>1</v>
      </c>
      <c r="K610">
        <v>3.94</v>
      </c>
      <c r="L610">
        <v>960</v>
      </c>
      <c r="M610">
        <f t="shared" si="38"/>
        <v>16</v>
      </c>
      <c r="N610" s="4">
        <v>0</v>
      </c>
      <c r="O610">
        <v>0</v>
      </c>
      <c r="P610">
        <f t="shared" si="39"/>
        <v>0</v>
      </c>
      <c r="Q610">
        <v>0</v>
      </c>
      <c r="R610">
        <v>0</v>
      </c>
      <c r="S610">
        <v>8</v>
      </c>
      <c r="T610">
        <v>0</v>
      </c>
    </row>
    <row r="611" spans="1:20" x14ac:dyDescent="0.3">
      <c r="A611">
        <v>610</v>
      </c>
      <c r="B611" s="1">
        <v>42039</v>
      </c>
      <c r="C611" t="s">
        <v>13</v>
      </c>
      <c r="D611" t="s">
        <v>16</v>
      </c>
      <c r="E611" t="s">
        <v>21</v>
      </c>
      <c r="F611" t="str">
        <f t="shared" si="36"/>
        <v>February</v>
      </c>
      <c r="G611" s="3">
        <v>9</v>
      </c>
      <c r="H611" s="2">
        <v>0.75</v>
      </c>
      <c r="I611" s="2">
        <v>0.75516666700000001</v>
      </c>
      <c r="J611" s="3">
        <f t="shared" si="37"/>
        <v>1</v>
      </c>
      <c r="K611">
        <v>3.94</v>
      </c>
      <c r="L611">
        <v>960</v>
      </c>
      <c r="M611">
        <f t="shared" si="38"/>
        <v>16</v>
      </c>
      <c r="N611" s="4">
        <v>0</v>
      </c>
      <c r="O611">
        <v>0</v>
      </c>
      <c r="P611">
        <f t="shared" si="39"/>
        <v>0</v>
      </c>
      <c r="Q611">
        <v>0</v>
      </c>
      <c r="R611">
        <v>0</v>
      </c>
      <c r="S611">
        <v>8</v>
      </c>
      <c r="T611">
        <v>0</v>
      </c>
    </row>
    <row r="612" spans="1:20" x14ac:dyDescent="0.3">
      <c r="A612">
        <v>611</v>
      </c>
      <c r="B612" s="1">
        <v>42039</v>
      </c>
      <c r="C612" t="s">
        <v>13</v>
      </c>
      <c r="D612" t="s">
        <v>14</v>
      </c>
      <c r="E612" t="s">
        <v>21</v>
      </c>
      <c r="F612" t="str">
        <f t="shared" si="36"/>
        <v>February</v>
      </c>
      <c r="G612" s="3">
        <v>6</v>
      </c>
      <c r="H612" s="2">
        <v>0.7</v>
      </c>
      <c r="I612" s="2">
        <v>0.70071041700000003</v>
      </c>
      <c r="J612" s="3">
        <f t="shared" si="37"/>
        <v>1</v>
      </c>
      <c r="K612">
        <v>18.79</v>
      </c>
      <c r="L612">
        <v>3360</v>
      </c>
      <c r="M612">
        <f t="shared" si="38"/>
        <v>56</v>
      </c>
      <c r="N612" s="4">
        <v>30</v>
      </c>
      <c r="O612">
        <v>0</v>
      </c>
      <c r="P612">
        <f t="shared" si="39"/>
        <v>0</v>
      </c>
      <c r="Q612">
        <v>0</v>
      </c>
      <c r="R612">
        <v>0</v>
      </c>
      <c r="S612">
        <v>33</v>
      </c>
      <c r="T612">
        <v>941</v>
      </c>
    </row>
    <row r="613" spans="1:20" x14ac:dyDescent="0.3">
      <c r="A613">
        <v>612</v>
      </c>
      <c r="B613" s="1">
        <v>42039</v>
      </c>
      <c r="C613" t="s">
        <v>13</v>
      </c>
      <c r="D613" t="s">
        <v>14</v>
      </c>
      <c r="E613" t="s">
        <v>21</v>
      </c>
      <c r="F613" t="str">
        <f t="shared" si="36"/>
        <v>February</v>
      </c>
      <c r="G613" s="3">
        <v>7</v>
      </c>
      <c r="H613" s="2">
        <v>0.7</v>
      </c>
      <c r="I613" s="2">
        <v>0.70061206899999995</v>
      </c>
      <c r="J613" s="3">
        <f t="shared" si="37"/>
        <v>1</v>
      </c>
      <c r="K613">
        <v>24.26</v>
      </c>
      <c r="L613">
        <v>6960</v>
      </c>
      <c r="M613">
        <f t="shared" si="38"/>
        <v>116</v>
      </c>
      <c r="N613" s="4">
        <v>0</v>
      </c>
      <c r="O613">
        <v>0</v>
      </c>
      <c r="P613">
        <f t="shared" si="39"/>
        <v>0</v>
      </c>
      <c r="Q613">
        <v>0</v>
      </c>
      <c r="R613">
        <v>0</v>
      </c>
      <c r="S613">
        <v>58</v>
      </c>
      <c r="T613">
        <v>1471</v>
      </c>
    </row>
    <row r="614" spans="1:20" x14ac:dyDescent="0.3">
      <c r="A614">
        <v>613</v>
      </c>
      <c r="B614" s="1">
        <v>42039</v>
      </c>
      <c r="C614" t="s">
        <v>13</v>
      </c>
      <c r="D614" t="s">
        <v>14</v>
      </c>
      <c r="E614" t="s">
        <v>21</v>
      </c>
      <c r="F614" t="str">
        <f t="shared" si="36"/>
        <v>February</v>
      </c>
      <c r="G614" s="3">
        <v>11</v>
      </c>
      <c r="H614" s="2">
        <v>0.7</v>
      </c>
      <c r="I614" s="2">
        <v>0.70027884600000001</v>
      </c>
      <c r="J614" s="3">
        <f t="shared" si="37"/>
        <v>1</v>
      </c>
      <c r="K614">
        <v>10.050000000000001</v>
      </c>
      <c r="L614">
        <v>6120</v>
      </c>
      <c r="M614">
        <f t="shared" si="38"/>
        <v>102</v>
      </c>
      <c r="N614" s="4">
        <v>60</v>
      </c>
      <c r="O614">
        <v>0</v>
      </c>
      <c r="P614">
        <f t="shared" si="39"/>
        <v>0</v>
      </c>
      <c r="Q614">
        <v>0</v>
      </c>
      <c r="R614">
        <v>0</v>
      </c>
      <c r="S614">
        <v>53</v>
      </c>
      <c r="T614">
        <v>1042</v>
      </c>
    </row>
    <row r="615" spans="1:20" x14ac:dyDescent="0.3">
      <c r="A615">
        <v>614</v>
      </c>
      <c r="B615" s="1">
        <v>42039</v>
      </c>
      <c r="C615" t="s">
        <v>13</v>
      </c>
      <c r="D615" t="s">
        <v>14</v>
      </c>
      <c r="E615" t="s">
        <v>21</v>
      </c>
      <c r="F615" t="str">
        <f t="shared" si="36"/>
        <v>February</v>
      </c>
      <c r="G615" s="3">
        <v>8</v>
      </c>
      <c r="H615" s="2">
        <v>0.7</v>
      </c>
      <c r="I615" s="2">
        <v>0.70013508800000002</v>
      </c>
      <c r="J615" s="3">
        <f t="shared" si="37"/>
        <v>1</v>
      </c>
      <c r="K615">
        <v>29.12</v>
      </c>
      <c r="L615">
        <v>6840</v>
      </c>
      <c r="M615">
        <f t="shared" si="38"/>
        <v>114</v>
      </c>
      <c r="N615" s="4">
        <v>0</v>
      </c>
      <c r="O615">
        <v>0</v>
      </c>
      <c r="P615">
        <f t="shared" si="39"/>
        <v>0</v>
      </c>
      <c r="Q615">
        <v>0</v>
      </c>
      <c r="R615">
        <v>0</v>
      </c>
      <c r="S615">
        <v>57</v>
      </c>
      <c r="T615">
        <v>1248</v>
      </c>
    </row>
    <row r="616" spans="1:20" x14ac:dyDescent="0.3">
      <c r="A616">
        <v>615</v>
      </c>
      <c r="B616" s="1">
        <v>42039</v>
      </c>
      <c r="C616" t="s">
        <v>13</v>
      </c>
      <c r="D616" t="s">
        <v>16</v>
      </c>
      <c r="E616" t="s">
        <v>21</v>
      </c>
      <c r="F616" t="str">
        <f t="shared" si="36"/>
        <v>February</v>
      </c>
      <c r="G616" s="3">
        <v>12</v>
      </c>
      <c r="H616" s="2">
        <v>0.8</v>
      </c>
      <c r="I616" s="2">
        <v>0.68755555599999996</v>
      </c>
      <c r="J616" s="3">
        <f t="shared" si="37"/>
        <v>0</v>
      </c>
      <c r="K616">
        <v>4.08</v>
      </c>
      <c r="L616">
        <v>1080</v>
      </c>
      <c r="M616">
        <f t="shared" si="38"/>
        <v>18</v>
      </c>
      <c r="N616" s="4">
        <v>0</v>
      </c>
      <c r="O616">
        <v>0</v>
      </c>
      <c r="P616">
        <f t="shared" si="39"/>
        <v>0</v>
      </c>
      <c r="Q616">
        <v>0</v>
      </c>
      <c r="R616">
        <v>0</v>
      </c>
      <c r="S616">
        <v>9</v>
      </c>
      <c r="T616">
        <v>0</v>
      </c>
    </row>
    <row r="617" spans="1:20" x14ac:dyDescent="0.3">
      <c r="A617">
        <v>616</v>
      </c>
      <c r="B617" s="1">
        <v>42039</v>
      </c>
      <c r="C617" t="s">
        <v>13</v>
      </c>
      <c r="D617" t="s">
        <v>14</v>
      </c>
      <c r="E617" t="s">
        <v>21</v>
      </c>
      <c r="F617" t="str">
        <f t="shared" si="36"/>
        <v>February</v>
      </c>
      <c r="G617" s="3">
        <v>5</v>
      </c>
      <c r="H617" s="2">
        <v>0.65</v>
      </c>
      <c r="I617" s="2">
        <v>0.65083480800000004</v>
      </c>
      <c r="J617" s="3">
        <f t="shared" si="37"/>
        <v>1</v>
      </c>
      <c r="K617">
        <v>30.1</v>
      </c>
      <c r="L617">
        <v>5820</v>
      </c>
      <c r="M617">
        <f t="shared" si="38"/>
        <v>97</v>
      </c>
      <c r="N617" s="4">
        <v>0</v>
      </c>
      <c r="O617">
        <v>90</v>
      </c>
      <c r="P617">
        <f t="shared" si="39"/>
        <v>1.5</v>
      </c>
      <c r="Q617">
        <v>10</v>
      </c>
      <c r="R617">
        <v>0</v>
      </c>
      <c r="S617">
        <v>58</v>
      </c>
      <c r="T617">
        <v>326</v>
      </c>
    </row>
    <row r="618" spans="1:20" x14ac:dyDescent="0.3">
      <c r="A618">
        <v>617</v>
      </c>
      <c r="B618" s="1">
        <v>42039</v>
      </c>
      <c r="C618" t="s">
        <v>13</v>
      </c>
      <c r="D618" t="s">
        <v>16</v>
      </c>
      <c r="E618" t="s">
        <v>21</v>
      </c>
      <c r="F618" t="str">
        <f t="shared" si="36"/>
        <v>February</v>
      </c>
      <c r="G618" s="3">
        <v>6</v>
      </c>
      <c r="H618" s="2">
        <v>0.7</v>
      </c>
      <c r="I618" s="2">
        <v>0.53166666699999998</v>
      </c>
      <c r="J618" s="3">
        <f t="shared" si="37"/>
        <v>0</v>
      </c>
      <c r="K618">
        <v>2.9</v>
      </c>
      <c r="L618">
        <v>960</v>
      </c>
      <c r="M618">
        <f t="shared" si="38"/>
        <v>16</v>
      </c>
      <c r="N618" s="4">
        <v>0</v>
      </c>
      <c r="O618">
        <v>0</v>
      </c>
      <c r="P618">
        <f t="shared" si="39"/>
        <v>0</v>
      </c>
      <c r="Q618">
        <v>0</v>
      </c>
      <c r="R618">
        <v>0</v>
      </c>
      <c r="S618">
        <v>8</v>
      </c>
      <c r="T618">
        <v>0</v>
      </c>
    </row>
    <row r="619" spans="1:20" x14ac:dyDescent="0.3">
      <c r="A619">
        <v>618</v>
      </c>
      <c r="B619" s="1">
        <v>42039</v>
      </c>
      <c r="C619" t="s">
        <v>13</v>
      </c>
      <c r="D619" t="s">
        <v>14</v>
      </c>
      <c r="E619" t="s">
        <v>21</v>
      </c>
      <c r="F619" t="str">
        <f t="shared" si="36"/>
        <v>February</v>
      </c>
      <c r="G619" s="3">
        <v>4</v>
      </c>
      <c r="H619" s="2">
        <v>0.35</v>
      </c>
      <c r="I619" s="2">
        <v>0.35070642200000002</v>
      </c>
      <c r="J619" s="3">
        <f t="shared" si="37"/>
        <v>1</v>
      </c>
      <c r="K619">
        <v>30.1</v>
      </c>
      <c r="L619">
        <v>6060</v>
      </c>
      <c r="M619">
        <f t="shared" si="38"/>
        <v>101</v>
      </c>
      <c r="N619" s="4">
        <v>23</v>
      </c>
      <c r="O619">
        <v>150</v>
      </c>
      <c r="P619">
        <f t="shared" si="39"/>
        <v>2.5</v>
      </c>
      <c r="Q619">
        <v>15</v>
      </c>
      <c r="R619">
        <v>0</v>
      </c>
      <c r="S619">
        <v>55</v>
      </c>
      <c r="T619">
        <v>287</v>
      </c>
    </row>
    <row r="620" spans="1:20" x14ac:dyDescent="0.3">
      <c r="A620">
        <v>619</v>
      </c>
      <c r="B620" s="1">
        <v>42040</v>
      </c>
      <c r="C620" t="s">
        <v>13</v>
      </c>
      <c r="D620" t="s">
        <v>14</v>
      </c>
      <c r="E620" t="s">
        <v>15</v>
      </c>
      <c r="F620" t="str">
        <f t="shared" si="36"/>
        <v>February</v>
      </c>
      <c r="G620" s="3">
        <v>2</v>
      </c>
      <c r="H620" s="2">
        <v>0.8</v>
      </c>
      <c r="I620" s="2">
        <v>1.0004460180000001</v>
      </c>
      <c r="J620" s="3">
        <f t="shared" si="37"/>
        <v>1</v>
      </c>
      <c r="K620">
        <v>22.52</v>
      </c>
      <c r="L620">
        <v>6780</v>
      </c>
      <c r="M620">
        <f t="shared" si="38"/>
        <v>113</v>
      </c>
      <c r="N620" s="4">
        <v>113</v>
      </c>
      <c r="O620">
        <v>0</v>
      </c>
      <c r="P620">
        <f t="shared" si="39"/>
        <v>0</v>
      </c>
      <c r="Q620">
        <v>0</v>
      </c>
      <c r="R620">
        <v>0</v>
      </c>
      <c r="S620">
        <v>56</v>
      </c>
      <c r="T620">
        <v>1300</v>
      </c>
    </row>
    <row r="621" spans="1:20" x14ac:dyDescent="0.3">
      <c r="A621">
        <v>620</v>
      </c>
      <c r="B621" s="1">
        <v>42040</v>
      </c>
      <c r="C621" t="s">
        <v>13</v>
      </c>
      <c r="D621" t="s">
        <v>14</v>
      </c>
      <c r="E621" t="s">
        <v>15</v>
      </c>
      <c r="F621" t="str">
        <f t="shared" si="36"/>
        <v>February</v>
      </c>
      <c r="G621" s="3">
        <v>1</v>
      </c>
      <c r="H621" s="2">
        <v>0.8</v>
      </c>
      <c r="I621" s="2">
        <v>1.0000185509999999</v>
      </c>
      <c r="J621" s="3">
        <f t="shared" si="37"/>
        <v>1</v>
      </c>
      <c r="K621">
        <v>22.52</v>
      </c>
      <c r="L621">
        <v>6900</v>
      </c>
      <c r="M621">
        <f t="shared" si="38"/>
        <v>115</v>
      </c>
      <c r="N621" s="4">
        <v>113</v>
      </c>
      <c r="O621">
        <v>0</v>
      </c>
      <c r="P621">
        <f t="shared" si="39"/>
        <v>0</v>
      </c>
      <c r="Q621">
        <v>0</v>
      </c>
      <c r="R621">
        <v>0</v>
      </c>
      <c r="S621">
        <v>57</v>
      </c>
      <c r="T621">
        <v>1485</v>
      </c>
    </row>
    <row r="622" spans="1:20" x14ac:dyDescent="0.3">
      <c r="A622">
        <v>621</v>
      </c>
      <c r="B622" s="1">
        <v>42040</v>
      </c>
      <c r="C622" t="s">
        <v>13</v>
      </c>
      <c r="D622" t="s">
        <v>14</v>
      </c>
      <c r="E622" t="s">
        <v>15</v>
      </c>
      <c r="F622" t="str">
        <f t="shared" si="36"/>
        <v>February</v>
      </c>
      <c r="G622" s="3">
        <v>10</v>
      </c>
      <c r="H622" s="2">
        <v>0.8</v>
      </c>
      <c r="I622" s="2">
        <v>0.99999523800000001</v>
      </c>
      <c r="J622" s="3">
        <f t="shared" si="37"/>
        <v>1</v>
      </c>
      <c r="K622">
        <v>22.52</v>
      </c>
      <c r="L622">
        <v>6720</v>
      </c>
      <c r="M622">
        <f t="shared" si="38"/>
        <v>112</v>
      </c>
      <c r="N622" s="4">
        <v>113</v>
      </c>
      <c r="O622">
        <v>0</v>
      </c>
      <c r="P622">
        <f t="shared" si="39"/>
        <v>0</v>
      </c>
      <c r="Q622">
        <v>0</v>
      </c>
      <c r="R622">
        <v>0</v>
      </c>
      <c r="S622">
        <v>56</v>
      </c>
      <c r="T622">
        <v>1039</v>
      </c>
    </row>
    <row r="623" spans="1:20" x14ac:dyDescent="0.3">
      <c r="A623">
        <v>622</v>
      </c>
      <c r="B623" s="1">
        <v>42040</v>
      </c>
      <c r="C623" t="s">
        <v>13</v>
      </c>
      <c r="D623" t="s">
        <v>16</v>
      </c>
      <c r="E623" t="s">
        <v>15</v>
      </c>
      <c r="F623" t="str">
        <f t="shared" si="36"/>
        <v>February</v>
      </c>
      <c r="G623" s="3">
        <v>2</v>
      </c>
      <c r="H623" s="2">
        <v>0.8</v>
      </c>
      <c r="I623" s="2">
        <v>0.99992424199999996</v>
      </c>
      <c r="J623" s="3">
        <f t="shared" si="37"/>
        <v>1</v>
      </c>
      <c r="K623">
        <v>3.94</v>
      </c>
      <c r="L623">
        <v>2640</v>
      </c>
      <c r="M623">
        <f t="shared" si="38"/>
        <v>44</v>
      </c>
      <c r="N623" s="4">
        <v>0</v>
      </c>
      <c r="O623">
        <v>0</v>
      </c>
      <c r="P623">
        <f t="shared" si="39"/>
        <v>0</v>
      </c>
      <c r="Q623">
        <v>0</v>
      </c>
      <c r="R623">
        <v>0</v>
      </c>
      <c r="S623">
        <v>22</v>
      </c>
      <c r="T623">
        <v>0</v>
      </c>
    </row>
    <row r="624" spans="1:20" x14ac:dyDescent="0.3">
      <c r="A624">
        <v>623</v>
      </c>
      <c r="B624" s="1">
        <v>42040</v>
      </c>
      <c r="C624" t="s">
        <v>13</v>
      </c>
      <c r="D624" t="s">
        <v>14</v>
      </c>
      <c r="E624" t="s">
        <v>15</v>
      </c>
      <c r="F624" t="str">
        <f t="shared" si="36"/>
        <v>February</v>
      </c>
      <c r="G624" s="3">
        <v>3</v>
      </c>
      <c r="H624" s="2">
        <v>0.8</v>
      </c>
      <c r="I624" s="2">
        <v>0.95018596499999997</v>
      </c>
      <c r="J624" s="3">
        <f t="shared" si="37"/>
        <v>1</v>
      </c>
      <c r="K624">
        <v>22.52</v>
      </c>
      <c r="L624">
        <v>6840</v>
      </c>
      <c r="M624">
        <f t="shared" si="38"/>
        <v>114</v>
      </c>
      <c r="N624" s="4">
        <v>100</v>
      </c>
      <c r="O624">
        <v>0</v>
      </c>
      <c r="P624">
        <f t="shared" si="39"/>
        <v>0</v>
      </c>
      <c r="Q624">
        <v>0</v>
      </c>
      <c r="R624">
        <v>0</v>
      </c>
      <c r="S624">
        <v>57</v>
      </c>
      <c r="T624">
        <v>1063</v>
      </c>
    </row>
    <row r="625" spans="1:20" x14ac:dyDescent="0.3">
      <c r="A625">
        <v>624</v>
      </c>
      <c r="B625" s="1">
        <v>42040</v>
      </c>
      <c r="C625" t="s">
        <v>13</v>
      </c>
      <c r="D625" t="s">
        <v>16</v>
      </c>
      <c r="E625" t="s">
        <v>15</v>
      </c>
      <c r="F625" t="str">
        <f t="shared" si="36"/>
        <v>February</v>
      </c>
      <c r="G625" s="3">
        <v>6</v>
      </c>
      <c r="H625" s="2">
        <v>0.7</v>
      </c>
      <c r="I625" s="2">
        <v>0.9425</v>
      </c>
      <c r="J625" s="3">
        <f t="shared" si="37"/>
        <v>1</v>
      </c>
      <c r="K625">
        <v>2.9</v>
      </c>
      <c r="L625">
        <v>960</v>
      </c>
      <c r="M625">
        <f t="shared" si="38"/>
        <v>16</v>
      </c>
      <c r="N625" s="4">
        <v>0</v>
      </c>
      <c r="O625">
        <v>0</v>
      </c>
      <c r="P625">
        <f t="shared" si="39"/>
        <v>0</v>
      </c>
      <c r="Q625">
        <v>0</v>
      </c>
      <c r="R625">
        <v>0</v>
      </c>
      <c r="S625">
        <v>8</v>
      </c>
      <c r="T625">
        <v>0</v>
      </c>
    </row>
    <row r="626" spans="1:20" x14ac:dyDescent="0.3">
      <c r="A626">
        <v>625</v>
      </c>
      <c r="B626" s="1">
        <v>42040</v>
      </c>
      <c r="C626" t="s">
        <v>13</v>
      </c>
      <c r="D626" t="s">
        <v>16</v>
      </c>
      <c r="E626" t="s">
        <v>15</v>
      </c>
      <c r="F626" t="str">
        <f t="shared" si="36"/>
        <v>February</v>
      </c>
      <c r="G626" s="3">
        <v>12</v>
      </c>
      <c r="H626" s="2">
        <v>0.8</v>
      </c>
      <c r="I626" s="2">
        <v>0.90666666699999998</v>
      </c>
      <c r="J626" s="3">
        <f t="shared" si="37"/>
        <v>1</v>
      </c>
      <c r="K626">
        <v>4.08</v>
      </c>
      <c r="L626">
        <v>1080</v>
      </c>
      <c r="M626">
        <f t="shared" si="38"/>
        <v>18</v>
      </c>
      <c r="N626" s="4">
        <v>0</v>
      </c>
      <c r="O626">
        <v>0</v>
      </c>
      <c r="P626">
        <f t="shared" si="39"/>
        <v>0</v>
      </c>
      <c r="Q626">
        <v>0</v>
      </c>
      <c r="R626">
        <v>0</v>
      </c>
      <c r="S626">
        <v>9</v>
      </c>
      <c r="T626">
        <v>0</v>
      </c>
    </row>
    <row r="627" spans="1:20" x14ac:dyDescent="0.3">
      <c r="A627">
        <v>626</v>
      </c>
      <c r="B627" s="1">
        <v>42040</v>
      </c>
      <c r="C627" t="s">
        <v>13</v>
      </c>
      <c r="D627" t="s">
        <v>16</v>
      </c>
      <c r="E627" t="s">
        <v>15</v>
      </c>
      <c r="F627" t="str">
        <f t="shared" si="36"/>
        <v>February</v>
      </c>
      <c r="G627" s="3">
        <v>7</v>
      </c>
      <c r="H627" s="2">
        <v>0.7</v>
      </c>
      <c r="I627" s="2">
        <v>0.84709999999999996</v>
      </c>
      <c r="J627" s="3">
        <f t="shared" si="37"/>
        <v>1</v>
      </c>
      <c r="K627">
        <v>3.94</v>
      </c>
      <c r="L627">
        <v>1200</v>
      </c>
      <c r="M627">
        <f t="shared" si="38"/>
        <v>20</v>
      </c>
      <c r="N627" s="4">
        <v>0</v>
      </c>
      <c r="O627">
        <v>0</v>
      </c>
      <c r="P627">
        <f t="shared" si="39"/>
        <v>0</v>
      </c>
      <c r="Q627">
        <v>0</v>
      </c>
      <c r="R627">
        <v>0</v>
      </c>
      <c r="S627">
        <v>10</v>
      </c>
      <c r="T627">
        <v>0</v>
      </c>
    </row>
    <row r="628" spans="1:20" x14ac:dyDescent="0.3">
      <c r="A628">
        <v>627</v>
      </c>
      <c r="B628" s="1">
        <v>42040</v>
      </c>
      <c r="C628" t="s">
        <v>13</v>
      </c>
      <c r="D628" t="s">
        <v>16</v>
      </c>
      <c r="E628" t="s">
        <v>15</v>
      </c>
      <c r="F628" t="str">
        <f t="shared" si="36"/>
        <v>February</v>
      </c>
      <c r="G628" s="3">
        <v>1</v>
      </c>
      <c r="H628" s="2">
        <v>0.8</v>
      </c>
      <c r="I628" s="2">
        <v>0.84545833299999995</v>
      </c>
      <c r="J628" s="3">
        <f t="shared" si="37"/>
        <v>1</v>
      </c>
      <c r="K628">
        <v>3.94</v>
      </c>
      <c r="L628">
        <v>1440</v>
      </c>
      <c r="M628">
        <f t="shared" si="38"/>
        <v>24</v>
      </c>
      <c r="N628" s="4">
        <v>0</v>
      </c>
      <c r="O628">
        <v>0</v>
      </c>
      <c r="P628">
        <f t="shared" si="39"/>
        <v>0</v>
      </c>
      <c r="Q628">
        <v>0</v>
      </c>
      <c r="R628">
        <v>0</v>
      </c>
      <c r="S628">
        <v>12</v>
      </c>
      <c r="T628">
        <v>0</v>
      </c>
    </row>
    <row r="629" spans="1:20" x14ac:dyDescent="0.3">
      <c r="A629">
        <v>628</v>
      </c>
      <c r="B629" s="1">
        <v>42040</v>
      </c>
      <c r="C629" t="s">
        <v>13</v>
      </c>
      <c r="D629" t="s">
        <v>14</v>
      </c>
      <c r="E629" t="s">
        <v>15</v>
      </c>
      <c r="F629" t="str">
        <f t="shared" si="36"/>
        <v>February</v>
      </c>
      <c r="G629" s="3">
        <v>12</v>
      </c>
      <c r="H629" s="2">
        <v>0.8</v>
      </c>
      <c r="I629" s="2">
        <v>0.80061267599999997</v>
      </c>
      <c r="J629" s="3">
        <f t="shared" si="37"/>
        <v>1</v>
      </c>
      <c r="K629">
        <v>15.26</v>
      </c>
      <c r="L629">
        <v>720</v>
      </c>
      <c r="M629">
        <f t="shared" si="38"/>
        <v>12</v>
      </c>
      <c r="N629" s="4">
        <v>38</v>
      </c>
      <c r="O629">
        <v>0</v>
      </c>
      <c r="P629">
        <f t="shared" si="39"/>
        <v>0</v>
      </c>
      <c r="Q629">
        <v>0</v>
      </c>
      <c r="R629">
        <v>0</v>
      </c>
      <c r="S629">
        <v>34</v>
      </c>
      <c r="T629">
        <v>1083</v>
      </c>
    </row>
    <row r="630" spans="1:20" x14ac:dyDescent="0.3">
      <c r="A630">
        <v>629</v>
      </c>
      <c r="B630" s="1">
        <v>42040</v>
      </c>
      <c r="C630" t="s">
        <v>13</v>
      </c>
      <c r="D630" t="s">
        <v>14</v>
      </c>
      <c r="E630" t="s">
        <v>15</v>
      </c>
      <c r="F630" t="str">
        <f t="shared" si="36"/>
        <v>February</v>
      </c>
      <c r="G630" s="3">
        <v>9</v>
      </c>
      <c r="H630" s="2">
        <v>0.8</v>
      </c>
      <c r="I630" s="2">
        <v>0.79996321800000003</v>
      </c>
      <c r="J630" s="3">
        <f t="shared" si="37"/>
        <v>0</v>
      </c>
      <c r="K630">
        <v>29.12</v>
      </c>
      <c r="L630">
        <v>6960</v>
      </c>
      <c r="M630">
        <f t="shared" si="38"/>
        <v>116</v>
      </c>
      <c r="N630" s="4">
        <v>50</v>
      </c>
      <c r="O630">
        <v>0</v>
      </c>
      <c r="P630">
        <f t="shared" si="39"/>
        <v>0</v>
      </c>
      <c r="Q630">
        <v>0</v>
      </c>
      <c r="R630">
        <v>0</v>
      </c>
      <c r="S630">
        <v>58</v>
      </c>
      <c r="T630">
        <v>1069</v>
      </c>
    </row>
    <row r="631" spans="1:20" x14ac:dyDescent="0.3">
      <c r="A631">
        <v>630</v>
      </c>
      <c r="B631" s="1">
        <v>42040</v>
      </c>
      <c r="C631" t="s">
        <v>13</v>
      </c>
      <c r="D631" t="s">
        <v>16</v>
      </c>
      <c r="E631" t="s">
        <v>15</v>
      </c>
      <c r="F631" t="str">
        <f t="shared" si="36"/>
        <v>February</v>
      </c>
      <c r="G631" s="3">
        <v>10</v>
      </c>
      <c r="H631" s="2">
        <v>0.8</v>
      </c>
      <c r="I631" s="2">
        <v>0.77158333300000004</v>
      </c>
      <c r="J631" s="3">
        <f t="shared" si="37"/>
        <v>0</v>
      </c>
      <c r="K631">
        <v>3.94</v>
      </c>
      <c r="L631">
        <v>960</v>
      </c>
      <c r="M631">
        <f t="shared" si="38"/>
        <v>16</v>
      </c>
      <c r="N631" s="4">
        <v>0</v>
      </c>
      <c r="O631">
        <v>0</v>
      </c>
      <c r="P631">
        <f t="shared" si="39"/>
        <v>0</v>
      </c>
      <c r="Q631">
        <v>0</v>
      </c>
      <c r="R631">
        <v>0</v>
      </c>
      <c r="S631">
        <v>8</v>
      </c>
      <c r="T631">
        <v>0</v>
      </c>
    </row>
    <row r="632" spans="1:20" x14ac:dyDescent="0.3">
      <c r="A632">
        <v>631</v>
      </c>
      <c r="B632" s="1">
        <v>42040</v>
      </c>
      <c r="C632" t="s">
        <v>13</v>
      </c>
      <c r="D632" t="s">
        <v>14</v>
      </c>
      <c r="E632" t="s">
        <v>15</v>
      </c>
      <c r="F632" t="str">
        <f t="shared" si="36"/>
        <v>February</v>
      </c>
      <c r="G632" s="3">
        <v>11</v>
      </c>
      <c r="H632" s="2">
        <v>0.75</v>
      </c>
      <c r="I632" s="2">
        <v>0.75039999999999996</v>
      </c>
      <c r="J632" s="3">
        <f t="shared" si="37"/>
        <v>1</v>
      </c>
      <c r="K632">
        <v>10.050000000000001</v>
      </c>
      <c r="L632">
        <v>2520</v>
      </c>
      <c r="M632">
        <f t="shared" si="38"/>
        <v>42</v>
      </c>
      <c r="N632" s="4">
        <v>34</v>
      </c>
      <c r="O632">
        <v>0</v>
      </c>
      <c r="P632">
        <f t="shared" si="39"/>
        <v>0</v>
      </c>
      <c r="Q632">
        <v>0</v>
      </c>
      <c r="R632">
        <v>0</v>
      </c>
      <c r="S632">
        <v>26</v>
      </c>
      <c r="T632">
        <v>668</v>
      </c>
    </row>
    <row r="633" spans="1:20" x14ac:dyDescent="0.3">
      <c r="A633">
        <v>632</v>
      </c>
      <c r="B633" s="1">
        <v>42040</v>
      </c>
      <c r="C633" t="s">
        <v>13</v>
      </c>
      <c r="D633" t="s">
        <v>14</v>
      </c>
      <c r="E633" t="s">
        <v>15</v>
      </c>
      <c r="F633" t="str">
        <f t="shared" si="36"/>
        <v>February</v>
      </c>
      <c r="G633" s="3">
        <v>6</v>
      </c>
      <c r="H633" s="2">
        <v>0.7</v>
      </c>
      <c r="I633" s="2">
        <v>0.70007903199999999</v>
      </c>
      <c r="J633" s="3">
        <f t="shared" si="37"/>
        <v>1</v>
      </c>
      <c r="K633">
        <v>18.79</v>
      </c>
      <c r="L633">
        <v>2760</v>
      </c>
      <c r="M633">
        <f t="shared" si="38"/>
        <v>46</v>
      </c>
      <c r="N633" s="4">
        <v>30</v>
      </c>
      <c r="O633">
        <v>0</v>
      </c>
      <c r="P633">
        <f t="shared" si="39"/>
        <v>0</v>
      </c>
      <c r="Q633">
        <v>0</v>
      </c>
      <c r="R633">
        <v>0</v>
      </c>
      <c r="S633">
        <v>33</v>
      </c>
      <c r="T633">
        <v>766</v>
      </c>
    </row>
    <row r="634" spans="1:20" x14ac:dyDescent="0.3">
      <c r="A634">
        <v>633</v>
      </c>
      <c r="B634" s="1">
        <v>42040</v>
      </c>
      <c r="C634" t="s">
        <v>13</v>
      </c>
      <c r="D634" t="s">
        <v>14</v>
      </c>
      <c r="E634" t="s">
        <v>15</v>
      </c>
      <c r="F634" t="str">
        <f t="shared" si="36"/>
        <v>February</v>
      </c>
      <c r="G634" s="3">
        <v>5</v>
      </c>
      <c r="H634" s="2">
        <v>0.7</v>
      </c>
      <c r="I634" s="2">
        <v>0.56221264400000004</v>
      </c>
      <c r="J634" s="3">
        <f t="shared" si="37"/>
        <v>0</v>
      </c>
      <c r="K634">
        <v>30.1</v>
      </c>
      <c r="L634">
        <v>6960</v>
      </c>
      <c r="M634">
        <f t="shared" si="38"/>
        <v>116</v>
      </c>
      <c r="N634" s="4">
        <v>0</v>
      </c>
      <c r="O634">
        <v>0</v>
      </c>
      <c r="P634">
        <f t="shared" si="39"/>
        <v>0</v>
      </c>
      <c r="Q634">
        <v>0</v>
      </c>
      <c r="R634">
        <v>0</v>
      </c>
      <c r="S634">
        <v>58</v>
      </c>
      <c r="T634">
        <v>557</v>
      </c>
    </row>
    <row r="635" spans="1:20" x14ac:dyDescent="0.3">
      <c r="A635">
        <v>634</v>
      </c>
      <c r="B635" s="1">
        <v>42040</v>
      </c>
      <c r="C635" t="s">
        <v>13</v>
      </c>
      <c r="D635" t="s">
        <v>14</v>
      </c>
      <c r="E635" t="s">
        <v>15</v>
      </c>
      <c r="F635" t="str">
        <f t="shared" si="36"/>
        <v>February</v>
      </c>
      <c r="G635" s="3">
        <v>7</v>
      </c>
      <c r="H635" s="2">
        <v>7.0000000000000007E-2</v>
      </c>
      <c r="I635" s="2">
        <v>0.52284482799999998</v>
      </c>
      <c r="J635" s="3">
        <f t="shared" si="37"/>
        <v>1</v>
      </c>
      <c r="K635">
        <v>24.26</v>
      </c>
      <c r="L635">
        <v>6960</v>
      </c>
      <c r="M635">
        <f t="shared" si="38"/>
        <v>116</v>
      </c>
      <c r="N635" s="4">
        <v>0</v>
      </c>
      <c r="O635">
        <v>0</v>
      </c>
      <c r="P635">
        <f t="shared" si="39"/>
        <v>0</v>
      </c>
      <c r="Q635">
        <v>0</v>
      </c>
      <c r="R635">
        <v>0</v>
      </c>
      <c r="S635">
        <v>58</v>
      </c>
      <c r="T635">
        <v>1608</v>
      </c>
    </row>
    <row r="636" spans="1:20" x14ac:dyDescent="0.3">
      <c r="A636">
        <v>635</v>
      </c>
      <c r="B636" s="1">
        <v>42040</v>
      </c>
      <c r="C636" t="s">
        <v>13</v>
      </c>
      <c r="D636" t="s">
        <v>14</v>
      </c>
      <c r="E636" t="s">
        <v>15</v>
      </c>
      <c r="F636" t="str">
        <f t="shared" si="36"/>
        <v>February</v>
      </c>
      <c r="G636" s="3">
        <v>4</v>
      </c>
      <c r="H636" s="2">
        <v>0.5</v>
      </c>
      <c r="I636" s="2">
        <v>0.50072012600000004</v>
      </c>
      <c r="J636" s="3">
        <f t="shared" si="37"/>
        <v>1</v>
      </c>
      <c r="K636">
        <v>30.1</v>
      </c>
      <c r="L636">
        <v>6360</v>
      </c>
      <c r="M636">
        <f t="shared" si="38"/>
        <v>106</v>
      </c>
      <c r="N636" s="4">
        <v>23</v>
      </c>
      <c r="O636">
        <v>0</v>
      </c>
      <c r="P636">
        <f t="shared" si="39"/>
        <v>0</v>
      </c>
      <c r="Q636">
        <v>0</v>
      </c>
      <c r="R636">
        <v>1</v>
      </c>
      <c r="S636">
        <v>53</v>
      </c>
      <c r="T636">
        <v>417</v>
      </c>
    </row>
    <row r="637" spans="1:20" x14ac:dyDescent="0.3">
      <c r="A637">
        <v>636</v>
      </c>
      <c r="B637" s="1">
        <v>42040</v>
      </c>
      <c r="C637" t="s">
        <v>13</v>
      </c>
      <c r="D637" t="s">
        <v>14</v>
      </c>
      <c r="E637" t="s">
        <v>15</v>
      </c>
      <c r="F637" t="str">
        <f t="shared" si="36"/>
        <v>February</v>
      </c>
      <c r="G637" s="3">
        <v>8</v>
      </c>
      <c r="H637" s="2">
        <v>0.7</v>
      </c>
      <c r="I637" s="2">
        <v>0.49654970799999998</v>
      </c>
      <c r="J637" s="3">
        <f t="shared" si="37"/>
        <v>0</v>
      </c>
      <c r="K637">
        <v>24.26</v>
      </c>
      <c r="L637">
        <v>6840</v>
      </c>
      <c r="M637">
        <f t="shared" si="38"/>
        <v>114</v>
      </c>
      <c r="N637" s="4">
        <v>0</v>
      </c>
      <c r="O637">
        <v>0</v>
      </c>
      <c r="P637">
        <f t="shared" si="39"/>
        <v>0</v>
      </c>
      <c r="Q637">
        <v>0</v>
      </c>
      <c r="R637">
        <v>0</v>
      </c>
      <c r="S637">
        <v>57</v>
      </c>
      <c r="T637">
        <v>1167</v>
      </c>
    </row>
    <row r="638" spans="1:20" x14ac:dyDescent="0.3">
      <c r="A638">
        <v>637</v>
      </c>
      <c r="B638" s="1">
        <v>42042</v>
      </c>
      <c r="C638" t="s">
        <v>13</v>
      </c>
      <c r="D638" t="s">
        <v>16</v>
      </c>
      <c r="E638" t="s">
        <v>17</v>
      </c>
      <c r="F638" t="str">
        <f t="shared" si="36"/>
        <v>February</v>
      </c>
      <c r="G638" s="3">
        <v>2</v>
      </c>
      <c r="H638" s="2">
        <v>0.8</v>
      </c>
      <c r="I638" s="2">
        <v>1.050666667</v>
      </c>
      <c r="J638" s="3">
        <f t="shared" si="37"/>
        <v>1</v>
      </c>
      <c r="K638">
        <v>3.94</v>
      </c>
      <c r="L638">
        <v>3000</v>
      </c>
      <c r="M638">
        <f t="shared" si="38"/>
        <v>50</v>
      </c>
      <c r="N638" s="4">
        <v>0</v>
      </c>
      <c r="O638">
        <v>0</v>
      </c>
      <c r="P638">
        <f t="shared" si="39"/>
        <v>0</v>
      </c>
      <c r="Q638">
        <v>0</v>
      </c>
      <c r="R638">
        <v>0</v>
      </c>
      <c r="S638">
        <v>25</v>
      </c>
      <c r="T638">
        <v>0</v>
      </c>
    </row>
    <row r="639" spans="1:20" x14ac:dyDescent="0.3">
      <c r="A639">
        <v>638</v>
      </c>
      <c r="B639" s="1">
        <v>42042</v>
      </c>
      <c r="C639" t="s">
        <v>13</v>
      </c>
      <c r="D639" t="s">
        <v>14</v>
      </c>
      <c r="E639" t="s">
        <v>17</v>
      </c>
      <c r="F639" t="str">
        <f t="shared" si="36"/>
        <v>February</v>
      </c>
      <c r="G639" s="3">
        <v>2</v>
      </c>
      <c r="H639" s="2">
        <v>0.8</v>
      </c>
      <c r="I639" s="2">
        <v>1.0000185509999999</v>
      </c>
      <c r="J639" s="3">
        <f t="shared" si="37"/>
        <v>1</v>
      </c>
      <c r="K639">
        <v>22.52</v>
      </c>
      <c r="L639">
        <v>6900</v>
      </c>
      <c r="M639">
        <f t="shared" si="38"/>
        <v>115</v>
      </c>
      <c r="N639" s="4">
        <v>113</v>
      </c>
      <c r="O639">
        <v>0</v>
      </c>
      <c r="P639">
        <f t="shared" si="39"/>
        <v>0</v>
      </c>
      <c r="Q639">
        <v>0</v>
      </c>
      <c r="R639">
        <v>0</v>
      </c>
      <c r="S639">
        <v>58</v>
      </c>
      <c r="T639">
        <v>1186</v>
      </c>
    </row>
    <row r="640" spans="1:20" x14ac:dyDescent="0.3">
      <c r="A640">
        <v>639</v>
      </c>
      <c r="B640" s="1">
        <v>42042</v>
      </c>
      <c r="C640" t="s">
        <v>13</v>
      </c>
      <c r="D640" t="s">
        <v>14</v>
      </c>
      <c r="E640" t="s">
        <v>17</v>
      </c>
      <c r="F640" t="str">
        <f t="shared" si="36"/>
        <v>February</v>
      </c>
      <c r="G640" s="3">
        <v>3</v>
      </c>
      <c r="H640" s="2">
        <v>0.8</v>
      </c>
      <c r="I640" s="2">
        <v>0.95018596499999997</v>
      </c>
      <c r="J640" s="3">
        <f t="shared" si="37"/>
        <v>1</v>
      </c>
      <c r="K640">
        <v>22.52</v>
      </c>
      <c r="L640">
        <v>6840</v>
      </c>
      <c r="M640">
        <f t="shared" si="38"/>
        <v>114</v>
      </c>
      <c r="N640" s="4">
        <v>100</v>
      </c>
      <c r="O640">
        <v>0</v>
      </c>
      <c r="P640">
        <f t="shared" si="39"/>
        <v>0</v>
      </c>
      <c r="Q640">
        <v>0</v>
      </c>
      <c r="R640">
        <v>0</v>
      </c>
      <c r="S640">
        <v>57</v>
      </c>
      <c r="T640">
        <v>1060</v>
      </c>
    </row>
    <row r="641" spans="1:20" x14ac:dyDescent="0.3">
      <c r="A641">
        <v>640</v>
      </c>
      <c r="B641" s="1">
        <v>42042</v>
      </c>
      <c r="C641" t="s">
        <v>13</v>
      </c>
      <c r="D641" t="s">
        <v>14</v>
      </c>
      <c r="E641" t="s">
        <v>17</v>
      </c>
      <c r="F641" t="str">
        <f t="shared" si="36"/>
        <v>February</v>
      </c>
      <c r="G641" s="3">
        <v>1</v>
      </c>
      <c r="H641" s="2">
        <v>0.8</v>
      </c>
      <c r="I641" s="2">
        <v>0.90013569299999996</v>
      </c>
      <c r="J641" s="3">
        <f t="shared" si="37"/>
        <v>1</v>
      </c>
      <c r="K641">
        <v>22.52</v>
      </c>
      <c r="L641">
        <v>6780</v>
      </c>
      <c r="M641">
        <f t="shared" si="38"/>
        <v>113</v>
      </c>
      <c r="N641" s="4">
        <v>88</v>
      </c>
      <c r="O641">
        <v>0</v>
      </c>
      <c r="P641">
        <f t="shared" si="39"/>
        <v>0</v>
      </c>
      <c r="Q641">
        <v>0</v>
      </c>
      <c r="R641">
        <v>0</v>
      </c>
      <c r="S641">
        <v>57</v>
      </c>
      <c r="T641">
        <v>1534</v>
      </c>
    </row>
    <row r="642" spans="1:20" x14ac:dyDescent="0.3">
      <c r="A642">
        <v>641</v>
      </c>
      <c r="B642" s="1">
        <v>42042</v>
      </c>
      <c r="C642" t="s">
        <v>13</v>
      </c>
      <c r="D642" t="s">
        <v>14</v>
      </c>
      <c r="E642" t="s">
        <v>17</v>
      </c>
      <c r="F642" t="str">
        <f t="shared" si="36"/>
        <v>February</v>
      </c>
      <c r="G642" s="3">
        <v>10</v>
      </c>
      <c r="H642" s="2">
        <v>0.8</v>
      </c>
      <c r="I642" s="2">
        <v>0.90012976200000006</v>
      </c>
      <c r="J642" s="3">
        <f t="shared" si="37"/>
        <v>1</v>
      </c>
      <c r="K642">
        <v>22.52</v>
      </c>
      <c r="L642">
        <v>6720</v>
      </c>
      <c r="M642">
        <f t="shared" si="38"/>
        <v>112</v>
      </c>
      <c r="N642" s="4">
        <v>88</v>
      </c>
      <c r="O642">
        <v>0</v>
      </c>
      <c r="P642">
        <f t="shared" si="39"/>
        <v>0</v>
      </c>
      <c r="Q642">
        <v>0</v>
      </c>
      <c r="R642">
        <v>0</v>
      </c>
      <c r="S642">
        <v>56</v>
      </c>
      <c r="T642">
        <v>1142</v>
      </c>
    </row>
    <row r="643" spans="1:20" x14ac:dyDescent="0.3">
      <c r="A643">
        <v>642</v>
      </c>
      <c r="B643" s="1">
        <v>42042</v>
      </c>
      <c r="C643" t="s">
        <v>13</v>
      </c>
      <c r="D643" t="s">
        <v>16</v>
      </c>
      <c r="E643" t="s">
        <v>17</v>
      </c>
      <c r="F643" t="str">
        <f t="shared" ref="F643:F706" si="40">TEXT(B643,"mmmm")</f>
        <v>February</v>
      </c>
      <c r="G643" s="3">
        <v>12</v>
      </c>
      <c r="H643" s="2">
        <v>0.8</v>
      </c>
      <c r="I643" s="2">
        <v>0.89911111099999996</v>
      </c>
      <c r="J643" s="3">
        <f t="shared" ref="J643:J706" si="41">IF(I643&gt;=H643,1,0)</f>
        <v>1</v>
      </c>
      <c r="K643">
        <v>4.08</v>
      </c>
      <c r="L643">
        <v>1080</v>
      </c>
      <c r="M643">
        <f t="shared" ref="M643:M706" si="42">L643/60</f>
        <v>18</v>
      </c>
      <c r="N643" s="4">
        <v>0</v>
      </c>
      <c r="O643">
        <v>0</v>
      </c>
      <c r="P643">
        <f t="shared" ref="P643:P706" si="43">O643/60</f>
        <v>0</v>
      </c>
      <c r="Q643">
        <v>0</v>
      </c>
      <c r="R643">
        <v>0</v>
      </c>
      <c r="S643">
        <v>9</v>
      </c>
      <c r="T643">
        <v>0</v>
      </c>
    </row>
    <row r="644" spans="1:20" x14ac:dyDescent="0.3">
      <c r="A644">
        <v>643</v>
      </c>
      <c r="B644" s="1">
        <v>42042</v>
      </c>
      <c r="C644" t="s">
        <v>13</v>
      </c>
      <c r="D644" t="s">
        <v>16</v>
      </c>
      <c r="E644" t="s">
        <v>17</v>
      </c>
      <c r="F644" t="str">
        <f t="shared" si="40"/>
        <v>February</v>
      </c>
      <c r="G644" s="3">
        <v>1</v>
      </c>
      <c r="H644" s="2">
        <v>0.8</v>
      </c>
      <c r="I644" s="2">
        <v>0.87008333299999996</v>
      </c>
      <c r="J644" s="3">
        <f t="shared" si="41"/>
        <v>1</v>
      </c>
      <c r="K644">
        <v>3.94</v>
      </c>
      <c r="L644">
        <v>1200</v>
      </c>
      <c r="M644">
        <f t="shared" si="42"/>
        <v>20</v>
      </c>
      <c r="N644" s="4">
        <v>0</v>
      </c>
      <c r="O644">
        <v>0</v>
      </c>
      <c r="P644">
        <f t="shared" si="43"/>
        <v>0</v>
      </c>
      <c r="Q644">
        <v>0</v>
      </c>
      <c r="R644">
        <v>0</v>
      </c>
      <c r="S644">
        <v>10</v>
      </c>
      <c r="T644">
        <v>0</v>
      </c>
    </row>
    <row r="645" spans="1:20" x14ac:dyDescent="0.3">
      <c r="A645">
        <v>644</v>
      </c>
      <c r="B645" s="1">
        <v>42042</v>
      </c>
      <c r="C645" t="s">
        <v>13</v>
      </c>
      <c r="D645" t="s">
        <v>16</v>
      </c>
      <c r="E645" t="s">
        <v>17</v>
      </c>
      <c r="F645" t="str">
        <f t="shared" si="40"/>
        <v>February</v>
      </c>
      <c r="G645" s="3">
        <v>6</v>
      </c>
      <c r="H645" s="2">
        <v>0.75</v>
      </c>
      <c r="I645" s="2">
        <v>0.84583333299999997</v>
      </c>
      <c r="J645" s="3">
        <f t="shared" si="41"/>
        <v>1</v>
      </c>
      <c r="K645">
        <v>2.9</v>
      </c>
      <c r="L645">
        <v>960</v>
      </c>
      <c r="M645">
        <f t="shared" si="42"/>
        <v>16</v>
      </c>
      <c r="N645" s="4">
        <v>0</v>
      </c>
      <c r="O645">
        <v>0</v>
      </c>
      <c r="P645">
        <f t="shared" si="43"/>
        <v>0</v>
      </c>
      <c r="Q645">
        <v>0</v>
      </c>
      <c r="R645">
        <v>0</v>
      </c>
      <c r="S645">
        <v>8</v>
      </c>
      <c r="T645">
        <v>0</v>
      </c>
    </row>
    <row r="646" spans="1:20" x14ac:dyDescent="0.3">
      <c r="A646">
        <v>645</v>
      </c>
      <c r="B646" s="1">
        <v>42042</v>
      </c>
      <c r="C646" t="s">
        <v>13</v>
      </c>
      <c r="D646" t="s">
        <v>14</v>
      </c>
      <c r="E646" t="s">
        <v>17</v>
      </c>
      <c r="F646" t="str">
        <f t="shared" si="40"/>
        <v>February</v>
      </c>
      <c r="G646" s="3">
        <v>12</v>
      </c>
      <c r="H646" s="2">
        <v>0.8</v>
      </c>
      <c r="I646" s="2">
        <v>0.80040196100000005</v>
      </c>
      <c r="J646" s="3">
        <f t="shared" si="41"/>
        <v>1</v>
      </c>
      <c r="K646">
        <v>15.26</v>
      </c>
      <c r="L646">
        <v>4080</v>
      </c>
      <c r="M646">
        <f t="shared" si="42"/>
        <v>68</v>
      </c>
      <c r="N646" s="4">
        <v>63</v>
      </c>
      <c r="O646">
        <v>0</v>
      </c>
      <c r="P646">
        <f t="shared" si="43"/>
        <v>0</v>
      </c>
      <c r="Q646">
        <v>0</v>
      </c>
      <c r="R646">
        <v>0</v>
      </c>
      <c r="S646">
        <v>34</v>
      </c>
      <c r="T646">
        <v>1021</v>
      </c>
    </row>
    <row r="647" spans="1:20" x14ac:dyDescent="0.3">
      <c r="A647">
        <v>646</v>
      </c>
      <c r="B647" s="1">
        <v>42042</v>
      </c>
      <c r="C647" t="s">
        <v>13</v>
      </c>
      <c r="D647" t="s">
        <v>14</v>
      </c>
      <c r="E647" t="s">
        <v>17</v>
      </c>
      <c r="F647" t="str">
        <f t="shared" si="40"/>
        <v>February</v>
      </c>
      <c r="G647" s="3">
        <v>9</v>
      </c>
      <c r="H647" s="2">
        <v>0.8</v>
      </c>
      <c r="I647" s="2">
        <v>0.79996321800000003</v>
      </c>
      <c r="J647" s="3">
        <f t="shared" si="41"/>
        <v>0</v>
      </c>
      <c r="K647">
        <v>29.12</v>
      </c>
      <c r="L647">
        <v>6960</v>
      </c>
      <c r="M647">
        <f t="shared" si="42"/>
        <v>116</v>
      </c>
      <c r="N647" s="4">
        <v>50</v>
      </c>
      <c r="O647">
        <v>0</v>
      </c>
      <c r="P647">
        <f t="shared" si="43"/>
        <v>0</v>
      </c>
      <c r="Q647">
        <v>0</v>
      </c>
      <c r="R647">
        <v>0</v>
      </c>
      <c r="S647">
        <v>58</v>
      </c>
      <c r="T647">
        <v>829</v>
      </c>
    </row>
    <row r="648" spans="1:20" x14ac:dyDescent="0.3">
      <c r="A648">
        <v>647</v>
      </c>
      <c r="B648" s="1">
        <v>42042</v>
      </c>
      <c r="C648" t="s">
        <v>13</v>
      </c>
      <c r="D648" t="s">
        <v>16</v>
      </c>
      <c r="E648" t="s">
        <v>17</v>
      </c>
      <c r="F648" t="str">
        <f t="shared" si="40"/>
        <v>February</v>
      </c>
      <c r="G648" s="3">
        <v>9</v>
      </c>
      <c r="H648" s="2">
        <v>0.8</v>
      </c>
      <c r="I648" s="2">
        <v>0.77158333300000004</v>
      </c>
      <c r="J648" s="3">
        <f t="shared" si="41"/>
        <v>0</v>
      </c>
      <c r="K648">
        <v>3.94</v>
      </c>
      <c r="L648">
        <v>960</v>
      </c>
      <c r="M648">
        <f t="shared" si="42"/>
        <v>16</v>
      </c>
      <c r="N648" s="4">
        <v>0</v>
      </c>
      <c r="O648">
        <v>0</v>
      </c>
      <c r="P648">
        <f t="shared" si="43"/>
        <v>0</v>
      </c>
      <c r="Q648">
        <v>0</v>
      </c>
      <c r="R648">
        <v>0</v>
      </c>
      <c r="S648">
        <v>8</v>
      </c>
      <c r="T648">
        <v>0</v>
      </c>
    </row>
    <row r="649" spans="1:20" x14ac:dyDescent="0.3">
      <c r="A649">
        <v>648</v>
      </c>
      <c r="B649" s="1">
        <v>42042</v>
      </c>
      <c r="C649" t="s">
        <v>13</v>
      </c>
      <c r="D649" t="s">
        <v>14</v>
      </c>
      <c r="E649" t="s">
        <v>17</v>
      </c>
      <c r="F649" t="str">
        <f t="shared" si="40"/>
        <v>February</v>
      </c>
      <c r="G649" s="3">
        <v>6</v>
      </c>
      <c r="H649" s="2">
        <v>0.75</v>
      </c>
      <c r="I649" s="2">
        <v>0.75052011500000004</v>
      </c>
      <c r="J649" s="3">
        <f t="shared" si="41"/>
        <v>1</v>
      </c>
      <c r="K649">
        <v>18.79</v>
      </c>
      <c r="L649">
        <v>1560</v>
      </c>
      <c r="M649">
        <f t="shared" si="42"/>
        <v>26</v>
      </c>
      <c r="N649" s="4">
        <v>34</v>
      </c>
      <c r="O649">
        <v>0</v>
      </c>
      <c r="P649">
        <f t="shared" si="43"/>
        <v>0</v>
      </c>
      <c r="Q649">
        <v>0</v>
      </c>
      <c r="R649">
        <v>0</v>
      </c>
      <c r="S649">
        <v>33</v>
      </c>
      <c r="T649">
        <v>813</v>
      </c>
    </row>
    <row r="650" spans="1:20" x14ac:dyDescent="0.3">
      <c r="A650">
        <v>649</v>
      </c>
      <c r="B650" s="1">
        <v>42042</v>
      </c>
      <c r="C650" t="s">
        <v>13</v>
      </c>
      <c r="D650" t="s">
        <v>14</v>
      </c>
      <c r="E650" t="s">
        <v>17</v>
      </c>
      <c r="F650" t="str">
        <f t="shared" si="40"/>
        <v>February</v>
      </c>
      <c r="G650" s="3">
        <v>11</v>
      </c>
      <c r="H650" s="2">
        <v>0.75</v>
      </c>
      <c r="I650" s="2">
        <v>0.75002777799999998</v>
      </c>
      <c r="J650" s="3">
        <f t="shared" si="41"/>
        <v>1</v>
      </c>
      <c r="K650">
        <v>10.050000000000001</v>
      </c>
      <c r="L650">
        <v>3240</v>
      </c>
      <c r="M650">
        <f t="shared" si="42"/>
        <v>54</v>
      </c>
      <c r="N650" s="4">
        <v>45</v>
      </c>
      <c r="O650">
        <v>0</v>
      </c>
      <c r="P650">
        <f t="shared" si="43"/>
        <v>0</v>
      </c>
      <c r="Q650">
        <v>0</v>
      </c>
      <c r="R650">
        <v>0</v>
      </c>
      <c r="S650">
        <v>27</v>
      </c>
      <c r="T650">
        <v>677</v>
      </c>
    </row>
    <row r="651" spans="1:20" x14ac:dyDescent="0.3">
      <c r="A651">
        <v>650</v>
      </c>
      <c r="B651" s="1">
        <v>42042</v>
      </c>
      <c r="C651" t="s">
        <v>13</v>
      </c>
      <c r="D651" t="s">
        <v>16</v>
      </c>
      <c r="E651" t="s">
        <v>17</v>
      </c>
      <c r="F651" t="str">
        <f t="shared" si="40"/>
        <v>February</v>
      </c>
      <c r="G651" s="3">
        <v>7</v>
      </c>
      <c r="H651" s="2">
        <v>0.7</v>
      </c>
      <c r="I651" s="2">
        <v>0.71576666700000002</v>
      </c>
      <c r="J651" s="3">
        <f t="shared" si="41"/>
        <v>1</v>
      </c>
      <c r="K651">
        <v>3.94</v>
      </c>
      <c r="L651">
        <v>1200</v>
      </c>
      <c r="M651">
        <f t="shared" si="42"/>
        <v>20</v>
      </c>
      <c r="N651" s="4">
        <v>0</v>
      </c>
      <c r="O651">
        <v>0</v>
      </c>
      <c r="P651">
        <f t="shared" si="43"/>
        <v>0</v>
      </c>
      <c r="Q651">
        <v>0</v>
      </c>
      <c r="R651">
        <v>0</v>
      </c>
      <c r="S651">
        <v>10</v>
      </c>
      <c r="T651">
        <v>0</v>
      </c>
    </row>
    <row r="652" spans="1:20" x14ac:dyDescent="0.3">
      <c r="A652">
        <v>651</v>
      </c>
      <c r="B652" s="1">
        <v>42042</v>
      </c>
      <c r="C652" t="s">
        <v>13</v>
      </c>
      <c r="D652" t="s">
        <v>14</v>
      </c>
      <c r="E652" t="s">
        <v>17</v>
      </c>
      <c r="F652" t="str">
        <f t="shared" si="40"/>
        <v>February</v>
      </c>
      <c r="G652" s="3">
        <v>7</v>
      </c>
      <c r="H652" s="2">
        <v>0.7</v>
      </c>
      <c r="I652" s="2">
        <v>0.66227011499999999</v>
      </c>
      <c r="J652" s="3">
        <f t="shared" si="41"/>
        <v>0</v>
      </c>
      <c r="K652">
        <v>24.26</v>
      </c>
      <c r="L652">
        <v>6960</v>
      </c>
      <c r="M652">
        <f t="shared" si="42"/>
        <v>116</v>
      </c>
      <c r="N652" s="4">
        <v>0</v>
      </c>
      <c r="O652">
        <v>270</v>
      </c>
      <c r="P652">
        <f t="shared" si="43"/>
        <v>4.5</v>
      </c>
      <c r="Q652">
        <v>45</v>
      </c>
      <c r="R652">
        <v>0</v>
      </c>
      <c r="S652">
        <v>58</v>
      </c>
      <c r="T652">
        <v>658</v>
      </c>
    </row>
    <row r="653" spans="1:20" x14ac:dyDescent="0.3">
      <c r="A653">
        <v>652</v>
      </c>
      <c r="B653" s="1">
        <v>42042</v>
      </c>
      <c r="C653" t="s">
        <v>13</v>
      </c>
      <c r="D653" t="s">
        <v>14</v>
      </c>
      <c r="E653" t="s">
        <v>17</v>
      </c>
      <c r="F653" t="str">
        <f t="shared" si="40"/>
        <v>February</v>
      </c>
      <c r="G653" s="3">
        <v>4</v>
      </c>
      <c r="H653" s="2">
        <v>0.6</v>
      </c>
      <c r="I653" s="2">
        <v>0.60022418899999996</v>
      </c>
      <c r="J653" s="3">
        <f t="shared" si="41"/>
        <v>1</v>
      </c>
      <c r="K653">
        <v>30.1</v>
      </c>
      <c r="L653">
        <v>6780</v>
      </c>
      <c r="M653">
        <f t="shared" si="42"/>
        <v>113</v>
      </c>
      <c r="N653" s="4">
        <v>30</v>
      </c>
      <c r="O653">
        <v>0</v>
      </c>
      <c r="P653">
        <f t="shared" si="43"/>
        <v>0</v>
      </c>
      <c r="Q653">
        <v>0</v>
      </c>
      <c r="R653">
        <v>1</v>
      </c>
      <c r="S653">
        <v>57</v>
      </c>
      <c r="T653">
        <v>486</v>
      </c>
    </row>
    <row r="654" spans="1:20" x14ac:dyDescent="0.3">
      <c r="A654">
        <v>653</v>
      </c>
      <c r="B654" s="1">
        <v>42042</v>
      </c>
      <c r="C654" t="s">
        <v>13</v>
      </c>
      <c r="D654" t="s">
        <v>14</v>
      </c>
      <c r="E654" t="s">
        <v>17</v>
      </c>
      <c r="F654" t="str">
        <f t="shared" si="40"/>
        <v>February</v>
      </c>
      <c r="G654" s="3">
        <v>5</v>
      </c>
      <c r="H654" s="2">
        <v>0.7</v>
      </c>
      <c r="I654" s="2">
        <v>0.54565767300000001</v>
      </c>
      <c r="J654" s="3">
        <f t="shared" si="41"/>
        <v>0</v>
      </c>
      <c r="K654">
        <v>30.1</v>
      </c>
      <c r="L654">
        <v>7500</v>
      </c>
      <c r="M654">
        <f t="shared" si="42"/>
        <v>125</v>
      </c>
      <c r="N654" s="4">
        <v>0</v>
      </c>
      <c r="O654">
        <v>0</v>
      </c>
      <c r="P654">
        <f t="shared" si="43"/>
        <v>0</v>
      </c>
      <c r="Q654">
        <v>0</v>
      </c>
      <c r="R654">
        <v>0</v>
      </c>
      <c r="S654">
        <v>59</v>
      </c>
      <c r="T654">
        <v>687</v>
      </c>
    </row>
    <row r="655" spans="1:20" x14ac:dyDescent="0.3">
      <c r="A655">
        <v>654</v>
      </c>
      <c r="B655" s="1">
        <v>42042</v>
      </c>
      <c r="C655" t="s">
        <v>13</v>
      </c>
      <c r="D655" t="s">
        <v>16</v>
      </c>
      <c r="E655" t="s">
        <v>17</v>
      </c>
      <c r="F655" t="str">
        <f t="shared" si="40"/>
        <v>February</v>
      </c>
      <c r="G655" s="3">
        <v>4</v>
      </c>
      <c r="H655" s="2">
        <v>0.8</v>
      </c>
      <c r="I655" s="2">
        <v>0.44791666699999999</v>
      </c>
      <c r="J655" s="3">
        <f t="shared" si="41"/>
        <v>0</v>
      </c>
      <c r="K655">
        <v>4.3</v>
      </c>
      <c r="L655">
        <v>960</v>
      </c>
      <c r="M655">
        <f t="shared" si="42"/>
        <v>16</v>
      </c>
      <c r="N655" s="4">
        <v>0</v>
      </c>
      <c r="O655">
        <v>0</v>
      </c>
      <c r="P655">
        <f t="shared" si="43"/>
        <v>0</v>
      </c>
      <c r="Q655">
        <v>0</v>
      </c>
      <c r="R655">
        <v>0</v>
      </c>
      <c r="S655">
        <v>8</v>
      </c>
      <c r="T655">
        <v>0</v>
      </c>
    </row>
    <row r="656" spans="1:20" x14ac:dyDescent="0.3">
      <c r="A656">
        <v>655</v>
      </c>
      <c r="B656" s="1">
        <v>42042</v>
      </c>
      <c r="C656" t="s">
        <v>13</v>
      </c>
      <c r="D656" t="s">
        <v>14</v>
      </c>
      <c r="E656" t="s">
        <v>17</v>
      </c>
      <c r="F656" t="str">
        <f t="shared" si="40"/>
        <v>February</v>
      </c>
      <c r="G656" s="3">
        <v>8</v>
      </c>
      <c r="H656" s="2">
        <v>0.7</v>
      </c>
      <c r="I656" s="2">
        <v>0.36531871300000002</v>
      </c>
      <c r="J656" s="3">
        <f t="shared" si="41"/>
        <v>0</v>
      </c>
      <c r="K656">
        <v>24.26</v>
      </c>
      <c r="L656">
        <v>6840</v>
      </c>
      <c r="M656">
        <f t="shared" si="42"/>
        <v>114</v>
      </c>
      <c r="N656" s="4">
        <v>0</v>
      </c>
      <c r="O656">
        <v>300</v>
      </c>
      <c r="P656">
        <f t="shared" si="43"/>
        <v>5</v>
      </c>
      <c r="Q656">
        <v>37</v>
      </c>
      <c r="R656">
        <v>0</v>
      </c>
      <c r="S656">
        <v>57</v>
      </c>
      <c r="T656">
        <v>652</v>
      </c>
    </row>
    <row r="657" spans="1:20" x14ac:dyDescent="0.3">
      <c r="A657">
        <v>656</v>
      </c>
      <c r="B657" s="1">
        <v>42043</v>
      </c>
      <c r="C657" t="s">
        <v>22</v>
      </c>
      <c r="D657" t="s">
        <v>14</v>
      </c>
      <c r="E657" t="s">
        <v>18</v>
      </c>
      <c r="F657" t="str">
        <f t="shared" si="40"/>
        <v>February</v>
      </c>
      <c r="G657" s="3">
        <v>2</v>
      </c>
      <c r="H657" s="2">
        <v>0.8</v>
      </c>
      <c r="I657" s="2">
        <v>1.0000185509999999</v>
      </c>
      <c r="J657" s="3">
        <f t="shared" si="41"/>
        <v>1</v>
      </c>
      <c r="K657">
        <v>22.52</v>
      </c>
      <c r="L657">
        <v>6900</v>
      </c>
      <c r="M657">
        <f t="shared" si="42"/>
        <v>115</v>
      </c>
      <c r="N657" s="4">
        <v>113</v>
      </c>
      <c r="O657">
        <v>0</v>
      </c>
      <c r="P657">
        <f t="shared" si="43"/>
        <v>0</v>
      </c>
      <c r="Q657">
        <v>0</v>
      </c>
      <c r="R657">
        <v>0</v>
      </c>
      <c r="S657">
        <v>57</v>
      </c>
      <c r="T657">
        <v>1233</v>
      </c>
    </row>
    <row r="658" spans="1:20" x14ac:dyDescent="0.3">
      <c r="A658">
        <v>657</v>
      </c>
      <c r="B658" s="1">
        <v>42043</v>
      </c>
      <c r="C658" t="s">
        <v>22</v>
      </c>
      <c r="D658" t="s">
        <v>16</v>
      </c>
      <c r="E658" t="s">
        <v>18</v>
      </c>
      <c r="F658" t="str">
        <f t="shared" si="40"/>
        <v>February</v>
      </c>
      <c r="G658" s="3">
        <v>7</v>
      </c>
      <c r="H658" s="2">
        <v>0.7</v>
      </c>
      <c r="I658" s="2">
        <v>0.92868055599999999</v>
      </c>
      <c r="J658" s="3">
        <f t="shared" si="41"/>
        <v>1</v>
      </c>
      <c r="K658">
        <v>4.1500000000000004</v>
      </c>
      <c r="L658">
        <v>1440</v>
      </c>
      <c r="M658">
        <f t="shared" si="42"/>
        <v>24</v>
      </c>
      <c r="N658" s="4">
        <v>0</v>
      </c>
      <c r="O658">
        <v>0</v>
      </c>
      <c r="P658">
        <f t="shared" si="43"/>
        <v>0</v>
      </c>
      <c r="Q658">
        <v>0</v>
      </c>
      <c r="R658">
        <v>0</v>
      </c>
      <c r="S658">
        <v>12</v>
      </c>
      <c r="T658">
        <v>0</v>
      </c>
    </row>
    <row r="659" spans="1:20" x14ac:dyDescent="0.3">
      <c r="A659">
        <v>658</v>
      </c>
      <c r="B659" s="1">
        <v>42043</v>
      </c>
      <c r="C659" t="s">
        <v>22</v>
      </c>
      <c r="D659" t="s">
        <v>14</v>
      </c>
      <c r="E659" t="s">
        <v>18</v>
      </c>
      <c r="F659" t="str">
        <f t="shared" si="40"/>
        <v>February</v>
      </c>
      <c r="G659" s="3">
        <v>10</v>
      </c>
      <c r="H659" s="2">
        <v>0.8</v>
      </c>
      <c r="I659" s="2">
        <v>0.90080000000000005</v>
      </c>
      <c r="J659" s="3">
        <f t="shared" si="41"/>
        <v>1</v>
      </c>
      <c r="K659">
        <v>22.52</v>
      </c>
      <c r="L659">
        <v>6720</v>
      </c>
      <c r="M659">
        <f t="shared" si="42"/>
        <v>112</v>
      </c>
      <c r="N659" s="4">
        <v>88</v>
      </c>
      <c r="O659">
        <v>0</v>
      </c>
      <c r="P659">
        <f t="shared" si="43"/>
        <v>0</v>
      </c>
      <c r="Q659">
        <v>0</v>
      </c>
      <c r="R659">
        <v>0</v>
      </c>
      <c r="S659">
        <v>56</v>
      </c>
      <c r="T659">
        <v>1388</v>
      </c>
    </row>
    <row r="660" spans="1:20" x14ac:dyDescent="0.3">
      <c r="A660">
        <v>659</v>
      </c>
      <c r="B660" s="1">
        <v>42043</v>
      </c>
      <c r="C660" t="s">
        <v>22</v>
      </c>
      <c r="D660" t="s">
        <v>14</v>
      </c>
      <c r="E660" t="s">
        <v>18</v>
      </c>
      <c r="F660" t="str">
        <f t="shared" si="40"/>
        <v>February</v>
      </c>
      <c r="G660" s="3">
        <v>1</v>
      </c>
      <c r="H660" s="2">
        <v>0.8</v>
      </c>
      <c r="I660" s="2">
        <v>0.90013569299999996</v>
      </c>
      <c r="J660" s="3">
        <f t="shared" si="41"/>
        <v>1</v>
      </c>
      <c r="K660">
        <v>22.52</v>
      </c>
      <c r="L660">
        <v>6780</v>
      </c>
      <c r="M660">
        <f t="shared" si="42"/>
        <v>113</v>
      </c>
      <c r="N660" s="4">
        <v>88</v>
      </c>
      <c r="O660">
        <v>0</v>
      </c>
      <c r="P660">
        <f t="shared" si="43"/>
        <v>0</v>
      </c>
      <c r="Q660">
        <v>0</v>
      </c>
      <c r="R660">
        <v>0</v>
      </c>
      <c r="S660">
        <v>56</v>
      </c>
      <c r="T660">
        <v>1615</v>
      </c>
    </row>
    <row r="661" spans="1:20" x14ac:dyDescent="0.3">
      <c r="A661">
        <v>660</v>
      </c>
      <c r="B661" s="1">
        <v>42043</v>
      </c>
      <c r="C661" t="s">
        <v>22</v>
      </c>
      <c r="D661" t="s">
        <v>14</v>
      </c>
      <c r="E661" t="s">
        <v>18</v>
      </c>
      <c r="F661" t="str">
        <f t="shared" si="40"/>
        <v>February</v>
      </c>
      <c r="G661" s="3">
        <v>3</v>
      </c>
      <c r="H661" s="2">
        <v>0.8</v>
      </c>
      <c r="I661" s="2">
        <v>0.90012976200000006</v>
      </c>
      <c r="J661" s="3">
        <f t="shared" si="41"/>
        <v>1</v>
      </c>
      <c r="K661">
        <v>22.52</v>
      </c>
      <c r="L661">
        <v>6720</v>
      </c>
      <c r="M661">
        <f t="shared" si="42"/>
        <v>112</v>
      </c>
      <c r="N661" s="4">
        <v>88</v>
      </c>
      <c r="O661">
        <v>0</v>
      </c>
      <c r="P661">
        <f t="shared" si="43"/>
        <v>0</v>
      </c>
      <c r="Q661">
        <v>0</v>
      </c>
      <c r="R661">
        <v>0</v>
      </c>
      <c r="S661">
        <v>56</v>
      </c>
      <c r="T661">
        <v>1283</v>
      </c>
    </row>
    <row r="662" spans="1:20" x14ac:dyDescent="0.3">
      <c r="A662">
        <v>661</v>
      </c>
      <c r="B662" s="1">
        <v>42043</v>
      </c>
      <c r="C662" t="s">
        <v>22</v>
      </c>
      <c r="D662" t="s">
        <v>16</v>
      </c>
      <c r="E662" t="s">
        <v>18</v>
      </c>
      <c r="F662" t="str">
        <f t="shared" si="40"/>
        <v>February</v>
      </c>
      <c r="G662" s="3">
        <v>1</v>
      </c>
      <c r="H662" s="2">
        <v>0.8</v>
      </c>
      <c r="I662" s="2">
        <v>0.89306666700000004</v>
      </c>
      <c r="J662" s="3">
        <f t="shared" si="41"/>
        <v>1</v>
      </c>
      <c r="K662">
        <v>3.94</v>
      </c>
      <c r="L662">
        <v>1200</v>
      </c>
      <c r="M662">
        <f t="shared" si="42"/>
        <v>20</v>
      </c>
      <c r="N662" s="4">
        <v>0</v>
      </c>
      <c r="O662">
        <v>0</v>
      </c>
      <c r="P662">
        <f t="shared" si="43"/>
        <v>0</v>
      </c>
      <c r="Q662">
        <v>0</v>
      </c>
      <c r="R662">
        <v>0</v>
      </c>
      <c r="S662">
        <v>10</v>
      </c>
      <c r="T662">
        <v>0</v>
      </c>
    </row>
    <row r="663" spans="1:20" x14ac:dyDescent="0.3">
      <c r="A663">
        <v>662</v>
      </c>
      <c r="B663" s="1">
        <v>42043</v>
      </c>
      <c r="C663" t="s">
        <v>22</v>
      </c>
      <c r="D663" t="s">
        <v>16</v>
      </c>
      <c r="E663" t="s">
        <v>18</v>
      </c>
      <c r="F663" t="str">
        <f t="shared" si="40"/>
        <v>February</v>
      </c>
      <c r="G663" s="3">
        <v>12</v>
      </c>
      <c r="H663" s="2">
        <v>0.8</v>
      </c>
      <c r="I663" s="2">
        <v>0.89155555600000003</v>
      </c>
      <c r="J663" s="3">
        <f t="shared" si="41"/>
        <v>1</v>
      </c>
      <c r="K663">
        <v>4.08</v>
      </c>
      <c r="L663">
        <v>1080</v>
      </c>
      <c r="M663">
        <f t="shared" si="42"/>
        <v>18</v>
      </c>
      <c r="N663" s="4">
        <v>0</v>
      </c>
      <c r="O663">
        <v>0</v>
      </c>
      <c r="P663">
        <f t="shared" si="43"/>
        <v>0</v>
      </c>
      <c r="Q663">
        <v>0</v>
      </c>
      <c r="R663">
        <v>0</v>
      </c>
      <c r="S663">
        <v>9</v>
      </c>
      <c r="T663">
        <v>0</v>
      </c>
    </row>
    <row r="664" spans="1:20" x14ac:dyDescent="0.3">
      <c r="A664">
        <v>663</v>
      </c>
      <c r="B664" s="1">
        <v>42043</v>
      </c>
      <c r="C664" t="s">
        <v>22</v>
      </c>
      <c r="D664" t="s">
        <v>16</v>
      </c>
      <c r="E664" t="s">
        <v>18</v>
      </c>
      <c r="F664" t="str">
        <f t="shared" si="40"/>
        <v>February</v>
      </c>
      <c r="G664" s="3">
        <v>2</v>
      </c>
      <c r="H664" s="2">
        <v>0.8</v>
      </c>
      <c r="I664" s="2">
        <v>0.87555555600000001</v>
      </c>
      <c r="J664" s="3">
        <f t="shared" si="41"/>
        <v>1</v>
      </c>
      <c r="K664">
        <v>3.94</v>
      </c>
      <c r="L664">
        <v>2160</v>
      </c>
      <c r="M664">
        <f t="shared" si="42"/>
        <v>36</v>
      </c>
      <c r="N664" s="4">
        <v>0</v>
      </c>
      <c r="O664">
        <v>0</v>
      </c>
      <c r="P664">
        <f t="shared" si="43"/>
        <v>0</v>
      </c>
      <c r="Q664">
        <v>0</v>
      </c>
      <c r="R664">
        <v>0</v>
      </c>
      <c r="S664">
        <v>18</v>
      </c>
      <c r="T664">
        <v>0</v>
      </c>
    </row>
    <row r="665" spans="1:20" x14ac:dyDescent="0.3">
      <c r="A665">
        <v>664</v>
      </c>
      <c r="B665" s="1">
        <v>42043</v>
      </c>
      <c r="C665" t="s">
        <v>22</v>
      </c>
      <c r="D665" t="s">
        <v>16</v>
      </c>
      <c r="E665" t="s">
        <v>18</v>
      </c>
      <c r="F665" t="str">
        <f t="shared" si="40"/>
        <v>February</v>
      </c>
      <c r="G665" s="3">
        <v>8</v>
      </c>
      <c r="H665" s="2">
        <v>0.7</v>
      </c>
      <c r="I665" s="2">
        <v>0.84088888900000003</v>
      </c>
      <c r="J665" s="3">
        <f t="shared" si="41"/>
        <v>1</v>
      </c>
      <c r="K665">
        <v>4.1500000000000004</v>
      </c>
      <c r="L665">
        <v>1800</v>
      </c>
      <c r="M665">
        <f t="shared" si="42"/>
        <v>30</v>
      </c>
      <c r="N665" s="4">
        <v>0</v>
      </c>
      <c r="O665">
        <v>0</v>
      </c>
      <c r="P665">
        <f t="shared" si="43"/>
        <v>0</v>
      </c>
      <c r="Q665">
        <v>0</v>
      </c>
      <c r="R665">
        <v>0</v>
      </c>
      <c r="S665">
        <v>15</v>
      </c>
      <c r="T665">
        <v>0</v>
      </c>
    </row>
    <row r="666" spans="1:20" x14ac:dyDescent="0.3">
      <c r="A666">
        <v>665</v>
      </c>
      <c r="B666" s="1">
        <v>42043</v>
      </c>
      <c r="C666" t="s">
        <v>22</v>
      </c>
      <c r="D666" t="s">
        <v>14</v>
      </c>
      <c r="E666" t="s">
        <v>18</v>
      </c>
      <c r="F666" t="str">
        <f t="shared" si="40"/>
        <v>February</v>
      </c>
      <c r="G666" s="3">
        <v>12</v>
      </c>
      <c r="H666" s="2">
        <v>0.8</v>
      </c>
      <c r="I666" s="2">
        <v>0.80035520800000004</v>
      </c>
      <c r="J666" s="3">
        <f t="shared" si="41"/>
        <v>1</v>
      </c>
      <c r="K666">
        <v>15.26</v>
      </c>
      <c r="L666">
        <v>2880</v>
      </c>
      <c r="M666">
        <f t="shared" si="42"/>
        <v>48</v>
      </c>
      <c r="N666" s="4">
        <v>63</v>
      </c>
      <c r="O666">
        <v>0</v>
      </c>
      <c r="P666">
        <f t="shared" si="43"/>
        <v>0</v>
      </c>
      <c r="Q666">
        <v>0</v>
      </c>
      <c r="R666">
        <v>0</v>
      </c>
      <c r="S666">
        <v>34</v>
      </c>
      <c r="T666">
        <v>1026</v>
      </c>
    </row>
    <row r="667" spans="1:20" x14ac:dyDescent="0.3">
      <c r="A667">
        <v>666</v>
      </c>
      <c r="B667" s="1">
        <v>42043</v>
      </c>
      <c r="C667" t="s">
        <v>22</v>
      </c>
      <c r="D667" t="s">
        <v>14</v>
      </c>
      <c r="E667" t="s">
        <v>18</v>
      </c>
      <c r="F667" t="str">
        <f t="shared" si="40"/>
        <v>February</v>
      </c>
      <c r="G667" s="3">
        <v>9</v>
      </c>
      <c r="H667" s="2">
        <v>0.8</v>
      </c>
      <c r="I667" s="2">
        <v>0.79996321800000003</v>
      </c>
      <c r="J667" s="3">
        <f t="shared" si="41"/>
        <v>0</v>
      </c>
      <c r="K667">
        <v>29.12</v>
      </c>
      <c r="L667">
        <v>6960</v>
      </c>
      <c r="M667">
        <f t="shared" si="42"/>
        <v>116</v>
      </c>
      <c r="N667" s="4">
        <v>50</v>
      </c>
      <c r="O667">
        <v>0</v>
      </c>
      <c r="P667">
        <f t="shared" si="43"/>
        <v>0</v>
      </c>
      <c r="Q667">
        <v>0</v>
      </c>
      <c r="R667">
        <v>0</v>
      </c>
      <c r="S667">
        <v>58</v>
      </c>
      <c r="T667">
        <v>909</v>
      </c>
    </row>
    <row r="668" spans="1:20" x14ac:dyDescent="0.3">
      <c r="A668">
        <v>667</v>
      </c>
      <c r="B668" s="1">
        <v>42043</v>
      </c>
      <c r="C668" t="s">
        <v>22</v>
      </c>
      <c r="D668" t="s">
        <v>14</v>
      </c>
      <c r="E668" t="s">
        <v>18</v>
      </c>
      <c r="F668" t="str">
        <f t="shared" si="40"/>
        <v>February</v>
      </c>
      <c r="G668" s="3">
        <v>6</v>
      </c>
      <c r="H668" s="2">
        <v>0.75</v>
      </c>
      <c r="I668" s="2">
        <v>0.75065101000000001</v>
      </c>
      <c r="J668" s="3">
        <f t="shared" si="41"/>
        <v>1</v>
      </c>
      <c r="K668">
        <v>18.79</v>
      </c>
      <c r="L668">
        <v>3960</v>
      </c>
      <c r="M668">
        <f t="shared" si="42"/>
        <v>66</v>
      </c>
      <c r="N668" s="4">
        <v>34</v>
      </c>
      <c r="O668">
        <v>0</v>
      </c>
      <c r="P668">
        <f t="shared" si="43"/>
        <v>0</v>
      </c>
      <c r="Q668">
        <v>0</v>
      </c>
      <c r="R668">
        <v>0</v>
      </c>
      <c r="S668">
        <v>33</v>
      </c>
      <c r="T668">
        <v>670</v>
      </c>
    </row>
    <row r="669" spans="1:20" x14ac:dyDescent="0.3">
      <c r="A669">
        <v>668</v>
      </c>
      <c r="B669" s="1">
        <v>42043</v>
      </c>
      <c r="C669" t="s">
        <v>22</v>
      </c>
      <c r="D669" t="s">
        <v>14</v>
      </c>
      <c r="E669" t="s">
        <v>18</v>
      </c>
      <c r="F669" t="str">
        <f t="shared" si="40"/>
        <v>February</v>
      </c>
      <c r="G669" s="3">
        <v>11</v>
      </c>
      <c r="H669" s="2">
        <v>0.75</v>
      </c>
      <c r="I669" s="2">
        <v>0.75002777799999998</v>
      </c>
      <c r="J669" s="3">
        <f t="shared" si="41"/>
        <v>1</v>
      </c>
      <c r="K669">
        <v>10.050000000000001</v>
      </c>
      <c r="L669">
        <v>3240</v>
      </c>
      <c r="M669">
        <f t="shared" si="42"/>
        <v>54</v>
      </c>
      <c r="N669" s="4">
        <v>45</v>
      </c>
      <c r="O669">
        <v>0</v>
      </c>
      <c r="P669">
        <f t="shared" si="43"/>
        <v>0</v>
      </c>
      <c r="Q669">
        <v>0</v>
      </c>
      <c r="R669">
        <v>0</v>
      </c>
      <c r="S669">
        <v>27</v>
      </c>
      <c r="T669">
        <v>629</v>
      </c>
    </row>
    <row r="670" spans="1:20" x14ac:dyDescent="0.3">
      <c r="A670">
        <v>669</v>
      </c>
      <c r="B670" s="1">
        <v>42043</v>
      </c>
      <c r="C670" t="s">
        <v>22</v>
      </c>
      <c r="D670" t="s">
        <v>14</v>
      </c>
      <c r="E670" t="s">
        <v>18</v>
      </c>
      <c r="F670" t="str">
        <f t="shared" si="40"/>
        <v>February</v>
      </c>
      <c r="G670" s="3">
        <v>5</v>
      </c>
      <c r="H670" s="2">
        <v>0.7</v>
      </c>
      <c r="I670" s="2">
        <v>0.70061823400000001</v>
      </c>
      <c r="J670" s="3">
        <f t="shared" si="41"/>
        <v>1</v>
      </c>
      <c r="K670">
        <v>30.1</v>
      </c>
      <c r="L670">
        <v>7020</v>
      </c>
      <c r="M670">
        <f t="shared" si="42"/>
        <v>117</v>
      </c>
      <c r="N670" s="4">
        <v>0</v>
      </c>
      <c r="O670">
        <v>0</v>
      </c>
      <c r="P670">
        <f t="shared" si="43"/>
        <v>0</v>
      </c>
      <c r="Q670">
        <v>0</v>
      </c>
      <c r="R670">
        <v>0</v>
      </c>
      <c r="S670">
        <v>58</v>
      </c>
      <c r="T670">
        <v>754</v>
      </c>
    </row>
    <row r="671" spans="1:20" x14ac:dyDescent="0.3">
      <c r="A671">
        <v>670</v>
      </c>
      <c r="B671" s="1">
        <v>42043</v>
      </c>
      <c r="C671" t="s">
        <v>22</v>
      </c>
      <c r="D671" t="s">
        <v>16</v>
      </c>
      <c r="E671" t="s">
        <v>18</v>
      </c>
      <c r="F671" t="str">
        <f t="shared" si="40"/>
        <v>February</v>
      </c>
      <c r="G671" s="3">
        <v>6</v>
      </c>
      <c r="H671" s="2">
        <v>0.75</v>
      </c>
      <c r="I671" s="2">
        <v>0.61020833299999999</v>
      </c>
      <c r="J671" s="3">
        <f t="shared" si="41"/>
        <v>0</v>
      </c>
      <c r="K671">
        <v>2.9</v>
      </c>
      <c r="L671">
        <v>960</v>
      </c>
      <c r="M671">
        <f t="shared" si="42"/>
        <v>16</v>
      </c>
      <c r="N671" s="4">
        <v>0</v>
      </c>
      <c r="O671">
        <v>0</v>
      </c>
      <c r="P671">
        <f t="shared" si="43"/>
        <v>0</v>
      </c>
      <c r="Q671">
        <v>0</v>
      </c>
      <c r="R671">
        <v>0</v>
      </c>
      <c r="S671">
        <v>8</v>
      </c>
      <c r="T671">
        <v>0</v>
      </c>
    </row>
    <row r="672" spans="1:20" x14ac:dyDescent="0.3">
      <c r="A672">
        <v>671</v>
      </c>
      <c r="B672" s="1">
        <v>42043</v>
      </c>
      <c r="C672" t="s">
        <v>22</v>
      </c>
      <c r="D672" t="s">
        <v>16</v>
      </c>
      <c r="E672" t="s">
        <v>18</v>
      </c>
      <c r="F672" t="str">
        <f t="shared" si="40"/>
        <v>February</v>
      </c>
      <c r="G672" s="3">
        <v>9</v>
      </c>
      <c r="H672" s="2">
        <v>0.8</v>
      </c>
      <c r="I672" s="2">
        <v>0.60741666699999997</v>
      </c>
      <c r="J672" s="3">
        <f t="shared" si="41"/>
        <v>0</v>
      </c>
      <c r="K672">
        <v>3.94</v>
      </c>
      <c r="L672">
        <v>960</v>
      </c>
      <c r="M672">
        <f t="shared" si="42"/>
        <v>16</v>
      </c>
      <c r="N672" s="4">
        <v>0</v>
      </c>
      <c r="O672">
        <v>0</v>
      </c>
      <c r="P672">
        <f t="shared" si="43"/>
        <v>0</v>
      </c>
      <c r="Q672">
        <v>0</v>
      </c>
      <c r="R672">
        <v>0</v>
      </c>
      <c r="S672">
        <v>8</v>
      </c>
      <c r="T672">
        <v>0</v>
      </c>
    </row>
    <row r="673" spans="1:20" x14ac:dyDescent="0.3">
      <c r="A673">
        <v>672</v>
      </c>
      <c r="B673" s="1">
        <v>42043</v>
      </c>
      <c r="C673" t="s">
        <v>22</v>
      </c>
      <c r="D673" t="s">
        <v>14</v>
      </c>
      <c r="E673" t="s">
        <v>18</v>
      </c>
      <c r="F673" t="str">
        <f t="shared" si="40"/>
        <v>February</v>
      </c>
      <c r="G673" s="3">
        <v>4</v>
      </c>
      <c r="H673" s="2">
        <v>0.65</v>
      </c>
      <c r="I673" s="2">
        <v>0.56825958700000001</v>
      </c>
      <c r="J673" s="3">
        <f t="shared" si="41"/>
        <v>0</v>
      </c>
      <c r="K673">
        <v>30.1</v>
      </c>
      <c r="L673">
        <v>6780</v>
      </c>
      <c r="M673">
        <f t="shared" si="42"/>
        <v>113</v>
      </c>
      <c r="N673" s="4">
        <v>44</v>
      </c>
      <c r="O673">
        <v>0</v>
      </c>
      <c r="P673">
        <f t="shared" si="43"/>
        <v>0</v>
      </c>
      <c r="Q673">
        <v>0</v>
      </c>
      <c r="R673">
        <v>1</v>
      </c>
      <c r="S673">
        <v>56</v>
      </c>
      <c r="T673">
        <v>712</v>
      </c>
    </row>
    <row r="674" spans="1:20" x14ac:dyDescent="0.3">
      <c r="A674">
        <v>673</v>
      </c>
      <c r="B674" s="1">
        <v>42043</v>
      </c>
      <c r="C674" t="s">
        <v>22</v>
      </c>
      <c r="D674" t="s">
        <v>14</v>
      </c>
      <c r="E674" t="s">
        <v>18</v>
      </c>
      <c r="F674" t="str">
        <f t="shared" si="40"/>
        <v>February</v>
      </c>
      <c r="G674" s="3">
        <v>7</v>
      </c>
      <c r="H674" s="2">
        <v>0.7</v>
      </c>
      <c r="I674" s="2">
        <v>0.35553448300000001</v>
      </c>
      <c r="J674" s="3">
        <f t="shared" si="41"/>
        <v>0</v>
      </c>
      <c r="K674">
        <v>24.26</v>
      </c>
      <c r="L674">
        <v>6960</v>
      </c>
      <c r="M674">
        <f t="shared" si="42"/>
        <v>116</v>
      </c>
      <c r="N674" s="4">
        <v>0</v>
      </c>
      <c r="O674">
        <v>0</v>
      </c>
      <c r="P674">
        <f t="shared" si="43"/>
        <v>0</v>
      </c>
      <c r="Q674">
        <v>0</v>
      </c>
      <c r="R674">
        <v>0</v>
      </c>
      <c r="S674">
        <v>58</v>
      </c>
      <c r="T674">
        <v>148</v>
      </c>
    </row>
    <row r="675" spans="1:20" x14ac:dyDescent="0.3">
      <c r="A675">
        <v>674</v>
      </c>
      <c r="B675" s="1">
        <v>42043</v>
      </c>
      <c r="C675" t="s">
        <v>22</v>
      </c>
      <c r="D675" t="s">
        <v>14</v>
      </c>
      <c r="E675" t="s">
        <v>18</v>
      </c>
      <c r="F675" t="str">
        <f t="shared" si="40"/>
        <v>February</v>
      </c>
      <c r="G675" s="3">
        <v>8</v>
      </c>
      <c r="H675" s="2">
        <v>0.7</v>
      </c>
      <c r="I675" s="2">
        <v>0.35325964900000001</v>
      </c>
      <c r="J675" s="3">
        <f t="shared" si="41"/>
        <v>0</v>
      </c>
      <c r="K675">
        <v>24.26</v>
      </c>
      <c r="L675">
        <v>6840</v>
      </c>
      <c r="M675">
        <f t="shared" si="42"/>
        <v>114</v>
      </c>
      <c r="N675" s="4">
        <v>0</v>
      </c>
      <c r="O675">
        <v>0</v>
      </c>
      <c r="P675">
        <f t="shared" si="43"/>
        <v>0</v>
      </c>
      <c r="Q675">
        <v>0</v>
      </c>
      <c r="R675">
        <v>0</v>
      </c>
      <c r="S675">
        <v>57</v>
      </c>
      <c r="T675">
        <v>154</v>
      </c>
    </row>
    <row r="676" spans="1:20" x14ac:dyDescent="0.3">
      <c r="A676">
        <v>675</v>
      </c>
      <c r="B676" s="1">
        <v>42044</v>
      </c>
      <c r="C676" t="s">
        <v>22</v>
      </c>
      <c r="D676" t="s">
        <v>16</v>
      </c>
      <c r="E676" t="s">
        <v>19</v>
      </c>
      <c r="F676" t="str">
        <f t="shared" si="40"/>
        <v>February</v>
      </c>
      <c r="G676" s="3">
        <v>2</v>
      </c>
      <c r="H676" s="2">
        <v>0.8</v>
      </c>
      <c r="I676" s="2">
        <v>1.057962963</v>
      </c>
      <c r="J676" s="3">
        <f t="shared" si="41"/>
        <v>1</v>
      </c>
      <c r="K676">
        <v>3.94</v>
      </c>
      <c r="L676">
        <v>2160</v>
      </c>
      <c r="M676">
        <f t="shared" si="42"/>
        <v>36</v>
      </c>
      <c r="N676" s="4">
        <v>0</v>
      </c>
      <c r="O676">
        <v>0</v>
      </c>
      <c r="P676">
        <f t="shared" si="43"/>
        <v>0</v>
      </c>
      <c r="Q676">
        <v>0</v>
      </c>
      <c r="R676">
        <v>0</v>
      </c>
      <c r="S676">
        <v>18</v>
      </c>
      <c r="T676">
        <v>0</v>
      </c>
    </row>
    <row r="677" spans="1:20" x14ac:dyDescent="0.3">
      <c r="A677">
        <v>676</v>
      </c>
      <c r="B677" s="1">
        <v>42044</v>
      </c>
      <c r="C677" t="s">
        <v>22</v>
      </c>
      <c r="D677" t="s">
        <v>16</v>
      </c>
      <c r="E677" t="s">
        <v>19</v>
      </c>
      <c r="F677" t="str">
        <f t="shared" si="40"/>
        <v>February</v>
      </c>
      <c r="G677" s="3">
        <v>1</v>
      </c>
      <c r="H677" s="2">
        <v>0.8</v>
      </c>
      <c r="I677" s="2">
        <v>0.96201666699999999</v>
      </c>
      <c r="J677" s="3">
        <f t="shared" si="41"/>
        <v>1</v>
      </c>
      <c r="K677">
        <v>3.94</v>
      </c>
      <c r="L677">
        <v>1200</v>
      </c>
      <c r="M677">
        <f t="shared" si="42"/>
        <v>20</v>
      </c>
      <c r="N677" s="4">
        <v>0</v>
      </c>
      <c r="O677">
        <v>0</v>
      </c>
      <c r="P677">
        <f t="shared" si="43"/>
        <v>0</v>
      </c>
      <c r="Q677">
        <v>0</v>
      </c>
      <c r="R677">
        <v>0</v>
      </c>
      <c r="S677">
        <v>10</v>
      </c>
      <c r="T677">
        <v>0</v>
      </c>
    </row>
    <row r="678" spans="1:20" x14ac:dyDescent="0.3">
      <c r="A678">
        <v>677</v>
      </c>
      <c r="B678" s="1">
        <v>42044</v>
      </c>
      <c r="C678" t="s">
        <v>22</v>
      </c>
      <c r="D678" t="s">
        <v>14</v>
      </c>
      <c r="E678" t="s">
        <v>19</v>
      </c>
      <c r="F678" t="str">
        <f t="shared" si="40"/>
        <v>February</v>
      </c>
      <c r="G678" s="3">
        <v>10</v>
      </c>
      <c r="H678" s="2">
        <v>0.8</v>
      </c>
      <c r="I678" s="2">
        <v>0.90080000000000005</v>
      </c>
      <c r="J678" s="3">
        <f t="shared" si="41"/>
        <v>1</v>
      </c>
      <c r="K678">
        <v>22.52</v>
      </c>
      <c r="L678">
        <v>120</v>
      </c>
      <c r="M678">
        <f t="shared" si="42"/>
        <v>2</v>
      </c>
      <c r="N678" s="4">
        <v>88</v>
      </c>
      <c r="O678">
        <v>0</v>
      </c>
      <c r="P678">
        <f t="shared" si="43"/>
        <v>0</v>
      </c>
      <c r="Q678">
        <v>0</v>
      </c>
      <c r="R678">
        <v>0</v>
      </c>
      <c r="S678">
        <v>56</v>
      </c>
      <c r="T678">
        <v>1127</v>
      </c>
    </row>
    <row r="679" spans="1:20" x14ac:dyDescent="0.3">
      <c r="A679">
        <v>678</v>
      </c>
      <c r="B679" s="1">
        <v>42044</v>
      </c>
      <c r="C679" t="s">
        <v>22</v>
      </c>
      <c r="D679" t="s">
        <v>14</v>
      </c>
      <c r="E679" t="s">
        <v>19</v>
      </c>
      <c r="F679" t="str">
        <f t="shared" si="40"/>
        <v>February</v>
      </c>
      <c r="G679" s="3">
        <v>1</v>
      </c>
      <c r="H679" s="2">
        <v>0.8</v>
      </c>
      <c r="I679" s="2">
        <v>0.90050904399999998</v>
      </c>
      <c r="J679" s="3">
        <f t="shared" si="41"/>
        <v>1</v>
      </c>
      <c r="K679">
        <v>22.52</v>
      </c>
      <c r="L679">
        <v>3600</v>
      </c>
      <c r="M679">
        <f t="shared" si="42"/>
        <v>60</v>
      </c>
      <c r="N679" s="4">
        <v>70</v>
      </c>
      <c r="O679">
        <v>0</v>
      </c>
      <c r="P679">
        <f t="shared" si="43"/>
        <v>0</v>
      </c>
      <c r="Q679">
        <v>0</v>
      </c>
      <c r="R679">
        <v>0</v>
      </c>
      <c r="S679">
        <v>57</v>
      </c>
      <c r="T679">
        <v>1506</v>
      </c>
    </row>
    <row r="680" spans="1:20" x14ac:dyDescent="0.3">
      <c r="A680">
        <v>679</v>
      </c>
      <c r="B680" s="1">
        <v>42044</v>
      </c>
      <c r="C680" t="s">
        <v>22</v>
      </c>
      <c r="D680" t="s">
        <v>14</v>
      </c>
      <c r="E680" t="s">
        <v>19</v>
      </c>
      <c r="F680" t="str">
        <f t="shared" si="40"/>
        <v>February</v>
      </c>
      <c r="G680" s="3">
        <v>2</v>
      </c>
      <c r="H680" s="2">
        <v>0.8</v>
      </c>
      <c r="I680" s="2">
        <v>0.90047782499999995</v>
      </c>
      <c r="J680" s="3">
        <f t="shared" si="41"/>
        <v>1</v>
      </c>
      <c r="K680">
        <v>22.52</v>
      </c>
      <c r="L680">
        <v>360</v>
      </c>
      <c r="M680">
        <f t="shared" si="42"/>
        <v>6</v>
      </c>
      <c r="N680" s="4">
        <v>70</v>
      </c>
      <c r="O680">
        <v>0</v>
      </c>
      <c r="P680">
        <f t="shared" si="43"/>
        <v>0</v>
      </c>
      <c r="Q680">
        <v>0</v>
      </c>
      <c r="R680">
        <v>0</v>
      </c>
      <c r="S680">
        <v>57</v>
      </c>
      <c r="T680">
        <v>1413</v>
      </c>
    </row>
    <row r="681" spans="1:20" x14ac:dyDescent="0.3">
      <c r="A681">
        <v>680</v>
      </c>
      <c r="B681" s="1">
        <v>42044</v>
      </c>
      <c r="C681" t="s">
        <v>22</v>
      </c>
      <c r="D681" t="s">
        <v>16</v>
      </c>
      <c r="E681" t="s">
        <v>19</v>
      </c>
      <c r="F681" t="str">
        <f t="shared" si="40"/>
        <v>February</v>
      </c>
      <c r="G681" s="3">
        <v>6</v>
      </c>
      <c r="H681" s="2">
        <v>0.75</v>
      </c>
      <c r="I681" s="2">
        <v>0.88812500000000005</v>
      </c>
      <c r="J681" s="3">
        <f t="shared" si="41"/>
        <v>1</v>
      </c>
      <c r="K681">
        <v>2.9</v>
      </c>
      <c r="L681">
        <v>960</v>
      </c>
      <c r="M681">
        <f t="shared" si="42"/>
        <v>16</v>
      </c>
      <c r="N681" s="4">
        <v>0</v>
      </c>
      <c r="O681">
        <v>0</v>
      </c>
      <c r="P681">
        <f t="shared" si="43"/>
        <v>0</v>
      </c>
      <c r="Q681">
        <v>0</v>
      </c>
      <c r="R681">
        <v>0</v>
      </c>
      <c r="S681">
        <v>8</v>
      </c>
      <c r="T681">
        <v>0</v>
      </c>
    </row>
    <row r="682" spans="1:20" x14ac:dyDescent="0.3">
      <c r="A682">
        <v>681</v>
      </c>
      <c r="B682" s="1">
        <v>42044</v>
      </c>
      <c r="C682" t="s">
        <v>22</v>
      </c>
      <c r="D682" t="s">
        <v>14</v>
      </c>
      <c r="E682" t="s">
        <v>19</v>
      </c>
      <c r="F682" t="str">
        <f t="shared" si="40"/>
        <v>February</v>
      </c>
      <c r="G682" s="3">
        <v>12</v>
      </c>
      <c r="H682" s="2">
        <v>0.8</v>
      </c>
      <c r="I682" s="2">
        <v>0.80040196100000005</v>
      </c>
      <c r="J682" s="3">
        <f t="shared" si="41"/>
        <v>1</v>
      </c>
      <c r="K682">
        <v>15.26</v>
      </c>
      <c r="L682">
        <v>4080</v>
      </c>
      <c r="M682">
        <f t="shared" si="42"/>
        <v>68</v>
      </c>
      <c r="N682" s="4">
        <v>63</v>
      </c>
      <c r="O682">
        <v>0</v>
      </c>
      <c r="P682">
        <f t="shared" si="43"/>
        <v>0</v>
      </c>
      <c r="Q682">
        <v>0</v>
      </c>
      <c r="R682">
        <v>0</v>
      </c>
      <c r="S682">
        <v>34</v>
      </c>
      <c r="T682">
        <v>970</v>
      </c>
    </row>
    <row r="683" spans="1:20" x14ac:dyDescent="0.3">
      <c r="A683">
        <v>682</v>
      </c>
      <c r="B683" s="1">
        <v>42044</v>
      </c>
      <c r="C683" t="s">
        <v>22</v>
      </c>
      <c r="D683" t="s">
        <v>14</v>
      </c>
      <c r="E683" t="s">
        <v>19</v>
      </c>
      <c r="F683" t="str">
        <f t="shared" si="40"/>
        <v>February</v>
      </c>
      <c r="G683" s="3">
        <v>3</v>
      </c>
      <c r="H683" s="2">
        <v>0.8</v>
      </c>
      <c r="I683" s="2">
        <v>0.80016117200000003</v>
      </c>
      <c r="J683" s="3">
        <f t="shared" si="41"/>
        <v>1</v>
      </c>
      <c r="K683">
        <v>22.52</v>
      </c>
      <c r="L683">
        <v>5400</v>
      </c>
      <c r="M683">
        <f t="shared" si="42"/>
        <v>90</v>
      </c>
      <c r="N683" s="4">
        <v>50</v>
      </c>
      <c r="O683">
        <v>0</v>
      </c>
      <c r="P683">
        <f t="shared" si="43"/>
        <v>0</v>
      </c>
      <c r="Q683">
        <v>0</v>
      </c>
      <c r="R683">
        <v>0</v>
      </c>
      <c r="S683">
        <v>57</v>
      </c>
      <c r="T683">
        <v>1271</v>
      </c>
    </row>
    <row r="684" spans="1:20" x14ac:dyDescent="0.3">
      <c r="A684">
        <v>683</v>
      </c>
      <c r="B684" s="1">
        <v>42044</v>
      </c>
      <c r="C684" t="s">
        <v>22</v>
      </c>
      <c r="D684" t="s">
        <v>14</v>
      </c>
      <c r="E684" t="s">
        <v>19</v>
      </c>
      <c r="F684" t="str">
        <f t="shared" si="40"/>
        <v>February</v>
      </c>
      <c r="G684" s="3">
        <v>9</v>
      </c>
      <c r="H684" s="2">
        <v>0.8</v>
      </c>
      <c r="I684" s="2">
        <v>0.79996321800000003</v>
      </c>
      <c r="J684" s="3">
        <f t="shared" si="41"/>
        <v>0</v>
      </c>
      <c r="K684">
        <v>29.12</v>
      </c>
      <c r="L684">
        <v>6960</v>
      </c>
      <c r="M684">
        <f t="shared" si="42"/>
        <v>116</v>
      </c>
      <c r="N684" s="4">
        <v>50</v>
      </c>
      <c r="O684">
        <v>0</v>
      </c>
      <c r="P684">
        <f t="shared" si="43"/>
        <v>0</v>
      </c>
      <c r="Q684">
        <v>0</v>
      </c>
      <c r="R684">
        <v>0</v>
      </c>
      <c r="S684">
        <v>58</v>
      </c>
      <c r="T684">
        <v>1073</v>
      </c>
    </row>
    <row r="685" spans="1:20" x14ac:dyDescent="0.3">
      <c r="A685">
        <v>684</v>
      </c>
      <c r="B685" s="1">
        <v>42044</v>
      </c>
      <c r="C685" t="s">
        <v>22</v>
      </c>
      <c r="D685" t="s">
        <v>14</v>
      </c>
      <c r="E685" t="s">
        <v>19</v>
      </c>
      <c r="F685" t="str">
        <f t="shared" si="40"/>
        <v>February</v>
      </c>
      <c r="G685" s="3">
        <v>4</v>
      </c>
      <c r="H685" s="2">
        <v>0.7</v>
      </c>
      <c r="I685" s="2">
        <v>0.790003236</v>
      </c>
      <c r="J685" s="3">
        <f t="shared" si="41"/>
        <v>1</v>
      </c>
      <c r="K685">
        <v>30.1</v>
      </c>
      <c r="L685">
        <v>3300</v>
      </c>
      <c r="M685">
        <f t="shared" si="42"/>
        <v>55</v>
      </c>
      <c r="N685" s="4">
        <v>50</v>
      </c>
      <c r="O685">
        <v>0</v>
      </c>
      <c r="P685">
        <f t="shared" si="43"/>
        <v>0</v>
      </c>
      <c r="Q685">
        <v>0</v>
      </c>
      <c r="R685">
        <v>1</v>
      </c>
      <c r="S685">
        <v>57</v>
      </c>
      <c r="T685">
        <v>767</v>
      </c>
    </row>
    <row r="686" spans="1:20" x14ac:dyDescent="0.3">
      <c r="A686">
        <v>685</v>
      </c>
      <c r="B686" s="1">
        <v>42044</v>
      </c>
      <c r="C686" t="s">
        <v>22</v>
      </c>
      <c r="D686" t="s">
        <v>14</v>
      </c>
      <c r="E686" t="s">
        <v>19</v>
      </c>
      <c r="F686" t="str">
        <f t="shared" si="40"/>
        <v>February</v>
      </c>
      <c r="G686" s="3">
        <v>11</v>
      </c>
      <c r="H686" s="2">
        <v>0.75</v>
      </c>
      <c r="I686" s="2">
        <v>0.75064814800000002</v>
      </c>
      <c r="J686" s="3">
        <f t="shared" si="41"/>
        <v>1</v>
      </c>
      <c r="K686">
        <v>10.050000000000001</v>
      </c>
      <c r="L686">
        <v>0</v>
      </c>
      <c r="M686">
        <f t="shared" si="42"/>
        <v>0</v>
      </c>
      <c r="N686" s="4">
        <v>45</v>
      </c>
      <c r="O686">
        <v>0</v>
      </c>
      <c r="P686">
        <f t="shared" si="43"/>
        <v>0</v>
      </c>
      <c r="Q686">
        <v>0</v>
      </c>
      <c r="R686">
        <v>0</v>
      </c>
      <c r="S686">
        <v>54</v>
      </c>
      <c r="T686">
        <v>103</v>
      </c>
    </row>
    <row r="687" spans="1:20" x14ac:dyDescent="0.3">
      <c r="A687">
        <v>686</v>
      </c>
      <c r="B687" s="1">
        <v>42044</v>
      </c>
      <c r="C687" t="s">
        <v>22</v>
      </c>
      <c r="D687" t="s">
        <v>16</v>
      </c>
      <c r="E687" t="s">
        <v>19</v>
      </c>
      <c r="F687" t="str">
        <f t="shared" si="40"/>
        <v>February</v>
      </c>
      <c r="G687" s="3">
        <v>8</v>
      </c>
      <c r="H687" s="2">
        <v>0.35</v>
      </c>
      <c r="I687" s="2">
        <v>0.70711111100000001</v>
      </c>
      <c r="J687" s="3">
        <f t="shared" si="41"/>
        <v>1</v>
      </c>
      <c r="K687">
        <v>4.1500000000000004</v>
      </c>
      <c r="L687">
        <v>1800</v>
      </c>
      <c r="M687">
        <f t="shared" si="42"/>
        <v>30</v>
      </c>
      <c r="N687" s="4">
        <v>0</v>
      </c>
      <c r="O687">
        <v>0</v>
      </c>
      <c r="P687">
        <f t="shared" si="43"/>
        <v>0</v>
      </c>
      <c r="Q687">
        <v>0</v>
      </c>
      <c r="R687">
        <v>0</v>
      </c>
      <c r="S687">
        <v>15</v>
      </c>
      <c r="T687">
        <v>0</v>
      </c>
    </row>
    <row r="688" spans="1:20" x14ac:dyDescent="0.3">
      <c r="A688">
        <v>687</v>
      </c>
      <c r="B688" s="1">
        <v>42044</v>
      </c>
      <c r="C688" t="s">
        <v>22</v>
      </c>
      <c r="D688" t="s">
        <v>14</v>
      </c>
      <c r="E688" t="s">
        <v>19</v>
      </c>
      <c r="F688" t="str">
        <f t="shared" si="40"/>
        <v>February</v>
      </c>
      <c r="G688" s="3">
        <v>5</v>
      </c>
      <c r="H688" s="2">
        <v>0.7</v>
      </c>
      <c r="I688" s="2">
        <v>0.70061823400000001</v>
      </c>
      <c r="J688" s="3">
        <f t="shared" si="41"/>
        <v>1</v>
      </c>
      <c r="K688">
        <v>30.1</v>
      </c>
      <c r="L688">
        <v>7020</v>
      </c>
      <c r="M688">
        <f t="shared" si="42"/>
        <v>117</v>
      </c>
      <c r="N688" s="4">
        <v>40</v>
      </c>
      <c r="O688">
        <v>0</v>
      </c>
      <c r="P688">
        <f t="shared" si="43"/>
        <v>0</v>
      </c>
      <c r="Q688">
        <v>0</v>
      </c>
      <c r="R688">
        <v>0</v>
      </c>
      <c r="S688">
        <v>58</v>
      </c>
      <c r="T688">
        <v>773</v>
      </c>
    </row>
    <row r="689" spans="1:20" x14ac:dyDescent="0.3">
      <c r="A689">
        <v>688</v>
      </c>
      <c r="B689" s="1">
        <v>42044</v>
      </c>
      <c r="C689" t="s">
        <v>22</v>
      </c>
      <c r="D689" t="s">
        <v>16</v>
      </c>
      <c r="E689" t="s">
        <v>19</v>
      </c>
      <c r="F689" t="str">
        <f t="shared" si="40"/>
        <v>February</v>
      </c>
      <c r="G689" s="3">
        <v>9</v>
      </c>
      <c r="H689" s="2">
        <v>0.8</v>
      </c>
      <c r="I689" s="2">
        <v>0.69770833300000001</v>
      </c>
      <c r="J689" s="3">
        <f t="shared" si="41"/>
        <v>0</v>
      </c>
      <c r="K689">
        <v>3.94</v>
      </c>
      <c r="L689">
        <v>960</v>
      </c>
      <c r="M689">
        <f t="shared" si="42"/>
        <v>16</v>
      </c>
      <c r="N689" s="4">
        <v>0</v>
      </c>
      <c r="O689">
        <v>0</v>
      </c>
      <c r="P689">
        <f t="shared" si="43"/>
        <v>0</v>
      </c>
      <c r="Q689">
        <v>0</v>
      </c>
      <c r="R689">
        <v>0</v>
      </c>
      <c r="S689">
        <v>8</v>
      </c>
      <c r="T689">
        <v>0</v>
      </c>
    </row>
    <row r="690" spans="1:20" x14ac:dyDescent="0.3">
      <c r="A690">
        <v>689</v>
      </c>
      <c r="B690" s="1">
        <v>42044</v>
      </c>
      <c r="C690" t="s">
        <v>22</v>
      </c>
      <c r="D690" t="s">
        <v>14</v>
      </c>
      <c r="E690" t="s">
        <v>19</v>
      </c>
      <c r="F690" t="str">
        <f t="shared" si="40"/>
        <v>February</v>
      </c>
      <c r="G690" s="3">
        <v>6</v>
      </c>
      <c r="H690" s="2">
        <v>0.75</v>
      </c>
      <c r="I690" s="2">
        <v>0.61251715699999998</v>
      </c>
      <c r="J690" s="3">
        <f t="shared" si="41"/>
        <v>0</v>
      </c>
      <c r="K690">
        <v>18.79</v>
      </c>
      <c r="L690">
        <v>4080</v>
      </c>
      <c r="M690">
        <f t="shared" si="42"/>
        <v>68</v>
      </c>
      <c r="N690" s="4">
        <v>0</v>
      </c>
      <c r="O690">
        <v>0</v>
      </c>
      <c r="P690">
        <f t="shared" si="43"/>
        <v>0</v>
      </c>
      <c r="Q690">
        <v>0</v>
      </c>
      <c r="R690">
        <v>0</v>
      </c>
      <c r="S690">
        <v>34</v>
      </c>
      <c r="T690">
        <v>708</v>
      </c>
    </row>
    <row r="691" spans="1:20" x14ac:dyDescent="0.3">
      <c r="A691">
        <v>690</v>
      </c>
      <c r="B691" s="1">
        <v>42044</v>
      </c>
      <c r="C691" t="s">
        <v>22</v>
      </c>
      <c r="D691" t="s">
        <v>14</v>
      </c>
      <c r="E691" t="s">
        <v>19</v>
      </c>
      <c r="F691" t="str">
        <f t="shared" si="40"/>
        <v>February</v>
      </c>
      <c r="G691" s="3">
        <v>7</v>
      </c>
      <c r="H691" s="2">
        <v>0.35</v>
      </c>
      <c r="I691" s="2">
        <v>0.35030172399999998</v>
      </c>
      <c r="J691" s="3">
        <f t="shared" si="41"/>
        <v>1</v>
      </c>
      <c r="K691">
        <v>30.1</v>
      </c>
      <c r="L691">
        <v>6960</v>
      </c>
      <c r="M691">
        <f t="shared" si="42"/>
        <v>116</v>
      </c>
      <c r="N691" s="4">
        <v>0</v>
      </c>
      <c r="O691">
        <v>0</v>
      </c>
      <c r="P691">
        <f t="shared" si="43"/>
        <v>0</v>
      </c>
      <c r="Q691">
        <v>0</v>
      </c>
      <c r="R691">
        <v>1</v>
      </c>
      <c r="S691">
        <v>58</v>
      </c>
      <c r="T691">
        <v>842</v>
      </c>
    </row>
    <row r="692" spans="1:20" x14ac:dyDescent="0.3">
      <c r="A692">
        <v>691</v>
      </c>
      <c r="B692" s="1">
        <v>42044</v>
      </c>
      <c r="C692" t="s">
        <v>22</v>
      </c>
      <c r="D692" t="s">
        <v>14</v>
      </c>
      <c r="E692" t="s">
        <v>19</v>
      </c>
      <c r="F692" t="str">
        <f t="shared" si="40"/>
        <v>February</v>
      </c>
      <c r="G692" s="3">
        <v>8</v>
      </c>
      <c r="H692" s="2">
        <v>0.35</v>
      </c>
      <c r="I692" s="2">
        <v>0.35030172399999998</v>
      </c>
      <c r="J692" s="3">
        <f t="shared" si="41"/>
        <v>1</v>
      </c>
      <c r="K692">
        <v>30.1</v>
      </c>
      <c r="L692">
        <v>6960</v>
      </c>
      <c r="M692">
        <f t="shared" si="42"/>
        <v>116</v>
      </c>
      <c r="N692" s="4">
        <v>0</v>
      </c>
      <c r="O692">
        <v>0</v>
      </c>
      <c r="P692">
        <f t="shared" si="43"/>
        <v>0</v>
      </c>
      <c r="Q692">
        <v>0</v>
      </c>
      <c r="R692">
        <v>1</v>
      </c>
      <c r="S692">
        <v>58</v>
      </c>
      <c r="T692">
        <v>901</v>
      </c>
    </row>
    <row r="693" spans="1:20" x14ac:dyDescent="0.3">
      <c r="A693">
        <v>692</v>
      </c>
      <c r="B693" s="1">
        <v>42044</v>
      </c>
      <c r="C693" t="s">
        <v>22</v>
      </c>
      <c r="D693" t="s">
        <v>16</v>
      </c>
      <c r="E693" t="s">
        <v>19</v>
      </c>
      <c r="F693" t="str">
        <f t="shared" si="40"/>
        <v>February</v>
      </c>
      <c r="G693" s="3">
        <v>12</v>
      </c>
      <c r="H693" s="2">
        <v>0.8</v>
      </c>
      <c r="I693" s="2">
        <v>0.27200000000000002</v>
      </c>
      <c r="J693" s="3">
        <f t="shared" si="41"/>
        <v>0</v>
      </c>
      <c r="K693">
        <v>4.08</v>
      </c>
      <c r="L693">
        <v>1080</v>
      </c>
      <c r="M693">
        <f t="shared" si="42"/>
        <v>18</v>
      </c>
      <c r="N693" s="4">
        <v>0</v>
      </c>
      <c r="O693">
        <v>0</v>
      </c>
      <c r="P693">
        <f t="shared" si="43"/>
        <v>0</v>
      </c>
      <c r="Q693">
        <v>0</v>
      </c>
      <c r="R693">
        <v>0</v>
      </c>
      <c r="S693">
        <v>9</v>
      </c>
      <c r="T693">
        <v>0</v>
      </c>
    </row>
    <row r="694" spans="1:20" x14ac:dyDescent="0.3">
      <c r="A694">
        <v>693</v>
      </c>
      <c r="B694" s="1">
        <v>42045</v>
      </c>
      <c r="C694" t="s">
        <v>22</v>
      </c>
      <c r="D694" t="s">
        <v>16</v>
      </c>
      <c r="E694" t="s">
        <v>20</v>
      </c>
      <c r="F694" t="str">
        <f t="shared" si="40"/>
        <v>February</v>
      </c>
      <c r="G694" s="3">
        <v>12</v>
      </c>
      <c r="H694" s="2">
        <v>0.8</v>
      </c>
      <c r="I694" s="2">
        <v>1.0048888890000001</v>
      </c>
      <c r="J694" s="3">
        <f t="shared" si="41"/>
        <v>1</v>
      </c>
      <c r="K694">
        <v>4.08</v>
      </c>
      <c r="L694">
        <v>1080</v>
      </c>
      <c r="M694">
        <f t="shared" si="42"/>
        <v>18</v>
      </c>
      <c r="N694" s="4">
        <v>0</v>
      </c>
      <c r="O694">
        <v>0</v>
      </c>
      <c r="P694">
        <f t="shared" si="43"/>
        <v>0</v>
      </c>
      <c r="Q694">
        <v>0</v>
      </c>
      <c r="R694">
        <v>0</v>
      </c>
      <c r="S694">
        <v>9</v>
      </c>
      <c r="T694">
        <v>0</v>
      </c>
    </row>
    <row r="695" spans="1:20" x14ac:dyDescent="0.3">
      <c r="A695">
        <v>694</v>
      </c>
      <c r="B695" s="1">
        <v>42045</v>
      </c>
      <c r="C695" t="s">
        <v>22</v>
      </c>
      <c r="D695" t="s">
        <v>16</v>
      </c>
      <c r="E695" t="s">
        <v>20</v>
      </c>
      <c r="F695" t="str">
        <f t="shared" si="40"/>
        <v>February</v>
      </c>
      <c r="G695" s="3">
        <v>2</v>
      </c>
      <c r="H695" s="2">
        <v>0.8</v>
      </c>
      <c r="I695" s="2">
        <v>0.96675925900000004</v>
      </c>
      <c r="J695" s="3">
        <f t="shared" si="41"/>
        <v>1</v>
      </c>
      <c r="K695">
        <v>3.94</v>
      </c>
      <c r="L695">
        <v>2160</v>
      </c>
      <c r="M695">
        <f t="shared" si="42"/>
        <v>36</v>
      </c>
      <c r="N695" s="4">
        <v>0</v>
      </c>
      <c r="O695">
        <v>0</v>
      </c>
      <c r="P695">
        <f t="shared" si="43"/>
        <v>0</v>
      </c>
      <c r="Q695">
        <v>0</v>
      </c>
      <c r="R695">
        <v>0</v>
      </c>
      <c r="S695">
        <v>18</v>
      </c>
      <c r="T695">
        <v>0</v>
      </c>
    </row>
    <row r="696" spans="1:20" x14ac:dyDescent="0.3">
      <c r="A696">
        <v>695</v>
      </c>
      <c r="B696" s="1">
        <v>42045</v>
      </c>
      <c r="C696" t="s">
        <v>22</v>
      </c>
      <c r="D696" t="s">
        <v>14</v>
      </c>
      <c r="E696" t="s">
        <v>20</v>
      </c>
      <c r="F696" t="str">
        <f t="shared" si="40"/>
        <v>February</v>
      </c>
      <c r="G696" s="3">
        <v>10</v>
      </c>
      <c r="H696" s="2">
        <v>0.8</v>
      </c>
      <c r="I696" s="2">
        <v>0.90063243999999998</v>
      </c>
      <c r="J696" s="3">
        <f t="shared" si="41"/>
        <v>1</v>
      </c>
      <c r="K696">
        <v>22.52</v>
      </c>
      <c r="L696">
        <v>0</v>
      </c>
      <c r="M696">
        <f t="shared" si="42"/>
        <v>0</v>
      </c>
      <c r="N696" s="4">
        <v>88</v>
      </c>
      <c r="O696">
        <v>0</v>
      </c>
      <c r="P696">
        <f t="shared" si="43"/>
        <v>0</v>
      </c>
      <c r="Q696">
        <v>0</v>
      </c>
      <c r="R696">
        <v>0</v>
      </c>
      <c r="S696">
        <v>56</v>
      </c>
      <c r="T696">
        <v>1268</v>
      </c>
    </row>
    <row r="697" spans="1:20" x14ac:dyDescent="0.3">
      <c r="A697">
        <v>696</v>
      </c>
      <c r="B697" s="1">
        <v>42045</v>
      </c>
      <c r="C697" t="s">
        <v>22</v>
      </c>
      <c r="D697" t="s">
        <v>14</v>
      </c>
      <c r="E697" t="s">
        <v>20</v>
      </c>
      <c r="F697" t="str">
        <f t="shared" si="40"/>
        <v>February</v>
      </c>
      <c r="G697" s="3">
        <v>1</v>
      </c>
      <c r="H697" s="2">
        <v>0.8</v>
      </c>
      <c r="I697" s="2">
        <v>0.90047076000000004</v>
      </c>
      <c r="J697" s="3">
        <f t="shared" si="41"/>
        <v>1</v>
      </c>
      <c r="K697">
        <v>22.52</v>
      </c>
      <c r="L697">
        <v>0</v>
      </c>
      <c r="M697">
        <f t="shared" si="42"/>
        <v>0</v>
      </c>
      <c r="N697" s="4">
        <v>88</v>
      </c>
      <c r="O697">
        <v>0</v>
      </c>
      <c r="P697">
        <f t="shared" si="43"/>
        <v>0</v>
      </c>
      <c r="Q697">
        <v>0</v>
      </c>
      <c r="R697">
        <v>0</v>
      </c>
      <c r="S697">
        <v>57</v>
      </c>
      <c r="T697">
        <v>1546</v>
      </c>
    </row>
    <row r="698" spans="1:20" x14ac:dyDescent="0.3">
      <c r="A698">
        <v>697</v>
      </c>
      <c r="B698" s="1">
        <v>42045</v>
      </c>
      <c r="C698" t="s">
        <v>22</v>
      </c>
      <c r="D698" t="s">
        <v>14</v>
      </c>
      <c r="E698" t="s">
        <v>20</v>
      </c>
      <c r="F698" t="str">
        <f t="shared" si="40"/>
        <v>February</v>
      </c>
      <c r="G698" s="3">
        <v>3</v>
      </c>
      <c r="H698" s="2">
        <v>0.8</v>
      </c>
      <c r="I698" s="2">
        <v>0.90047076000000004</v>
      </c>
      <c r="J698" s="3">
        <f t="shared" si="41"/>
        <v>1</v>
      </c>
      <c r="K698">
        <v>22.52</v>
      </c>
      <c r="L698">
        <v>0</v>
      </c>
      <c r="M698">
        <f t="shared" si="42"/>
        <v>0</v>
      </c>
      <c r="N698" s="4">
        <v>88</v>
      </c>
      <c r="O698">
        <v>0</v>
      </c>
      <c r="P698">
        <f t="shared" si="43"/>
        <v>0</v>
      </c>
      <c r="Q698">
        <v>0</v>
      </c>
      <c r="R698">
        <v>0</v>
      </c>
      <c r="S698">
        <v>57</v>
      </c>
      <c r="T698">
        <v>813</v>
      </c>
    </row>
    <row r="699" spans="1:20" x14ac:dyDescent="0.3">
      <c r="A699">
        <v>698</v>
      </c>
      <c r="B699" s="1">
        <v>42045</v>
      </c>
      <c r="C699" t="s">
        <v>22</v>
      </c>
      <c r="D699" t="s">
        <v>14</v>
      </c>
      <c r="E699" t="s">
        <v>20</v>
      </c>
      <c r="F699" t="str">
        <f t="shared" si="40"/>
        <v>February</v>
      </c>
      <c r="G699" s="3">
        <v>2</v>
      </c>
      <c r="H699" s="2">
        <v>0.8</v>
      </c>
      <c r="I699" s="2">
        <v>0.89998405800000003</v>
      </c>
      <c r="J699" s="3">
        <f t="shared" si="41"/>
        <v>1</v>
      </c>
      <c r="K699">
        <v>22.52</v>
      </c>
      <c r="L699">
        <v>0</v>
      </c>
      <c r="M699">
        <f t="shared" si="42"/>
        <v>0</v>
      </c>
      <c r="N699" s="4">
        <v>88</v>
      </c>
      <c r="O699">
        <v>0</v>
      </c>
      <c r="P699">
        <f t="shared" si="43"/>
        <v>0</v>
      </c>
      <c r="Q699">
        <v>0</v>
      </c>
      <c r="R699">
        <v>0</v>
      </c>
      <c r="S699">
        <v>57</v>
      </c>
      <c r="T699">
        <v>1512</v>
      </c>
    </row>
    <row r="700" spans="1:20" x14ac:dyDescent="0.3">
      <c r="A700">
        <v>699</v>
      </c>
      <c r="B700" s="1">
        <v>42045</v>
      </c>
      <c r="C700" t="s">
        <v>22</v>
      </c>
      <c r="D700" t="s">
        <v>16</v>
      </c>
      <c r="E700" t="s">
        <v>20</v>
      </c>
      <c r="F700" t="str">
        <f t="shared" si="40"/>
        <v>February</v>
      </c>
      <c r="G700" s="3">
        <v>1</v>
      </c>
      <c r="H700" s="2">
        <v>0.8</v>
      </c>
      <c r="I700" s="2">
        <v>0.85366666700000005</v>
      </c>
      <c r="J700" s="3">
        <f t="shared" si="41"/>
        <v>1</v>
      </c>
      <c r="K700">
        <v>3.94</v>
      </c>
      <c r="L700">
        <v>1440</v>
      </c>
      <c r="M700">
        <f t="shared" si="42"/>
        <v>24</v>
      </c>
      <c r="N700" s="4">
        <v>0</v>
      </c>
      <c r="O700">
        <v>0</v>
      </c>
      <c r="P700">
        <f t="shared" si="43"/>
        <v>0</v>
      </c>
      <c r="Q700">
        <v>0</v>
      </c>
      <c r="R700">
        <v>0</v>
      </c>
      <c r="S700">
        <v>12</v>
      </c>
      <c r="T700">
        <v>0</v>
      </c>
    </row>
    <row r="701" spans="1:20" x14ac:dyDescent="0.3">
      <c r="A701">
        <v>700</v>
      </c>
      <c r="B701" s="1">
        <v>42045</v>
      </c>
      <c r="C701" t="s">
        <v>22</v>
      </c>
      <c r="D701" t="s">
        <v>14</v>
      </c>
      <c r="E701" t="s">
        <v>20</v>
      </c>
      <c r="F701" t="str">
        <f t="shared" si="40"/>
        <v>February</v>
      </c>
      <c r="G701" s="3">
        <v>9</v>
      </c>
      <c r="H701" s="2">
        <v>0.8</v>
      </c>
      <c r="I701" s="2">
        <v>0.80079999999999996</v>
      </c>
      <c r="J701" s="3">
        <f t="shared" si="41"/>
        <v>1</v>
      </c>
      <c r="K701">
        <v>29.12</v>
      </c>
      <c r="L701">
        <v>2160</v>
      </c>
      <c r="M701">
        <f t="shared" si="42"/>
        <v>36</v>
      </c>
      <c r="N701" s="4">
        <v>38</v>
      </c>
      <c r="O701">
        <v>0</v>
      </c>
      <c r="P701">
        <f t="shared" si="43"/>
        <v>0</v>
      </c>
      <c r="Q701">
        <v>0</v>
      </c>
      <c r="R701">
        <v>0</v>
      </c>
      <c r="S701">
        <v>58</v>
      </c>
      <c r="T701">
        <v>1263</v>
      </c>
    </row>
    <row r="702" spans="1:20" x14ac:dyDescent="0.3">
      <c r="A702">
        <v>701</v>
      </c>
      <c r="B702" s="1">
        <v>42045</v>
      </c>
      <c r="C702" t="s">
        <v>22</v>
      </c>
      <c r="D702" t="s">
        <v>14</v>
      </c>
      <c r="E702" t="s">
        <v>20</v>
      </c>
      <c r="F702" t="str">
        <f t="shared" si="40"/>
        <v>February</v>
      </c>
      <c r="G702" s="3">
        <v>12</v>
      </c>
      <c r="H702" s="2">
        <v>0.8</v>
      </c>
      <c r="I702" s="2">
        <v>0.80040196100000005</v>
      </c>
      <c r="J702" s="3">
        <f t="shared" si="41"/>
        <v>1</v>
      </c>
      <c r="K702">
        <v>15.26</v>
      </c>
      <c r="L702">
        <v>4080</v>
      </c>
      <c r="M702">
        <f t="shared" si="42"/>
        <v>68</v>
      </c>
      <c r="N702" s="4">
        <v>50</v>
      </c>
      <c r="O702">
        <v>0</v>
      </c>
      <c r="P702">
        <f t="shared" si="43"/>
        <v>0</v>
      </c>
      <c r="Q702">
        <v>0</v>
      </c>
      <c r="R702">
        <v>0</v>
      </c>
      <c r="S702">
        <v>34</v>
      </c>
      <c r="T702">
        <v>900</v>
      </c>
    </row>
    <row r="703" spans="1:20" x14ac:dyDescent="0.3">
      <c r="A703">
        <v>702</v>
      </c>
      <c r="B703" s="1">
        <v>42045</v>
      </c>
      <c r="C703" t="s">
        <v>22</v>
      </c>
      <c r="D703" t="s">
        <v>16</v>
      </c>
      <c r="E703" t="s">
        <v>20</v>
      </c>
      <c r="F703" t="str">
        <f t="shared" si="40"/>
        <v>February</v>
      </c>
      <c r="G703" s="3">
        <v>4</v>
      </c>
      <c r="H703" s="2">
        <v>0.7</v>
      </c>
      <c r="I703" s="2">
        <v>0.79675555600000003</v>
      </c>
      <c r="J703" s="3">
        <f t="shared" si="41"/>
        <v>1</v>
      </c>
      <c r="K703">
        <v>4.1500000000000004</v>
      </c>
      <c r="L703">
        <v>1800</v>
      </c>
      <c r="M703">
        <f t="shared" si="42"/>
        <v>30</v>
      </c>
      <c r="N703" s="4">
        <v>0</v>
      </c>
      <c r="O703">
        <v>0</v>
      </c>
      <c r="P703">
        <f t="shared" si="43"/>
        <v>0</v>
      </c>
      <c r="Q703">
        <v>0</v>
      </c>
      <c r="R703">
        <v>0</v>
      </c>
      <c r="S703">
        <v>15</v>
      </c>
      <c r="T703">
        <v>0</v>
      </c>
    </row>
    <row r="704" spans="1:20" x14ac:dyDescent="0.3">
      <c r="A704">
        <v>703</v>
      </c>
      <c r="B704" s="1">
        <v>42045</v>
      </c>
      <c r="C704" t="s">
        <v>22</v>
      </c>
      <c r="D704" t="s">
        <v>14</v>
      </c>
      <c r="E704" t="s">
        <v>20</v>
      </c>
      <c r="F704" t="str">
        <f t="shared" si="40"/>
        <v>February</v>
      </c>
      <c r="G704" s="3">
        <v>6</v>
      </c>
      <c r="H704" s="2">
        <v>0.75</v>
      </c>
      <c r="I704" s="2">
        <v>0.75079700900000002</v>
      </c>
      <c r="J704" s="3">
        <f t="shared" si="41"/>
        <v>1</v>
      </c>
      <c r="K704">
        <v>18.79</v>
      </c>
      <c r="L704">
        <v>2400</v>
      </c>
      <c r="M704">
        <f t="shared" si="42"/>
        <v>40</v>
      </c>
      <c r="N704" s="4">
        <v>0</v>
      </c>
      <c r="O704">
        <v>0</v>
      </c>
      <c r="P704">
        <f t="shared" si="43"/>
        <v>0</v>
      </c>
      <c r="Q704">
        <v>0</v>
      </c>
      <c r="R704">
        <v>0</v>
      </c>
      <c r="S704">
        <v>34</v>
      </c>
      <c r="T704">
        <v>640</v>
      </c>
    </row>
    <row r="705" spans="1:20" x14ac:dyDescent="0.3">
      <c r="A705">
        <v>704</v>
      </c>
      <c r="B705" s="1">
        <v>42045</v>
      </c>
      <c r="C705" t="s">
        <v>22</v>
      </c>
      <c r="D705" t="s">
        <v>14</v>
      </c>
      <c r="E705" t="s">
        <v>20</v>
      </c>
      <c r="F705" t="str">
        <f t="shared" si="40"/>
        <v>February</v>
      </c>
      <c r="G705" s="3">
        <v>11</v>
      </c>
      <c r="H705" s="2">
        <v>0.8</v>
      </c>
      <c r="I705" s="2">
        <v>0.75064814800000002</v>
      </c>
      <c r="J705" s="3">
        <f t="shared" si="41"/>
        <v>0</v>
      </c>
      <c r="K705">
        <v>10.050000000000001</v>
      </c>
      <c r="L705">
        <v>3240</v>
      </c>
      <c r="M705">
        <f t="shared" si="42"/>
        <v>54</v>
      </c>
      <c r="N705" s="4">
        <v>34</v>
      </c>
      <c r="O705">
        <v>0</v>
      </c>
      <c r="P705">
        <f t="shared" si="43"/>
        <v>0</v>
      </c>
      <c r="Q705">
        <v>0</v>
      </c>
      <c r="R705">
        <v>0</v>
      </c>
      <c r="S705">
        <v>54</v>
      </c>
      <c r="T705">
        <v>13</v>
      </c>
    </row>
    <row r="706" spans="1:20" x14ac:dyDescent="0.3">
      <c r="A706">
        <v>705</v>
      </c>
      <c r="B706" s="1">
        <v>42045</v>
      </c>
      <c r="C706" t="s">
        <v>22</v>
      </c>
      <c r="D706" t="s">
        <v>14</v>
      </c>
      <c r="E706" t="s">
        <v>20</v>
      </c>
      <c r="F706" t="str">
        <f t="shared" si="40"/>
        <v>February</v>
      </c>
      <c r="G706" s="3">
        <v>5</v>
      </c>
      <c r="H706" s="2">
        <v>0.75</v>
      </c>
      <c r="I706" s="2">
        <v>0.75035612500000004</v>
      </c>
      <c r="J706" s="3">
        <f t="shared" si="41"/>
        <v>1</v>
      </c>
      <c r="K706">
        <v>30.1</v>
      </c>
      <c r="L706">
        <v>7020</v>
      </c>
      <c r="M706">
        <f t="shared" si="42"/>
        <v>117</v>
      </c>
      <c r="N706" s="4">
        <v>45</v>
      </c>
      <c r="O706">
        <v>0</v>
      </c>
      <c r="P706">
        <f t="shared" si="43"/>
        <v>0</v>
      </c>
      <c r="Q706">
        <v>0</v>
      </c>
      <c r="R706">
        <v>0</v>
      </c>
      <c r="S706">
        <v>58</v>
      </c>
      <c r="T706">
        <v>855</v>
      </c>
    </row>
    <row r="707" spans="1:20" x14ac:dyDescent="0.3">
      <c r="A707">
        <v>706</v>
      </c>
      <c r="B707" s="1">
        <v>42045</v>
      </c>
      <c r="C707" t="s">
        <v>22</v>
      </c>
      <c r="D707" t="s">
        <v>16</v>
      </c>
      <c r="E707" t="s">
        <v>20</v>
      </c>
      <c r="F707" t="str">
        <f t="shared" ref="F707:F770" si="44">TEXT(B707,"mmmm")</f>
        <v>February</v>
      </c>
      <c r="G707" s="3">
        <v>8</v>
      </c>
      <c r="H707" s="2">
        <v>0.35</v>
      </c>
      <c r="I707" s="2">
        <v>0.70377083299999998</v>
      </c>
      <c r="J707" s="3">
        <f t="shared" ref="J707:J770" si="45">IF(I707&gt;=H707,1,0)</f>
        <v>1</v>
      </c>
      <c r="K707">
        <v>4.1500000000000004</v>
      </c>
      <c r="L707">
        <v>960</v>
      </c>
      <c r="M707">
        <f t="shared" ref="M707:M770" si="46">L707/60</f>
        <v>16</v>
      </c>
      <c r="N707" s="4">
        <v>0</v>
      </c>
      <c r="O707">
        <v>0</v>
      </c>
      <c r="P707">
        <f t="shared" ref="P707:P770" si="47">O707/60</f>
        <v>0</v>
      </c>
      <c r="Q707">
        <v>0</v>
      </c>
      <c r="R707">
        <v>0</v>
      </c>
      <c r="S707">
        <v>8</v>
      </c>
      <c r="T707">
        <v>0</v>
      </c>
    </row>
    <row r="708" spans="1:20" x14ac:dyDescent="0.3">
      <c r="A708">
        <v>707</v>
      </c>
      <c r="B708" s="1">
        <v>42045</v>
      </c>
      <c r="C708" t="s">
        <v>22</v>
      </c>
      <c r="D708" t="s">
        <v>14</v>
      </c>
      <c r="E708" t="s">
        <v>20</v>
      </c>
      <c r="F708" t="str">
        <f t="shared" si="44"/>
        <v>February</v>
      </c>
      <c r="G708" s="3">
        <v>4</v>
      </c>
      <c r="H708" s="2">
        <v>0.7</v>
      </c>
      <c r="I708" s="2">
        <v>0.70061823400000001</v>
      </c>
      <c r="J708" s="3">
        <f t="shared" si="45"/>
        <v>1</v>
      </c>
      <c r="K708">
        <v>30.1</v>
      </c>
      <c r="L708">
        <v>7020</v>
      </c>
      <c r="M708">
        <f t="shared" si="46"/>
        <v>117</v>
      </c>
      <c r="N708" s="4">
        <v>40</v>
      </c>
      <c r="O708">
        <v>0</v>
      </c>
      <c r="P708">
        <f t="shared" si="47"/>
        <v>0</v>
      </c>
      <c r="Q708">
        <v>0</v>
      </c>
      <c r="R708">
        <v>1</v>
      </c>
      <c r="S708">
        <v>58</v>
      </c>
      <c r="T708">
        <v>855</v>
      </c>
    </row>
    <row r="709" spans="1:20" x14ac:dyDescent="0.3">
      <c r="A709">
        <v>708</v>
      </c>
      <c r="B709" s="1">
        <v>42045</v>
      </c>
      <c r="C709" t="s">
        <v>22</v>
      </c>
      <c r="D709" t="s">
        <v>16</v>
      </c>
      <c r="E709" t="s">
        <v>20</v>
      </c>
      <c r="F709" t="str">
        <f t="shared" si="44"/>
        <v>February</v>
      </c>
      <c r="G709" s="3">
        <v>9</v>
      </c>
      <c r="H709" s="2">
        <v>0.8</v>
      </c>
      <c r="I709" s="2">
        <v>0.6895</v>
      </c>
      <c r="J709" s="3">
        <f t="shared" si="45"/>
        <v>0</v>
      </c>
      <c r="K709">
        <v>3.94</v>
      </c>
      <c r="L709">
        <v>960</v>
      </c>
      <c r="M709">
        <f t="shared" si="46"/>
        <v>16</v>
      </c>
      <c r="N709" s="4">
        <v>0</v>
      </c>
      <c r="O709">
        <v>0</v>
      </c>
      <c r="P709">
        <f t="shared" si="47"/>
        <v>0</v>
      </c>
      <c r="Q709">
        <v>0</v>
      </c>
      <c r="R709">
        <v>0</v>
      </c>
      <c r="S709">
        <v>8</v>
      </c>
      <c r="T709">
        <v>0</v>
      </c>
    </row>
    <row r="710" spans="1:20" x14ac:dyDescent="0.3">
      <c r="A710">
        <v>709</v>
      </c>
      <c r="B710" s="1">
        <v>42045</v>
      </c>
      <c r="C710" t="s">
        <v>22</v>
      </c>
      <c r="D710" t="s">
        <v>16</v>
      </c>
      <c r="E710" t="s">
        <v>20</v>
      </c>
      <c r="F710" t="str">
        <f t="shared" si="44"/>
        <v>February</v>
      </c>
      <c r="G710" s="3">
        <v>6</v>
      </c>
      <c r="H710" s="2">
        <v>0.75</v>
      </c>
      <c r="I710" s="2">
        <v>0.62833333300000005</v>
      </c>
      <c r="J710" s="3">
        <f t="shared" si="45"/>
        <v>0</v>
      </c>
      <c r="K710">
        <v>2.9</v>
      </c>
      <c r="L710">
        <v>960</v>
      </c>
      <c r="M710">
        <f t="shared" si="46"/>
        <v>16</v>
      </c>
      <c r="N710" s="4">
        <v>0</v>
      </c>
      <c r="O710">
        <v>0</v>
      </c>
      <c r="P710">
        <f t="shared" si="47"/>
        <v>0</v>
      </c>
      <c r="Q710">
        <v>0</v>
      </c>
      <c r="R710">
        <v>0</v>
      </c>
      <c r="S710">
        <v>8</v>
      </c>
      <c r="T710">
        <v>0</v>
      </c>
    </row>
    <row r="711" spans="1:20" x14ac:dyDescent="0.3">
      <c r="A711">
        <v>710</v>
      </c>
      <c r="B711" s="1">
        <v>42045</v>
      </c>
      <c r="C711" t="s">
        <v>22</v>
      </c>
      <c r="D711" t="s">
        <v>14</v>
      </c>
      <c r="E711" t="s">
        <v>20</v>
      </c>
      <c r="F711" t="str">
        <f t="shared" si="44"/>
        <v>February</v>
      </c>
      <c r="G711" s="3">
        <v>7</v>
      </c>
      <c r="H711" s="2">
        <v>0.5</v>
      </c>
      <c r="I711" s="2">
        <v>0.500801724</v>
      </c>
      <c r="J711" s="3">
        <f t="shared" si="45"/>
        <v>1</v>
      </c>
      <c r="K711">
        <v>30.1</v>
      </c>
      <c r="L711">
        <v>6960</v>
      </c>
      <c r="M711">
        <f t="shared" si="46"/>
        <v>116</v>
      </c>
      <c r="N711" s="4">
        <v>23</v>
      </c>
      <c r="O711">
        <v>0</v>
      </c>
      <c r="P711">
        <f t="shared" si="47"/>
        <v>0</v>
      </c>
      <c r="Q711">
        <v>0</v>
      </c>
      <c r="R711">
        <v>1</v>
      </c>
      <c r="S711">
        <v>58</v>
      </c>
      <c r="T711">
        <v>1025</v>
      </c>
    </row>
    <row r="712" spans="1:20" x14ac:dyDescent="0.3">
      <c r="A712">
        <v>711</v>
      </c>
      <c r="B712" s="1">
        <v>42045</v>
      </c>
      <c r="C712" t="s">
        <v>22</v>
      </c>
      <c r="D712" t="s">
        <v>14</v>
      </c>
      <c r="E712" t="s">
        <v>20</v>
      </c>
      <c r="F712" t="str">
        <f t="shared" si="44"/>
        <v>February</v>
      </c>
      <c r="G712" s="3">
        <v>8</v>
      </c>
      <c r="H712" s="2">
        <v>0.5</v>
      </c>
      <c r="I712" s="2">
        <v>0.39354885099999998</v>
      </c>
      <c r="J712" s="3">
        <f t="shared" si="45"/>
        <v>0</v>
      </c>
      <c r="K712">
        <v>30.1</v>
      </c>
      <c r="L712">
        <v>6960</v>
      </c>
      <c r="M712">
        <f t="shared" si="46"/>
        <v>116</v>
      </c>
      <c r="N712" s="4">
        <v>30</v>
      </c>
      <c r="O712">
        <v>0</v>
      </c>
      <c r="P712">
        <f t="shared" si="47"/>
        <v>0</v>
      </c>
      <c r="Q712">
        <v>0</v>
      </c>
      <c r="R712">
        <v>1</v>
      </c>
      <c r="S712">
        <v>58</v>
      </c>
      <c r="T712">
        <v>1061</v>
      </c>
    </row>
    <row r="713" spans="1:20" x14ac:dyDescent="0.3">
      <c r="A713">
        <v>712</v>
      </c>
      <c r="B713" s="1">
        <v>42046</v>
      </c>
      <c r="C713" t="s">
        <v>22</v>
      </c>
      <c r="D713" t="s">
        <v>16</v>
      </c>
      <c r="E713" t="s">
        <v>21</v>
      </c>
      <c r="F713" t="str">
        <f t="shared" si="44"/>
        <v>February</v>
      </c>
      <c r="G713" s="3">
        <v>4</v>
      </c>
      <c r="H713" s="2">
        <v>0.7</v>
      </c>
      <c r="I713" s="2">
        <v>1.0331555560000001</v>
      </c>
      <c r="J713" s="3">
        <f t="shared" si="45"/>
        <v>1</v>
      </c>
      <c r="K713">
        <v>4.1500000000000004</v>
      </c>
      <c r="L713">
        <v>1800</v>
      </c>
      <c r="M713">
        <f t="shared" si="46"/>
        <v>30</v>
      </c>
      <c r="N713" s="4">
        <v>0</v>
      </c>
      <c r="O713">
        <v>0</v>
      </c>
      <c r="P713">
        <f t="shared" si="47"/>
        <v>0</v>
      </c>
      <c r="Q713">
        <v>0</v>
      </c>
      <c r="R713">
        <v>0</v>
      </c>
      <c r="S713">
        <v>15</v>
      </c>
      <c r="T713">
        <v>0</v>
      </c>
    </row>
    <row r="714" spans="1:20" x14ac:dyDescent="0.3">
      <c r="A714">
        <v>713</v>
      </c>
      <c r="B714" s="1">
        <v>42046</v>
      </c>
      <c r="C714" t="s">
        <v>22</v>
      </c>
      <c r="D714" t="s">
        <v>16</v>
      </c>
      <c r="E714" t="s">
        <v>21</v>
      </c>
      <c r="F714" t="str">
        <f t="shared" si="44"/>
        <v>February</v>
      </c>
      <c r="G714" s="3">
        <v>12</v>
      </c>
      <c r="H714" s="2">
        <v>0.8</v>
      </c>
      <c r="I714" s="2">
        <v>1.02</v>
      </c>
      <c r="J714" s="3">
        <f t="shared" si="45"/>
        <v>1</v>
      </c>
      <c r="K714">
        <v>4.08</v>
      </c>
      <c r="L714">
        <v>1080</v>
      </c>
      <c r="M714">
        <f t="shared" si="46"/>
        <v>18</v>
      </c>
      <c r="N714" s="4">
        <v>0</v>
      </c>
      <c r="O714">
        <v>0</v>
      </c>
      <c r="P714">
        <f t="shared" si="47"/>
        <v>0</v>
      </c>
      <c r="Q714">
        <v>0</v>
      </c>
      <c r="R714">
        <v>0</v>
      </c>
      <c r="S714">
        <v>9</v>
      </c>
      <c r="T714">
        <v>0</v>
      </c>
    </row>
    <row r="715" spans="1:20" x14ac:dyDescent="0.3">
      <c r="A715">
        <v>714</v>
      </c>
      <c r="B715" s="1">
        <v>42046</v>
      </c>
      <c r="C715" t="s">
        <v>22</v>
      </c>
      <c r="D715" t="s">
        <v>14</v>
      </c>
      <c r="E715" t="s">
        <v>21</v>
      </c>
      <c r="F715" t="str">
        <f t="shared" si="44"/>
        <v>February</v>
      </c>
      <c r="G715" s="3">
        <v>2</v>
      </c>
      <c r="H715" s="2">
        <v>0.8</v>
      </c>
      <c r="I715" s="2">
        <v>1.0003449280000001</v>
      </c>
      <c r="J715" s="3">
        <f t="shared" si="45"/>
        <v>1</v>
      </c>
      <c r="K715">
        <v>22.52</v>
      </c>
      <c r="L715">
        <v>0</v>
      </c>
      <c r="M715">
        <f t="shared" si="46"/>
        <v>0</v>
      </c>
      <c r="N715" s="4">
        <v>90</v>
      </c>
      <c r="O715">
        <v>0</v>
      </c>
      <c r="P715">
        <f t="shared" si="47"/>
        <v>0</v>
      </c>
      <c r="Q715">
        <v>0</v>
      </c>
      <c r="R715">
        <v>0</v>
      </c>
      <c r="S715">
        <v>57</v>
      </c>
      <c r="T715">
        <v>1557</v>
      </c>
    </row>
    <row r="716" spans="1:20" x14ac:dyDescent="0.3">
      <c r="A716">
        <v>715</v>
      </c>
      <c r="B716" s="1">
        <v>42046</v>
      </c>
      <c r="C716" t="s">
        <v>22</v>
      </c>
      <c r="D716" t="s">
        <v>14</v>
      </c>
      <c r="E716" t="s">
        <v>21</v>
      </c>
      <c r="F716" t="str">
        <f t="shared" si="44"/>
        <v>February</v>
      </c>
      <c r="G716" s="3">
        <v>1</v>
      </c>
      <c r="H716" s="2">
        <v>0.8</v>
      </c>
      <c r="I716" s="2">
        <v>1.000065789</v>
      </c>
      <c r="J716" s="3">
        <f t="shared" si="45"/>
        <v>1</v>
      </c>
      <c r="K716">
        <v>22.52</v>
      </c>
      <c r="L716">
        <v>0</v>
      </c>
      <c r="M716">
        <f t="shared" si="46"/>
        <v>0</v>
      </c>
      <c r="N716" s="4">
        <v>113</v>
      </c>
      <c r="O716">
        <v>0</v>
      </c>
      <c r="P716">
        <f t="shared" si="47"/>
        <v>0</v>
      </c>
      <c r="Q716">
        <v>0</v>
      </c>
      <c r="R716">
        <v>0</v>
      </c>
      <c r="S716">
        <v>57</v>
      </c>
      <c r="T716">
        <v>1498</v>
      </c>
    </row>
    <row r="717" spans="1:20" x14ac:dyDescent="0.3">
      <c r="A717">
        <v>716</v>
      </c>
      <c r="B717" s="1">
        <v>42046</v>
      </c>
      <c r="C717" t="s">
        <v>22</v>
      </c>
      <c r="D717" t="s">
        <v>16</v>
      </c>
      <c r="E717" t="s">
        <v>21</v>
      </c>
      <c r="F717" t="str">
        <f t="shared" si="44"/>
        <v>February</v>
      </c>
      <c r="G717" s="3">
        <v>8</v>
      </c>
      <c r="H717" s="2">
        <v>0.35</v>
      </c>
      <c r="I717" s="2">
        <v>0.99437500000000001</v>
      </c>
      <c r="J717" s="3">
        <f t="shared" si="45"/>
        <v>1</v>
      </c>
      <c r="K717">
        <v>4.1500000000000004</v>
      </c>
      <c r="L717">
        <v>1440</v>
      </c>
      <c r="M717">
        <f t="shared" si="46"/>
        <v>24</v>
      </c>
      <c r="N717" s="4">
        <v>0</v>
      </c>
      <c r="O717">
        <v>0</v>
      </c>
      <c r="P717">
        <f t="shared" si="47"/>
        <v>0</v>
      </c>
      <c r="Q717">
        <v>0</v>
      </c>
      <c r="R717">
        <v>0</v>
      </c>
      <c r="S717">
        <v>12</v>
      </c>
      <c r="T717">
        <v>0</v>
      </c>
    </row>
    <row r="718" spans="1:20" x14ac:dyDescent="0.3">
      <c r="A718">
        <v>717</v>
      </c>
      <c r="B718" s="1">
        <v>42046</v>
      </c>
      <c r="C718" t="s">
        <v>22</v>
      </c>
      <c r="D718" t="s">
        <v>16</v>
      </c>
      <c r="E718" t="s">
        <v>21</v>
      </c>
      <c r="F718" t="str">
        <f t="shared" si="44"/>
        <v>February</v>
      </c>
      <c r="G718" s="3">
        <v>2</v>
      </c>
      <c r="H718" s="2">
        <v>0.8</v>
      </c>
      <c r="I718" s="2">
        <v>0.91203703700000005</v>
      </c>
      <c r="J718" s="3">
        <f t="shared" si="45"/>
        <v>1</v>
      </c>
      <c r="K718">
        <v>3.94</v>
      </c>
      <c r="L718">
        <v>2160</v>
      </c>
      <c r="M718">
        <f t="shared" si="46"/>
        <v>36</v>
      </c>
      <c r="N718" s="4">
        <v>0</v>
      </c>
      <c r="O718">
        <v>0</v>
      </c>
      <c r="P718">
        <f t="shared" si="47"/>
        <v>0</v>
      </c>
      <c r="Q718">
        <v>0</v>
      </c>
      <c r="R718">
        <v>0</v>
      </c>
      <c r="S718">
        <v>18</v>
      </c>
      <c r="T718">
        <v>0</v>
      </c>
    </row>
    <row r="719" spans="1:20" x14ac:dyDescent="0.3">
      <c r="A719">
        <v>718</v>
      </c>
      <c r="B719" s="1">
        <v>42046</v>
      </c>
      <c r="C719" t="s">
        <v>22</v>
      </c>
      <c r="D719" t="s">
        <v>16</v>
      </c>
      <c r="E719" t="s">
        <v>21</v>
      </c>
      <c r="F719" t="str">
        <f t="shared" si="44"/>
        <v>February</v>
      </c>
      <c r="G719" s="3">
        <v>5</v>
      </c>
      <c r="H719" s="2">
        <v>0.7</v>
      </c>
      <c r="I719" s="2">
        <v>0.87</v>
      </c>
      <c r="J719" s="3">
        <f t="shared" si="45"/>
        <v>1</v>
      </c>
      <c r="K719">
        <v>4.1500000000000004</v>
      </c>
      <c r="L719">
        <v>240</v>
      </c>
      <c r="M719">
        <f t="shared" si="46"/>
        <v>4</v>
      </c>
      <c r="N719" s="4">
        <v>0</v>
      </c>
      <c r="O719">
        <v>0</v>
      </c>
      <c r="P719">
        <f t="shared" si="47"/>
        <v>0</v>
      </c>
      <c r="Q719">
        <v>0</v>
      </c>
      <c r="R719">
        <v>0</v>
      </c>
      <c r="S719">
        <v>2</v>
      </c>
      <c r="T719">
        <v>0</v>
      </c>
    </row>
    <row r="720" spans="1:20" x14ac:dyDescent="0.3">
      <c r="A720">
        <v>719</v>
      </c>
      <c r="B720" s="1">
        <v>42046</v>
      </c>
      <c r="C720" t="s">
        <v>22</v>
      </c>
      <c r="D720" t="s">
        <v>14</v>
      </c>
      <c r="E720" t="s">
        <v>21</v>
      </c>
      <c r="F720" t="str">
        <f t="shared" si="44"/>
        <v>February</v>
      </c>
      <c r="G720" s="3">
        <v>10</v>
      </c>
      <c r="H720" s="2">
        <v>0.8</v>
      </c>
      <c r="I720" s="2">
        <v>0.85036458299999995</v>
      </c>
      <c r="J720" s="3">
        <f t="shared" si="45"/>
        <v>1</v>
      </c>
      <c r="K720">
        <v>22.52</v>
      </c>
      <c r="L720">
        <v>0</v>
      </c>
      <c r="M720">
        <f t="shared" si="46"/>
        <v>0</v>
      </c>
      <c r="N720" s="4">
        <v>75</v>
      </c>
      <c r="O720">
        <v>0</v>
      </c>
      <c r="P720">
        <f t="shared" si="47"/>
        <v>0</v>
      </c>
      <c r="Q720">
        <v>0</v>
      </c>
      <c r="R720">
        <v>0</v>
      </c>
      <c r="S720">
        <v>56</v>
      </c>
      <c r="T720">
        <v>598</v>
      </c>
    </row>
    <row r="721" spans="1:20" x14ac:dyDescent="0.3">
      <c r="A721">
        <v>720</v>
      </c>
      <c r="B721" s="1">
        <v>42046</v>
      </c>
      <c r="C721" t="s">
        <v>22</v>
      </c>
      <c r="D721" t="s">
        <v>14</v>
      </c>
      <c r="E721" t="s">
        <v>21</v>
      </c>
      <c r="F721" t="str">
        <f t="shared" si="44"/>
        <v>February</v>
      </c>
      <c r="G721" s="3">
        <v>6</v>
      </c>
      <c r="H721" s="2">
        <v>0.8</v>
      </c>
      <c r="I721" s="2">
        <v>0.80094747499999996</v>
      </c>
      <c r="J721" s="3">
        <f t="shared" si="45"/>
        <v>1</v>
      </c>
      <c r="K721">
        <v>18.79</v>
      </c>
      <c r="L721">
        <v>3480</v>
      </c>
      <c r="M721">
        <f t="shared" si="46"/>
        <v>58</v>
      </c>
      <c r="N721" s="4">
        <v>38</v>
      </c>
      <c r="O721">
        <v>0</v>
      </c>
      <c r="P721">
        <f t="shared" si="47"/>
        <v>0</v>
      </c>
      <c r="Q721">
        <v>0</v>
      </c>
      <c r="R721">
        <v>0</v>
      </c>
      <c r="S721">
        <v>34</v>
      </c>
      <c r="T721">
        <v>656</v>
      </c>
    </row>
    <row r="722" spans="1:20" x14ac:dyDescent="0.3">
      <c r="A722">
        <v>721</v>
      </c>
      <c r="B722" s="1">
        <v>42046</v>
      </c>
      <c r="C722" t="s">
        <v>22</v>
      </c>
      <c r="D722" t="s">
        <v>14</v>
      </c>
      <c r="E722" t="s">
        <v>21</v>
      </c>
      <c r="F722" t="str">
        <f t="shared" si="44"/>
        <v>February</v>
      </c>
      <c r="G722" s="3">
        <v>12</v>
      </c>
      <c r="H722" s="2">
        <v>0.8</v>
      </c>
      <c r="I722" s="2">
        <v>0.80040196100000005</v>
      </c>
      <c r="J722" s="3">
        <f t="shared" si="45"/>
        <v>1</v>
      </c>
      <c r="K722">
        <v>15.26</v>
      </c>
      <c r="L722">
        <v>4080</v>
      </c>
      <c r="M722">
        <f t="shared" si="46"/>
        <v>68</v>
      </c>
      <c r="N722" s="4">
        <v>50</v>
      </c>
      <c r="O722">
        <v>0</v>
      </c>
      <c r="P722">
        <f t="shared" si="47"/>
        <v>0</v>
      </c>
      <c r="Q722">
        <v>0</v>
      </c>
      <c r="R722">
        <v>0</v>
      </c>
      <c r="S722">
        <v>34</v>
      </c>
      <c r="T722">
        <v>854</v>
      </c>
    </row>
    <row r="723" spans="1:20" x14ac:dyDescent="0.3">
      <c r="A723">
        <v>722</v>
      </c>
      <c r="B723" s="1">
        <v>42046</v>
      </c>
      <c r="C723" t="s">
        <v>22</v>
      </c>
      <c r="D723" t="s">
        <v>14</v>
      </c>
      <c r="E723" t="s">
        <v>21</v>
      </c>
      <c r="F723" t="str">
        <f t="shared" si="44"/>
        <v>February</v>
      </c>
      <c r="G723" s="3">
        <v>9</v>
      </c>
      <c r="H723" s="2">
        <v>0.8</v>
      </c>
      <c r="I723" s="2">
        <v>0.800144144</v>
      </c>
      <c r="J723" s="3">
        <f t="shared" si="45"/>
        <v>1</v>
      </c>
      <c r="K723">
        <v>29.12</v>
      </c>
      <c r="L723">
        <v>3240</v>
      </c>
      <c r="M723">
        <f t="shared" si="46"/>
        <v>54</v>
      </c>
      <c r="N723" s="4">
        <v>50</v>
      </c>
      <c r="O723">
        <v>0</v>
      </c>
      <c r="P723">
        <f t="shared" si="47"/>
        <v>0</v>
      </c>
      <c r="Q723">
        <v>0</v>
      </c>
      <c r="R723">
        <v>0</v>
      </c>
      <c r="S723">
        <v>58</v>
      </c>
      <c r="T723">
        <v>609</v>
      </c>
    </row>
    <row r="724" spans="1:20" x14ac:dyDescent="0.3">
      <c r="A724">
        <v>723</v>
      </c>
      <c r="B724" s="1">
        <v>42046</v>
      </c>
      <c r="C724" t="s">
        <v>22</v>
      </c>
      <c r="D724" t="s">
        <v>14</v>
      </c>
      <c r="E724" t="s">
        <v>21</v>
      </c>
      <c r="F724" t="str">
        <f t="shared" si="44"/>
        <v>February</v>
      </c>
      <c r="G724" s="3">
        <v>5</v>
      </c>
      <c r="H724" s="2">
        <v>0.75</v>
      </c>
      <c r="I724" s="2">
        <v>0.75040623299999998</v>
      </c>
      <c r="J724" s="3">
        <f t="shared" si="45"/>
        <v>1</v>
      </c>
      <c r="K724">
        <v>30.1</v>
      </c>
      <c r="L724">
        <v>7380</v>
      </c>
      <c r="M724">
        <f t="shared" si="46"/>
        <v>123</v>
      </c>
      <c r="N724" s="4">
        <v>56</v>
      </c>
      <c r="O724">
        <v>0</v>
      </c>
      <c r="P724">
        <f t="shared" si="47"/>
        <v>0</v>
      </c>
      <c r="Q724">
        <v>0</v>
      </c>
      <c r="R724">
        <v>0</v>
      </c>
      <c r="S724">
        <v>59</v>
      </c>
      <c r="T724">
        <v>788</v>
      </c>
    </row>
    <row r="725" spans="1:20" x14ac:dyDescent="0.3">
      <c r="A725">
        <v>724</v>
      </c>
      <c r="B725" s="1">
        <v>42046</v>
      </c>
      <c r="C725" t="s">
        <v>22</v>
      </c>
      <c r="D725" t="s">
        <v>14</v>
      </c>
      <c r="E725" t="s">
        <v>21</v>
      </c>
      <c r="F725" t="str">
        <f t="shared" si="44"/>
        <v>February</v>
      </c>
      <c r="G725" s="3">
        <v>8</v>
      </c>
      <c r="H725" s="2">
        <v>0.6</v>
      </c>
      <c r="I725" s="2">
        <v>0.71441049400000001</v>
      </c>
      <c r="J725" s="3">
        <f t="shared" si="45"/>
        <v>1</v>
      </c>
      <c r="K725">
        <v>30.1</v>
      </c>
      <c r="L725">
        <v>4560</v>
      </c>
      <c r="M725">
        <f t="shared" si="46"/>
        <v>76</v>
      </c>
      <c r="N725" s="4">
        <v>30</v>
      </c>
      <c r="O725">
        <v>0</v>
      </c>
      <c r="P725">
        <f t="shared" si="47"/>
        <v>0</v>
      </c>
      <c r="Q725">
        <v>0</v>
      </c>
      <c r="R725">
        <v>1</v>
      </c>
      <c r="S725">
        <v>58</v>
      </c>
      <c r="T725">
        <v>1069</v>
      </c>
    </row>
    <row r="726" spans="1:20" x14ac:dyDescent="0.3">
      <c r="A726">
        <v>725</v>
      </c>
      <c r="B726" s="1">
        <v>42046</v>
      </c>
      <c r="C726" t="s">
        <v>22</v>
      </c>
      <c r="D726" t="s">
        <v>14</v>
      </c>
      <c r="E726" t="s">
        <v>21</v>
      </c>
      <c r="F726" t="str">
        <f t="shared" si="44"/>
        <v>February</v>
      </c>
      <c r="G726" s="3">
        <v>4</v>
      </c>
      <c r="H726" s="2">
        <v>0.7</v>
      </c>
      <c r="I726" s="2">
        <v>0.70058840600000005</v>
      </c>
      <c r="J726" s="3">
        <f t="shared" si="45"/>
        <v>1</v>
      </c>
      <c r="K726">
        <v>30.1</v>
      </c>
      <c r="L726">
        <v>5940</v>
      </c>
      <c r="M726">
        <f t="shared" si="46"/>
        <v>99</v>
      </c>
      <c r="N726" s="4">
        <v>40</v>
      </c>
      <c r="O726">
        <v>0</v>
      </c>
      <c r="P726">
        <f t="shared" si="47"/>
        <v>0</v>
      </c>
      <c r="Q726">
        <v>0</v>
      </c>
      <c r="R726">
        <v>1</v>
      </c>
      <c r="S726">
        <v>59</v>
      </c>
      <c r="T726">
        <v>667</v>
      </c>
    </row>
    <row r="727" spans="1:20" x14ac:dyDescent="0.3">
      <c r="A727">
        <v>726</v>
      </c>
      <c r="B727" s="1">
        <v>42046</v>
      </c>
      <c r="C727" t="s">
        <v>22</v>
      </c>
      <c r="D727" t="s">
        <v>16</v>
      </c>
      <c r="E727" t="s">
        <v>21</v>
      </c>
      <c r="F727" t="str">
        <f t="shared" si="44"/>
        <v>February</v>
      </c>
      <c r="G727" s="3">
        <v>1</v>
      </c>
      <c r="H727" s="2">
        <v>0.8</v>
      </c>
      <c r="I727" s="2">
        <v>0.61836111100000002</v>
      </c>
      <c r="J727" s="3">
        <f t="shared" si="45"/>
        <v>0</v>
      </c>
      <c r="K727">
        <v>3.94</v>
      </c>
      <c r="L727">
        <v>1440</v>
      </c>
      <c r="M727">
        <f t="shared" si="46"/>
        <v>24</v>
      </c>
      <c r="N727" s="4">
        <v>0</v>
      </c>
      <c r="O727">
        <v>0</v>
      </c>
      <c r="P727">
        <f t="shared" si="47"/>
        <v>0</v>
      </c>
      <c r="Q727">
        <v>0</v>
      </c>
      <c r="R727">
        <v>0</v>
      </c>
      <c r="S727">
        <v>12</v>
      </c>
      <c r="T727">
        <v>0</v>
      </c>
    </row>
    <row r="728" spans="1:20" x14ac:dyDescent="0.3">
      <c r="A728">
        <v>727</v>
      </c>
      <c r="B728" s="1">
        <v>42046</v>
      </c>
      <c r="C728" t="s">
        <v>22</v>
      </c>
      <c r="D728" t="s">
        <v>14</v>
      </c>
      <c r="E728" t="s">
        <v>21</v>
      </c>
      <c r="F728" t="str">
        <f t="shared" si="44"/>
        <v>February</v>
      </c>
      <c r="G728" s="3">
        <v>7</v>
      </c>
      <c r="H728" s="2">
        <v>0.6</v>
      </c>
      <c r="I728" s="2">
        <v>0.60007051300000003</v>
      </c>
      <c r="J728" s="3">
        <f t="shared" si="45"/>
        <v>1</v>
      </c>
      <c r="K728">
        <v>30.1</v>
      </c>
      <c r="L728">
        <v>3360</v>
      </c>
      <c r="M728">
        <f t="shared" si="46"/>
        <v>56</v>
      </c>
      <c r="N728" s="4">
        <v>23</v>
      </c>
      <c r="O728">
        <v>0</v>
      </c>
      <c r="P728">
        <f t="shared" si="47"/>
        <v>0</v>
      </c>
      <c r="Q728">
        <v>0</v>
      </c>
      <c r="R728">
        <v>1</v>
      </c>
      <c r="S728">
        <v>58</v>
      </c>
      <c r="T728">
        <v>829</v>
      </c>
    </row>
    <row r="729" spans="1:20" x14ac:dyDescent="0.3">
      <c r="A729">
        <v>728</v>
      </c>
      <c r="B729" s="1">
        <v>42046</v>
      </c>
      <c r="C729" t="s">
        <v>22</v>
      </c>
      <c r="D729" t="s">
        <v>16</v>
      </c>
      <c r="E729" t="s">
        <v>21</v>
      </c>
      <c r="F729" t="str">
        <f t="shared" si="44"/>
        <v>February</v>
      </c>
      <c r="G729" s="3">
        <v>9</v>
      </c>
      <c r="H729" s="2">
        <v>0.8</v>
      </c>
      <c r="I729" s="2">
        <v>0.54174999999999995</v>
      </c>
      <c r="J729" s="3">
        <f t="shared" si="45"/>
        <v>0</v>
      </c>
      <c r="K729">
        <v>3.94</v>
      </c>
      <c r="L729">
        <v>960</v>
      </c>
      <c r="M729">
        <f t="shared" si="46"/>
        <v>16</v>
      </c>
      <c r="N729" s="4">
        <v>0</v>
      </c>
      <c r="O729">
        <v>0</v>
      </c>
      <c r="P729">
        <f t="shared" si="47"/>
        <v>0</v>
      </c>
      <c r="Q729">
        <v>0</v>
      </c>
      <c r="R729">
        <v>0</v>
      </c>
      <c r="S729">
        <v>8</v>
      </c>
      <c r="T729">
        <v>0</v>
      </c>
    </row>
    <row r="730" spans="1:20" x14ac:dyDescent="0.3">
      <c r="A730">
        <v>729</v>
      </c>
      <c r="B730" s="1">
        <v>42046</v>
      </c>
      <c r="C730" t="s">
        <v>22</v>
      </c>
      <c r="D730" t="s">
        <v>14</v>
      </c>
      <c r="E730" t="s">
        <v>21</v>
      </c>
      <c r="F730" t="str">
        <f t="shared" si="44"/>
        <v>February</v>
      </c>
      <c r="G730" s="3">
        <v>3</v>
      </c>
      <c r="H730" s="2">
        <v>0.8</v>
      </c>
      <c r="I730" s="2">
        <v>0.53690175399999995</v>
      </c>
      <c r="J730" s="3">
        <f t="shared" si="45"/>
        <v>0</v>
      </c>
      <c r="K730">
        <v>22.52</v>
      </c>
      <c r="L730">
        <v>6840</v>
      </c>
      <c r="M730">
        <f t="shared" si="46"/>
        <v>114</v>
      </c>
      <c r="N730" s="4">
        <v>0</v>
      </c>
      <c r="O730">
        <v>0</v>
      </c>
      <c r="P730">
        <f t="shared" si="47"/>
        <v>0</v>
      </c>
      <c r="Q730">
        <v>0</v>
      </c>
      <c r="R730">
        <v>1</v>
      </c>
      <c r="S730">
        <v>57</v>
      </c>
      <c r="T730">
        <v>11</v>
      </c>
    </row>
    <row r="731" spans="1:20" x14ac:dyDescent="0.3">
      <c r="A731">
        <v>730</v>
      </c>
      <c r="B731" s="1">
        <v>42046</v>
      </c>
      <c r="C731" t="s">
        <v>22</v>
      </c>
      <c r="D731" t="s">
        <v>14</v>
      </c>
      <c r="E731" t="s">
        <v>21</v>
      </c>
      <c r="F731" t="str">
        <f t="shared" si="44"/>
        <v>February</v>
      </c>
      <c r="G731" s="3">
        <v>11</v>
      </c>
      <c r="H731" s="2">
        <v>0.35</v>
      </c>
      <c r="I731" s="2">
        <v>0.50790322600000004</v>
      </c>
      <c r="J731" s="3">
        <f t="shared" si="45"/>
        <v>1</v>
      </c>
      <c r="K731">
        <v>11.41</v>
      </c>
      <c r="L731">
        <v>3240</v>
      </c>
      <c r="M731">
        <f t="shared" si="46"/>
        <v>54</v>
      </c>
      <c r="N731" s="4">
        <v>0</v>
      </c>
      <c r="O731">
        <v>0</v>
      </c>
      <c r="P731">
        <f t="shared" si="47"/>
        <v>0</v>
      </c>
      <c r="Q731">
        <v>0</v>
      </c>
      <c r="R731">
        <v>1</v>
      </c>
      <c r="S731">
        <v>52</v>
      </c>
      <c r="T731">
        <v>434</v>
      </c>
    </row>
    <row r="732" spans="1:20" x14ac:dyDescent="0.3">
      <c r="A732">
        <v>731</v>
      </c>
      <c r="B732" s="1">
        <v>42047</v>
      </c>
      <c r="C732" t="s">
        <v>22</v>
      </c>
      <c r="D732" t="s">
        <v>14</v>
      </c>
      <c r="E732" t="s">
        <v>15</v>
      </c>
      <c r="F732" t="str">
        <f t="shared" si="44"/>
        <v>February</v>
      </c>
      <c r="G732" s="3">
        <v>1</v>
      </c>
      <c r="H732" s="2">
        <v>0.8</v>
      </c>
      <c r="I732" s="2">
        <v>1.1004839179999999</v>
      </c>
      <c r="J732" s="3">
        <f t="shared" si="45"/>
        <v>1</v>
      </c>
      <c r="K732">
        <v>22.52</v>
      </c>
      <c r="L732">
        <v>0</v>
      </c>
      <c r="M732">
        <f t="shared" si="46"/>
        <v>0</v>
      </c>
      <c r="N732" s="4">
        <v>138</v>
      </c>
      <c r="O732">
        <v>0</v>
      </c>
      <c r="P732">
        <f t="shared" si="47"/>
        <v>0</v>
      </c>
      <c r="Q732">
        <v>0</v>
      </c>
      <c r="R732">
        <v>0</v>
      </c>
      <c r="S732">
        <v>57</v>
      </c>
      <c r="T732">
        <v>1397</v>
      </c>
    </row>
    <row r="733" spans="1:20" x14ac:dyDescent="0.3">
      <c r="A733">
        <v>732</v>
      </c>
      <c r="B733" s="1">
        <v>42047</v>
      </c>
      <c r="C733" t="s">
        <v>22</v>
      </c>
      <c r="D733" t="s">
        <v>16</v>
      </c>
      <c r="E733" t="s">
        <v>15</v>
      </c>
      <c r="F733" t="str">
        <f t="shared" si="44"/>
        <v>February</v>
      </c>
      <c r="G733" s="3">
        <v>4</v>
      </c>
      <c r="H733" s="2">
        <v>0.7</v>
      </c>
      <c r="I733" s="2">
        <v>1.096633333</v>
      </c>
      <c r="J733" s="3">
        <f t="shared" si="45"/>
        <v>1</v>
      </c>
      <c r="K733">
        <v>4.1500000000000004</v>
      </c>
      <c r="L733">
        <v>1800</v>
      </c>
      <c r="M733">
        <f t="shared" si="46"/>
        <v>30</v>
      </c>
      <c r="N733" s="4">
        <v>0</v>
      </c>
      <c r="O733">
        <v>0</v>
      </c>
      <c r="P733">
        <f t="shared" si="47"/>
        <v>0</v>
      </c>
      <c r="Q733">
        <v>0</v>
      </c>
      <c r="R733">
        <v>0</v>
      </c>
      <c r="S733">
        <v>15</v>
      </c>
      <c r="T733">
        <v>0</v>
      </c>
    </row>
    <row r="734" spans="1:20" x14ac:dyDescent="0.3">
      <c r="A734">
        <v>733</v>
      </c>
      <c r="B734" s="1">
        <v>42047</v>
      </c>
      <c r="C734" t="s">
        <v>22</v>
      </c>
      <c r="D734" t="s">
        <v>14</v>
      </c>
      <c r="E734" t="s">
        <v>15</v>
      </c>
      <c r="F734" t="str">
        <f t="shared" si="44"/>
        <v>February</v>
      </c>
      <c r="G734" s="3">
        <v>2</v>
      </c>
      <c r="H734" s="2">
        <v>0.8</v>
      </c>
      <c r="I734" s="2">
        <v>1.0003449280000001</v>
      </c>
      <c r="J734" s="3">
        <f t="shared" si="45"/>
        <v>1</v>
      </c>
      <c r="K734">
        <v>22.52</v>
      </c>
      <c r="L734">
        <v>0</v>
      </c>
      <c r="M734">
        <f t="shared" si="46"/>
        <v>0</v>
      </c>
      <c r="N734" s="4">
        <v>113</v>
      </c>
      <c r="O734">
        <v>0</v>
      </c>
      <c r="P734">
        <f t="shared" si="47"/>
        <v>0</v>
      </c>
      <c r="Q734">
        <v>0</v>
      </c>
      <c r="R734">
        <v>0</v>
      </c>
      <c r="S734">
        <v>57</v>
      </c>
      <c r="T734">
        <v>1327</v>
      </c>
    </row>
    <row r="735" spans="1:20" x14ac:dyDescent="0.3">
      <c r="A735">
        <v>734</v>
      </c>
      <c r="B735" s="1">
        <v>42047</v>
      </c>
      <c r="C735" t="s">
        <v>22</v>
      </c>
      <c r="D735" t="s">
        <v>16</v>
      </c>
      <c r="E735" t="s">
        <v>15</v>
      </c>
      <c r="F735" t="str">
        <f t="shared" si="44"/>
        <v>February</v>
      </c>
      <c r="G735" s="3">
        <v>12</v>
      </c>
      <c r="H735" s="2">
        <v>0.8</v>
      </c>
      <c r="I735" s="2">
        <v>0.83866666700000003</v>
      </c>
      <c r="J735" s="3">
        <f t="shared" si="45"/>
        <v>1</v>
      </c>
      <c r="K735">
        <v>4.08</v>
      </c>
      <c r="L735">
        <v>1080</v>
      </c>
      <c r="M735">
        <f t="shared" si="46"/>
        <v>18</v>
      </c>
      <c r="N735" s="4">
        <v>0</v>
      </c>
      <c r="O735">
        <v>0</v>
      </c>
      <c r="P735">
        <f t="shared" si="47"/>
        <v>0</v>
      </c>
      <c r="Q735">
        <v>0</v>
      </c>
      <c r="R735">
        <v>0</v>
      </c>
      <c r="S735">
        <v>9</v>
      </c>
      <c r="T735">
        <v>0</v>
      </c>
    </row>
    <row r="736" spans="1:20" x14ac:dyDescent="0.3">
      <c r="A736">
        <v>735</v>
      </c>
      <c r="B736" s="1">
        <v>42047</v>
      </c>
      <c r="C736" t="s">
        <v>22</v>
      </c>
      <c r="D736" t="s">
        <v>14</v>
      </c>
      <c r="E736" t="s">
        <v>15</v>
      </c>
      <c r="F736" t="str">
        <f t="shared" si="44"/>
        <v>February</v>
      </c>
      <c r="G736" s="3">
        <v>12</v>
      </c>
      <c r="H736" s="2">
        <v>0.8</v>
      </c>
      <c r="I736" s="2">
        <v>0.80040196100000005</v>
      </c>
      <c r="J736" s="3">
        <f t="shared" si="45"/>
        <v>1</v>
      </c>
      <c r="K736">
        <v>15.26</v>
      </c>
      <c r="L736">
        <v>4080</v>
      </c>
      <c r="M736">
        <f t="shared" si="46"/>
        <v>68</v>
      </c>
      <c r="N736" s="4">
        <v>50</v>
      </c>
      <c r="O736">
        <v>0</v>
      </c>
      <c r="P736">
        <f t="shared" si="47"/>
        <v>0</v>
      </c>
      <c r="Q736">
        <v>0</v>
      </c>
      <c r="R736">
        <v>0</v>
      </c>
      <c r="S736">
        <v>34</v>
      </c>
      <c r="T736">
        <v>894</v>
      </c>
    </row>
    <row r="737" spans="1:20" x14ac:dyDescent="0.3">
      <c r="A737">
        <v>736</v>
      </c>
      <c r="B737" s="1">
        <v>42047</v>
      </c>
      <c r="C737" t="s">
        <v>22</v>
      </c>
      <c r="D737" t="s">
        <v>16</v>
      </c>
      <c r="E737" t="s">
        <v>15</v>
      </c>
      <c r="F737" t="str">
        <f t="shared" si="44"/>
        <v>February</v>
      </c>
      <c r="G737" s="3">
        <v>8</v>
      </c>
      <c r="H737" s="2">
        <v>0.35</v>
      </c>
      <c r="I737" s="2">
        <v>0.75548611099999996</v>
      </c>
      <c r="J737" s="3">
        <f t="shared" si="45"/>
        <v>1</v>
      </c>
      <c r="K737">
        <v>4.1500000000000004</v>
      </c>
      <c r="L737">
        <v>1440</v>
      </c>
      <c r="M737">
        <f t="shared" si="46"/>
        <v>24</v>
      </c>
      <c r="N737" s="4">
        <v>0</v>
      </c>
      <c r="O737">
        <v>0</v>
      </c>
      <c r="P737">
        <f t="shared" si="47"/>
        <v>0</v>
      </c>
      <c r="Q737">
        <v>0</v>
      </c>
      <c r="R737">
        <v>0</v>
      </c>
      <c r="S737">
        <v>12</v>
      </c>
      <c r="T737">
        <v>0</v>
      </c>
    </row>
    <row r="738" spans="1:20" x14ac:dyDescent="0.3">
      <c r="A738">
        <v>737</v>
      </c>
      <c r="B738" s="1">
        <v>42047</v>
      </c>
      <c r="C738" t="s">
        <v>22</v>
      </c>
      <c r="D738" t="s">
        <v>14</v>
      </c>
      <c r="E738" t="s">
        <v>15</v>
      </c>
      <c r="F738" t="str">
        <f t="shared" si="44"/>
        <v>February</v>
      </c>
      <c r="G738" s="3">
        <v>5</v>
      </c>
      <c r="H738" s="2">
        <v>0.75</v>
      </c>
      <c r="I738" s="2">
        <v>0.75079943500000001</v>
      </c>
      <c r="J738" s="3">
        <f t="shared" si="45"/>
        <v>1</v>
      </c>
      <c r="K738">
        <v>30.1</v>
      </c>
      <c r="L738">
        <v>7080</v>
      </c>
      <c r="M738">
        <f t="shared" si="46"/>
        <v>118</v>
      </c>
      <c r="N738" s="4">
        <v>56</v>
      </c>
      <c r="O738">
        <v>0</v>
      </c>
      <c r="P738">
        <f t="shared" si="47"/>
        <v>0</v>
      </c>
      <c r="Q738">
        <v>0</v>
      </c>
      <c r="R738">
        <v>0</v>
      </c>
      <c r="S738">
        <v>59</v>
      </c>
      <c r="T738">
        <v>610</v>
      </c>
    </row>
    <row r="739" spans="1:20" x14ac:dyDescent="0.3">
      <c r="A739">
        <v>738</v>
      </c>
      <c r="B739" s="1">
        <v>42047</v>
      </c>
      <c r="C739" t="s">
        <v>22</v>
      </c>
      <c r="D739" t="s">
        <v>14</v>
      </c>
      <c r="E739" t="s">
        <v>15</v>
      </c>
      <c r="F739" t="str">
        <f t="shared" si="44"/>
        <v>February</v>
      </c>
      <c r="G739" s="3">
        <v>6</v>
      </c>
      <c r="H739" s="2">
        <v>0.8</v>
      </c>
      <c r="I739" s="2">
        <v>0.68801767700000005</v>
      </c>
      <c r="J739" s="3">
        <f t="shared" si="45"/>
        <v>0</v>
      </c>
      <c r="K739">
        <v>18.79</v>
      </c>
      <c r="L739">
        <v>3960</v>
      </c>
      <c r="M739">
        <f t="shared" si="46"/>
        <v>66</v>
      </c>
      <c r="N739" s="4">
        <v>0</v>
      </c>
      <c r="O739">
        <v>0</v>
      </c>
      <c r="P739">
        <f t="shared" si="47"/>
        <v>0</v>
      </c>
      <c r="Q739">
        <v>0</v>
      </c>
      <c r="R739">
        <v>0</v>
      </c>
      <c r="S739">
        <v>33</v>
      </c>
      <c r="T739">
        <v>779</v>
      </c>
    </row>
    <row r="740" spans="1:20" x14ac:dyDescent="0.3">
      <c r="A740">
        <v>739</v>
      </c>
      <c r="B740" s="1">
        <v>42047</v>
      </c>
      <c r="C740" t="s">
        <v>22</v>
      </c>
      <c r="D740" t="s">
        <v>16</v>
      </c>
      <c r="E740" t="s">
        <v>15</v>
      </c>
      <c r="F740" t="str">
        <f t="shared" si="44"/>
        <v>February</v>
      </c>
      <c r="G740" s="3">
        <v>1</v>
      </c>
      <c r="H740" s="2">
        <v>0.8</v>
      </c>
      <c r="I740" s="2">
        <v>0.66487499999999999</v>
      </c>
      <c r="J740" s="3">
        <f t="shared" si="45"/>
        <v>0</v>
      </c>
      <c r="K740">
        <v>3.94</v>
      </c>
      <c r="L740">
        <v>1440</v>
      </c>
      <c r="M740">
        <f t="shared" si="46"/>
        <v>24</v>
      </c>
      <c r="N740" s="4">
        <v>0</v>
      </c>
      <c r="O740">
        <v>0</v>
      </c>
      <c r="P740">
        <f t="shared" si="47"/>
        <v>0</v>
      </c>
      <c r="Q740">
        <v>0</v>
      </c>
      <c r="R740">
        <v>0</v>
      </c>
      <c r="S740">
        <v>12</v>
      </c>
      <c r="T740">
        <v>0</v>
      </c>
    </row>
    <row r="741" spans="1:20" x14ac:dyDescent="0.3">
      <c r="A741">
        <v>740</v>
      </c>
      <c r="B741" s="1">
        <v>42047</v>
      </c>
      <c r="C741" t="s">
        <v>22</v>
      </c>
      <c r="D741" t="s">
        <v>16</v>
      </c>
      <c r="E741" t="s">
        <v>15</v>
      </c>
      <c r="F741" t="str">
        <f t="shared" si="44"/>
        <v>February</v>
      </c>
      <c r="G741" s="3">
        <v>9</v>
      </c>
      <c r="H741" s="2">
        <v>0.8</v>
      </c>
      <c r="I741" s="2">
        <v>0.65666666699999998</v>
      </c>
      <c r="J741" s="3">
        <f t="shared" si="45"/>
        <v>0</v>
      </c>
      <c r="K741">
        <v>3.94</v>
      </c>
      <c r="L741">
        <v>960</v>
      </c>
      <c r="M741">
        <f t="shared" si="46"/>
        <v>16</v>
      </c>
      <c r="N741" s="4">
        <v>0</v>
      </c>
      <c r="O741">
        <v>0</v>
      </c>
      <c r="P741">
        <f t="shared" si="47"/>
        <v>0</v>
      </c>
      <c r="Q741">
        <v>0</v>
      </c>
      <c r="R741">
        <v>0</v>
      </c>
      <c r="S741">
        <v>8</v>
      </c>
      <c r="T741">
        <v>0</v>
      </c>
    </row>
    <row r="742" spans="1:20" x14ac:dyDescent="0.3">
      <c r="A742">
        <v>741</v>
      </c>
      <c r="B742" s="1">
        <v>42047</v>
      </c>
      <c r="C742" t="s">
        <v>22</v>
      </c>
      <c r="D742" t="s">
        <v>14</v>
      </c>
      <c r="E742" t="s">
        <v>15</v>
      </c>
      <c r="F742" t="str">
        <f t="shared" si="44"/>
        <v>February</v>
      </c>
      <c r="G742" s="3">
        <v>4</v>
      </c>
      <c r="H742" s="2">
        <v>0.7</v>
      </c>
      <c r="I742" s="2">
        <v>0.63771186400000002</v>
      </c>
      <c r="J742" s="3">
        <f t="shared" si="45"/>
        <v>0</v>
      </c>
      <c r="K742">
        <v>30.1</v>
      </c>
      <c r="L742">
        <v>7080</v>
      </c>
      <c r="M742">
        <f t="shared" si="46"/>
        <v>118</v>
      </c>
      <c r="N742" s="4">
        <v>0</v>
      </c>
      <c r="O742">
        <v>0</v>
      </c>
      <c r="P742">
        <f t="shared" si="47"/>
        <v>0</v>
      </c>
      <c r="Q742">
        <v>0</v>
      </c>
      <c r="R742">
        <v>1</v>
      </c>
      <c r="S742">
        <v>59</v>
      </c>
      <c r="T742">
        <v>419</v>
      </c>
    </row>
    <row r="743" spans="1:20" x14ac:dyDescent="0.3">
      <c r="A743">
        <v>742</v>
      </c>
      <c r="B743" s="1">
        <v>42047</v>
      </c>
      <c r="C743" t="s">
        <v>22</v>
      </c>
      <c r="D743" t="s">
        <v>16</v>
      </c>
      <c r="E743" t="s">
        <v>15</v>
      </c>
      <c r="F743" t="str">
        <f t="shared" si="44"/>
        <v>February</v>
      </c>
      <c r="G743" s="3">
        <v>2</v>
      </c>
      <c r="H743" s="2">
        <v>0.8</v>
      </c>
      <c r="I743" s="2">
        <v>0.60194444400000002</v>
      </c>
      <c r="J743" s="3">
        <f t="shared" si="45"/>
        <v>0</v>
      </c>
      <c r="K743">
        <v>3.94</v>
      </c>
      <c r="L743">
        <v>2160</v>
      </c>
      <c r="M743">
        <f t="shared" si="46"/>
        <v>36</v>
      </c>
      <c r="N743" s="4">
        <v>0</v>
      </c>
      <c r="O743">
        <v>0</v>
      </c>
      <c r="P743">
        <f t="shared" si="47"/>
        <v>0</v>
      </c>
      <c r="Q743">
        <v>0</v>
      </c>
      <c r="R743">
        <v>0</v>
      </c>
      <c r="S743">
        <v>18</v>
      </c>
      <c r="T743">
        <v>0</v>
      </c>
    </row>
    <row r="744" spans="1:20" x14ac:dyDescent="0.3">
      <c r="A744">
        <v>743</v>
      </c>
      <c r="B744" s="1">
        <v>42047</v>
      </c>
      <c r="C744" t="s">
        <v>22</v>
      </c>
      <c r="D744" t="s">
        <v>16</v>
      </c>
      <c r="E744" t="s">
        <v>15</v>
      </c>
      <c r="F744" t="str">
        <f t="shared" si="44"/>
        <v>February</v>
      </c>
      <c r="G744" s="3">
        <v>5</v>
      </c>
      <c r="H744" s="2">
        <v>0.7</v>
      </c>
      <c r="I744" s="2">
        <v>0.57999999999999996</v>
      </c>
      <c r="J744" s="3">
        <f t="shared" si="45"/>
        <v>0</v>
      </c>
      <c r="K744">
        <v>4.1500000000000004</v>
      </c>
      <c r="L744">
        <v>240</v>
      </c>
      <c r="M744">
        <f t="shared" si="46"/>
        <v>4</v>
      </c>
      <c r="N744" s="4">
        <v>0</v>
      </c>
      <c r="O744">
        <v>0</v>
      </c>
      <c r="P744">
        <f t="shared" si="47"/>
        <v>0</v>
      </c>
      <c r="Q744">
        <v>0</v>
      </c>
      <c r="R744">
        <v>0</v>
      </c>
      <c r="S744">
        <v>2</v>
      </c>
      <c r="T744">
        <v>0</v>
      </c>
    </row>
    <row r="745" spans="1:20" x14ac:dyDescent="0.3">
      <c r="A745">
        <v>744</v>
      </c>
      <c r="B745" s="1">
        <v>42047</v>
      </c>
      <c r="C745" t="s">
        <v>22</v>
      </c>
      <c r="D745" t="s">
        <v>14</v>
      </c>
      <c r="E745" t="s">
        <v>15</v>
      </c>
      <c r="F745" t="str">
        <f t="shared" si="44"/>
        <v>February</v>
      </c>
      <c r="G745" s="3">
        <v>7</v>
      </c>
      <c r="H745" s="2">
        <v>0.65</v>
      </c>
      <c r="I745" s="2">
        <v>0.53567796599999995</v>
      </c>
      <c r="J745" s="3">
        <f t="shared" si="45"/>
        <v>0</v>
      </c>
      <c r="K745">
        <v>30.1</v>
      </c>
      <c r="L745">
        <v>7080</v>
      </c>
      <c r="M745">
        <f t="shared" si="46"/>
        <v>118</v>
      </c>
      <c r="N745" s="4">
        <v>0</v>
      </c>
      <c r="O745">
        <v>0</v>
      </c>
      <c r="P745">
        <f t="shared" si="47"/>
        <v>0</v>
      </c>
      <c r="Q745">
        <v>0</v>
      </c>
      <c r="R745">
        <v>1</v>
      </c>
      <c r="S745">
        <v>59</v>
      </c>
      <c r="T745">
        <v>909</v>
      </c>
    </row>
    <row r="746" spans="1:20" x14ac:dyDescent="0.3">
      <c r="A746">
        <v>745</v>
      </c>
      <c r="B746" s="1">
        <v>42047</v>
      </c>
      <c r="C746" t="s">
        <v>22</v>
      </c>
      <c r="D746" t="s">
        <v>14</v>
      </c>
      <c r="E746" t="s">
        <v>15</v>
      </c>
      <c r="F746" t="str">
        <f t="shared" si="44"/>
        <v>February</v>
      </c>
      <c r="G746" s="3">
        <v>11</v>
      </c>
      <c r="H746" s="2">
        <v>0.5</v>
      </c>
      <c r="I746" s="2">
        <v>0.50012336000000002</v>
      </c>
      <c r="J746" s="3">
        <f t="shared" si="45"/>
        <v>1</v>
      </c>
      <c r="K746">
        <v>11.41</v>
      </c>
      <c r="L746">
        <v>2280</v>
      </c>
      <c r="M746">
        <f t="shared" si="46"/>
        <v>38</v>
      </c>
      <c r="N746" s="4">
        <v>0</v>
      </c>
      <c r="O746">
        <v>0</v>
      </c>
      <c r="P746">
        <f t="shared" si="47"/>
        <v>0</v>
      </c>
      <c r="Q746">
        <v>0</v>
      </c>
      <c r="R746">
        <v>2</v>
      </c>
      <c r="S746">
        <v>55</v>
      </c>
      <c r="T746">
        <v>1039</v>
      </c>
    </row>
    <row r="747" spans="1:20" x14ac:dyDescent="0.3">
      <c r="A747">
        <v>746</v>
      </c>
      <c r="B747" s="1">
        <v>42047</v>
      </c>
      <c r="C747" t="s">
        <v>22</v>
      </c>
      <c r="D747" t="s">
        <v>14</v>
      </c>
      <c r="E747" t="s">
        <v>15</v>
      </c>
      <c r="F747" t="str">
        <f t="shared" si="44"/>
        <v>February</v>
      </c>
      <c r="G747" s="3">
        <v>9</v>
      </c>
      <c r="H747" s="2">
        <v>0.8</v>
      </c>
      <c r="I747" s="2">
        <v>0.49788505700000002</v>
      </c>
      <c r="J747" s="3">
        <f t="shared" si="45"/>
        <v>0</v>
      </c>
      <c r="K747">
        <v>29.12</v>
      </c>
      <c r="L747">
        <v>6960</v>
      </c>
      <c r="M747">
        <f t="shared" si="46"/>
        <v>116</v>
      </c>
      <c r="N747" s="4">
        <v>0</v>
      </c>
      <c r="O747">
        <v>0</v>
      </c>
      <c r="P747">
        <f t="shared" si="47"/>
        <v>0</v>
      </c>
      <c r="Q747">
        <v>0</v>
      </c>
      <c r="R747">
        <v>0</v>
      </c>
      <c r="S747">
        <v>58</v>
      </c>
      <c r="T747">
        <v>14</v>
      </c>
    </row>
    <row r="748" spans="1:20" x14ac:dyDescent="0.3">
      <c r="A748">
        <v>747</v>
      </c>
      <c r="B748" s="1">
        <v>42047</v>
      </c>
      <c r="C748" t="s">
        <v>22</v>
      </c>
      <c r="D748" t="s">
        <v>14</v>
      </c>
      <c r="E748" t="s">
        <v>15</v>
      </c>
      <c r="F748" t="str">
        <f t="shared" si="44"/>
        <v>February</v>
      </c>
      <c r="G748" s="3">
        <v>8</v>
      </c>
      <c r="H748" s="2">
        <v>0.65</v>
      </c>
      <c r="I748" s="2">
        <v>0.46340395499999998</v>
      </c>
      <c r="J748" s="3">
        <f t="shared" si="45"/>
        <v>0</v>
      </c>
      <c r="K748">
        <v>30.1</v>
      </c>
      <c r="L748">
        <v>7080</v>
      </c>
      <c r="M748">
        <f t="shared" si="46"/>
        <v>118</v>
      </c>
      <c r="N748" s="4">
        <v>0</v>
      </c>
      <c r="O748">
        <v>0</v>
      </c>
      <c r="P748">
        <f t="shared" si="47"/>
        <v>0</v>
      </c>
      <c r="Q748">
        <v>0</v>
      </c>
      <c r="R748">
        <v>1</v>
      </c>
      <c r="S748">
        <v>59</v>
      </c>
      <c r="T748">
        <v>1193</v>
      </c>
    </row>
    <row r="749" spans="1:20" x14ac:dyDescent="0.3">
      <c r="A749">
        <v>748</v>
      </c>
      <c r="B749" s="1">
        <v>42047</v>
      </c>
      <c r="C749" t="s">
        <v>22</v>
      </c>
      <c r="D749" t="s">
        <v>14</v>
      </c>
      <c r="E749" t="s">
        <v>15</v>
      </c>
      <c r="F749" t="str">
        <f t="shared" si="44"/>
        <v>February</v>
      </c>
      <c r="G749" s="3">
        <v>10</v>
      </c>
      <c r="H749" s="2">
        <v>0.8</v>
      </c>
      <c r="I749" s="2">
        <v>0.44139200000000001</v>
      </c>
      <c r="J749" s="3">
        <f t="shared" si="45"/>
        <v>0</v>
      </c>
      <c r="K749">
        <v>22.52</v>
      </c>
      <c r="L749">
        <v>6000</v>
      </c>
      <c r="M749">
        <f t="shared" si="46"/>
        <v>100</v>
      </c>
      <c r="N749" s="4">
        <v>0</v>
      </c>
      <c r="O749">
        <v>0</v>
      </c>
      <c r="P749">
        <f t="shared" si="47"/>
        <v>0</v>
      </c>
      <c r="Q749">
        <v>0</v>
      </c>
      <c r="R749">
        <v>0</v>
      </c>
      <c r="S749">
        <v>50</v>
      </c>
      <c r="T749">
        <v>10</v>
      </c>
    </row>
    <row r="750" spans="1:20" x14ac:dyDescent="0.3">
      <c r="A750">
        <v>749</v>
      </c>
      <c r="B750" s="1">
        <v>42047</v>
      </c>
      <c r="C750" t="s">
        <v>22</v>
      </c>
      <c r="D750" t="s">
        <v>14</v>
      </c>
      <c r="E750" t="s">
        <v>15</v>
      </c>
      <c r="F750" t="str">
        <f t="shared" si="44"/>
        <v>February</v>
      </c>
      <c r="G750" s="3">
        <v>3</v>
      </c>
      <c r="H750" s="2">
        <v>0.35</v>
      </c>
      <c r="I750" s="2">
        <v>0.35030172399999998</v>
      </c>
      <c r="J750" s="3">
        <f t="shared" si="45"/>
        <v>1</v>
      </c>
      <c r="K750">
        <v>30.1</v>
      </c>
      <c r="L750">
        <v>6960</v>
      </c>
      <c r="M750">
        <f t="shared" si="46"/>
        <v>116</v>
      </c>
      <c r="N750" s="4">
        <v>0</v>
      </c>
      <c r="O750">
        <v>0</v>
      </c>
      <c r="P750">
        <f t="shared" si="47"/>
        <v>0</v>
      </c>
      <c r="Q750">
        <v>0</v>
      </c>
      <c r="R750">
        <v>1</v>
      </c>
      <c r="S750">
        <v>58</v>
      </c>
      <c r="T750">
        <v>770</v>
      </c>
    </row>
    <row r="751" spans="1:20" x14ac:dyDescent="0.3">
      <c r="A751">
        <v>750</v>
      </c>
      <c r="B751" s="1">
        <v>42049</v>
      </c>
      <c r="C751" t="s">
        <v>22</v>
      </c>
      <c r="D751" t="s">
        <v>14</v>
      </c>
      <c r="E751" t="s">
        <v>17</v>
      </c>
      <c r="F751" t="str">
        <f t="shared" si="44"/>
        <v>February</v>
      </c>
      <c r="G751" s="3">
        <v>1</v>
      </c>
      <c r="H751" s="2">
        <v>0.8</v>
      </c>
      <c r="I751" s="2">
        <v>1.000230409</v>
      </c>
      <c r="J751" s="3">
        <f t="shared" si="45"/>
        <v>1</v>
      </c>
      <c r="K751">
        <v>22.52</v>
      </c>
      <c r="L751">
        <v>6840</v>
      </c>
      <c r="M751">
        <f t="shared" si="46"/>
        <v>114</v>
      </c>
      <c r="N751" s="4">
        <v>113</v>
      </c>
      <c r="O751">
        <v>0</v>
      </c>
      <c r="P751">
        <f t="shared" si="47"/>
        <v>0</v>
      </c>
      <c r="Q751">
        <v>0</v>
      </c>
      <c r="R751">
        <v>0</v>
      </c>
      <c r="S751">
        <v>57</v>
      </c>
      <c r="T751">
        <v>1416</v>
      </c>
    </row>
    <row r="752" spans="1:20" x14ac:dyDescent="0.3">
      <c r="A752">
        <v>751</v>
      </c>
      <c r="B752" s="1">
        <v>42049</v>
      </c>
      <c r="C752" t="s">
        <v>22</v>
      </c>
      <c r="D752" t="s">
        <v>16</v>
      </c>
      <c r="E752" t="s">
        <v>17</v>
      </c>
      <c r="F752" t="str">
        <f t="shared" si="44"/>
        <v>February</v>
      </c>
      <c r="G752" s="3">
        <v>7</v>
      </c>
      <c r="H752" s="2">
        <v>0.7</v>
      </c>
      <c r="I752" s="2">
        <v>0.929277778</v>
      </c>
      <c r="J752" s="3">
        <f t="shared" si="45"/>
        <v>1</v>
      </c>
      <c r="K752">
        <v>4.1500000000000004</v>
      </c>
      <c r="L752">
        <v>1800</v>
      </c>
      <c r="M752">
        <f t="shared" si="46"/>
        <v>30</v>
      </c>
      <c r="N752" s="4">
        <v>0</v>
      </c>
      <c r="O752">
        <v>0</v>
      </c>
      <c r="P752">
        <f t="shared" si="47"/>
        <v>0</v>
      </c>
      <c r="Q752">
        <v>0</v>
      </c>
      <c r="R752">
        <v>0</v>
      </c>
      <c r="S752">
        <v>15</v>
      </c>
      <c r="T752">
        <v>0</v>
      </c>
    </row>
    <row r="753" spans="1:20" x14ac:dyDescent="0.3">
      <c r="A753">
        <v>752</v>
      </c>
      <c r="B753" s="1">
        <v>42049</v>
      </c>
      <c r="C753" t="s">
        <v>22</v>
      </c>
      <c r="D753" t="s">
        <v>16</v>
      </c>
      <c r="E753" t="s">
        <v>17</v>
      </c>
      <c r="F753" t="str">
        <f t="shared" si="44"/>
        <v>February</v>
      </c>
      <c r="G753" s="3">
        <v>4</v>
      </c>
      <c r="H753" s="2">
        <v>0.75</v>
      </c>
      <c r="I753" s="2">
        <v>0.90291666699999995</v>
      </c>
      <c r="J753" s="3">
        <f t="shared" si="45"/>
        <v>1</v>
      </c>
      <c r="K753">
        <v>4.1500000000000004</v>
      </c>
      <c r="L753">
        <v>2400</v>
      </c>
      <c r="M753">
        <f t="shared" si="46"/>
        <v>40</v>
      </c>
      <c r="N753" s="4">
        <v>0</v>
      </c>
      <c r="O753">
        <v>0</v>
      </c>
      <c r="P753">
        <f t="shared" si="47"/>
        <v>0</v>
      </c>
      <c r="Q753">
        <v>0</v>
      </c>
      <c r="R753">
        <v>0</v>
      </c>
      <c r="S753">
        <v>20</v>
      </c>
      <c r="T753">
        <v>0</v>
      </c>
    </row>
    <row r="754" spans="1:20" x14ac:dyDescent="0.3">
      <c r="A754">
        <v>753</v>
      </c>
      <c r="B754" s="1">
        <v>42049</v>
      </c>
      <c r="C754" t="s">
        <v>22</v>
      </c>
      <c r="D754" t="s">
        <v>16</v>
      </c>
      <c r="E754" t="s">
        <v>17</v>
      </c>
      <c r="F754" t="str">
        <f t="shared" si="44"/>
        <v>February</v>
      </c>
      <c r="G754" s="3">
        <v>12</v>
      </c>
      <c r="H754" s="2">
        <v>0.8</v>
      </c>
      <c r="I754" s="2">
        <v>0.80088888899999999</v>
      </c>
      <c r="J754" s="3">
        <f t="shared" si="45"/>
        <v>1</v>
      </c>
      <c r="K754">
        <v>4.08</v>
      </c>
      <c r="L754">
        <v>1080</v>
      </c>
      <c r="M754">
        <f t="shared" si="46"/>
        <v>18</v>
      </c>
      <c r="N754" s="4">
        <v>0</v>
      </c>
      <c r="O754">
        <v>0</v>
      </c>
      <c r="P754">
        <f t="shared" si="47"/>
        <v>0</v>
      </c>
      <c r="Q754">
        <v>0</v>
      </c>
      <c r="R754">
        <v>0</v>
      </c>
      <c r="S754">
        <v>9</v>
      </c>
      <c r="T754">
        <v>0</v>
      </c>
    </row>
    <row r="755" spans="1:20" x14ac:dyDescent="0.3">
      <c r="A755">
        <v>754</v>
      </c>
      <c r="B755" s="1">
        <v>42049</v>
      </c>
      <c r="C755" t="s">
        <v>22</v>
      </c>
      <c r="D755" t="s">
        <v>14</v>
      </c>
      <c r="E755" t="s">
        <v>17</v>
      </c>
      <c r="F755" t="str">
        <f t="shared" si="44"/>
        <v>February</v>
      </c>
      <c r="G755" s="3">
        <v>12</v>
      </c>
      <c r="H755" s="2">
        <v>0.8</v>
      </c>
      <c r="I755" s="2">
        <v>0.80040196100000005</v>
      </c>
      <c r="J755" s="3">
        <f t="shared" si="45"/>
        <v>1</v>
      </c>
      <c r="K755">
        <v>15.26</v>
      </c>
      <c r="L755">
        <v>4080</v>
      </c>
      <c r="M755">
        <f t="shared" si="46"/>
        <v>68</v>
      </c>
      <c r="N755" s="4">
        <v>63</v>
      </c>
      <c r="O755">
        <v>0</v>
      </c>
      <c r="P755">
        <f t="shared" si="47"/>
        <v>0</v>
      </c>
      <c r="Q755">
        <v>0</v>
      </c>
      <c r="R755">
        <v>0</v>
      </c>
      <c r="S755">
        <v>34</v>
      </c>
      <c r="T755">
        <v>942</v>
      </c>
    </row>
    <row r="756" spans="1:20" x14ac:dyDescent="0.3">
      <c r="A756">
        <v>755</v>
      </c>
      <c r="B756" s="1">
        <v>42049</v>
      </c>
      <c r="C756" t="s">
        <v>22</v>
      </c>
      <c r="D756" t="s">
        <v>14</v>
      </c>
      <c r="E756" t="s">
        <v>17</v>
      </c>
      <c r="F756" t="str">
        <f t="shared" si="44"/>
        <v>February</v>
      </c>
      <c r="G756" s="3">
        <v>2</v>
      </c>
      <c r="H756" s="2">
        <v>0.8</v>
      </c>
      <c r="I756" s="2">
        <v>0.80037491999999999</v>
      </c>
      <c r="J756" s="3">
        <f t="shared" si="45"/>
        <v>1</v>
      </c>
      <c r="K756">
        <v>22.52</v>
      </c>
      <c r="L756">
        <v>3660</v>
      </c>
      <c r="M756">
        <f t="shared" si="46"/>
        <v>61</v>
      </c>
      <c r="N756" s="4">
        <v>63</v>
      </c>
      <c r="O756">
        <v>0</v>
      </c>
      <c r="P756">
        <f t="shared" si="47"/>
        <v>0</v>
      </c>
      <c r="Q756">
        <v>0</v>
      </c>
      <c r="R756">
        <v>0</v>
      </c>
      <c r="S756">
        <v>57</v>
      </c>
      <c r="T756">
        <v>674</v>
      </c>
    </row>
    <row r="757" spans="1:20" x14ac:dyDescent="0.3">
      <c r="A757">
        <v>756</v>
      </c>
      <c r="B757" s="1">
        <v>42049</v>
      </c>
      <c r="C757" t="s">
        <v>22</v>
      </c>
      <c r="D757" t="s">
        <v>16</v>
      </c>
      <c r="E757" t="s">
        <v>17</v>
      </c>
      <c r="F757" t="str">
        <f t="shared" si="44"/>
        <v>February</v>
      </c>
      <c r="G757" s="3">
        <v>1</v>
      </c>
      <c r="H757" s="2">
        <v>0.8</v>
      </c>
      <c r="I757" s="2">
        <v>0.79620833300000005</v>
      </c>
      <c r="J757" s="3">
        <f t="shared" si="45"/>
        <v>0</v>
      </c>
      <c r="K757">
        <v>3.94</v>
      </c>
      <c r="L757">
        <v>1440</v>
      </c>
      <c r="M757">
        <f t="shared" si="46"/>
        <v>24</v>
      </c>
      <c r="N757" s="4">
        <v>0</v>
      </c>
      <c r="O757">
        <v>0</v>
      </c>
      <c r="P757">
        <f t="shared" si="47"/>
        <v>0</v>
      </c>
      <c r="Q757">
        <v>0</v>
      </c>
      <c r="R757">
        <v>0</v>
      </c>
      <c r="S757">
        <v>12</v>
      </c>
      <c r="T757">
        <v>0</v>
      </c>
    </row>
    <row r="758" spans="1:20" x14ac:dyDescent="0.3">
      <c r="A758">
        <v>757</v>
      </c>
      <c r="B758" s="1">
        <v>42049</v>
      </c>
      <c r="C758" t="s">
        <v>22</v>
      </c>
      <c r="D758" t="s">
        <v>14</v>
      </c>
      <c r="E758" t="s">
        <v>17</v>
      </c>
      <c r="F758" t="str">
        <f t="shared" si="44"/>
        <v>February</v>
      </c>
      <c r="G758" s="3">
        <v>4</v>
      </c>
      <c r="H758" s="2">
        <v>0.75</v>
      </c>
      <c r="I758" s="2">
        <v>0.75039215699999995</v>
      </c>
      <c r="J758" s="3">
        <f t="shared" si="45"/>
        <v>1</v>
      </c>
      <c r="K758">
        <v>30.1</v>
      </c>
      <c r="L758">
        <v>7140</v>
      </c>
      <c r="M758">
        <f t="shared" si="46"/>
        <v>119</v>
      </c>
      <c r="N758" s="4">
        <v>0</v>
      </c>
      <c r="O758">
        <v>0</v>
      </c>
      <c r="P758">
        <f t="shared" si="47"/>
        <v>0</v>
      </c>
      <c r="Q758">
        <v>0</v>
      </c>
      <c r="R758">
        <v>1</v>
      </c>
      <c r="S758">
        <v>59</v>
      </c>
      <c r="T758">
        <v>481</v>
      </c>
    </row>
    <row r="759" spans="1:20" x14ac:dyDescent="0.3">
      <c r="A759">
        <v>758</v>
      </c>
      <c r="B759" s="1">
        <v>42049</v>
      </c>
      <c r="C759" t="s">
        <v>22</v>
      </c>
      <c r="D759" t="s">
        <v>14</v>
      </c>
      <c r="E759" t="s">
        <v>17</v>
      </c>
      <c r="F759" t="str">
        <f t="shared" si="44"/>
        <v>February</v>
      </c>
      <c r="G759" s="3">
        <v>5</v>
      </c>
      <c r="H759" s="2">
        <v>0.75</v>
      </c>
      <c r="I759" s="2">
        <v>0.75039215699999995</v>
      </c>
      <c r="J759" s="3">
        <f t="shared" si="45"/>
        <v>1</v>
      </c>
      <c r="K759">
        <v>30.1</v>
      </c>
      <c r="L759">
        <v>7140</v>
      </c>
      <c r="M759">
        <f t="shared" si="46"/>
        <v>119</v>
      </c>
      <c r="N759" s="4">
        <v>56</v>
      </c>
      <c r="O759">
        <v>0</v>
      </c>
      <c r="P759">
        <f t="shared" si="47"/>
        <v>0</v>
      </c>
      <c r="Q759">
        <v>0</v>
      </c>
      <c r="R759">
        <v>0</v>
      </c>
      <c r="S759">
        <v>59</v>
      </c>
      <c r="T759">
        <v>664</v>
      </c>
    </row>
    <row r="760" spans="1:20" x14ac:dyDescent="0.3">
      <c r="A760">
        <v>759</v>
      </c>
      <c r="B760" s="1">
        <v>42049</v>
      </c>
      <c r="C760" t="s">
        <v>22</v>
      </c>
      <c r="D760" t="s">
        <v>16</v>
      </c>
      <c r="E760" t="s">
        <v>17</v>
      </c>
      <c r="F760" t="str">
        <f t="shared" si="44"/>
        <v>February</v>
      </c>
      <c r="G760" s="3">
        <v>8</v>
      </c>
      <c r="H760" s="2">
        <v>0.7</v>
      </c>
      <c r="I760" s="2">
        <v>0.72562499999999996</v>
      </c>
      <c r="J760" s="3">
        <f t="shared" si="45"/>
        <v>1</v>
      </c>
      <c r="K760">
        <v>4.1500000000000004</v>
      </c>
      <c r="L760">
        <v>960</v>
      </c>
      <c r="M760">
        <f t="shared" si="46"/>
        <v>16</v>
      </c>
      <c r="N760" s="4">
        <v>0</v>
      </c>
      <c r="O760">
        <v>0</v>
      </c>
      <c r="P760">
        <f t="shared" si="47"/>
        <v>0</v>
      </c>
      <c r="Q760">
        <v>0</v>
      </c>
      <c r="R760">
        <v>0</v>
      </c>
      <c r="S760">
        <v>8</v>
      </c>
      <c r="T760">
        <v>0</v>
      </c>
    </row>
    <row r="761" spans="1:20" x14ac:dyDescent="0.3">
      <c r="A761">
        <v>760</v>
      </c>
      <c r="B761" s="1">
        <v>42049</v>
      </c>
      <c r="C761" t="s">
        <v>22</v>
      </c>
      <c r="D761" t="s">
        <v>14</v>
      </c>
      <c r="E761" t="s">
        <v>17</v>
      </c>
      <c r="F761" t="str">
        <f t="shared" si="44"/>
        <v>February</v>
      </c>
      <c r="G761" s="3">
        <v>8</v>
      </c>
      <c r="H761" s="2">
        <v>0.7</v>
      </c>
      <c r="I761" s="2">
        <v>0.70020612500000001</v>
      </c>
      <c r="J761" s="3">
        <f t="shared" si="45"/>
        <v>1</v>
      </c>
      <c r="K761">
        <v>30.1</v>
      </c>
      <c r="L761">
        <v>5160</v>
      </c>
      <c r="M761">
        <f t="shared" si="46"/>
        <v>86</v>
      </c>
      <c r="N761" s="4">
        <v>0</v>
      </c>
      <c r="O761">
        <v>0</v>
      </c>
      <c r="P761">
        <f t="shared" si="47"/>
        <v>0</v>
      </c>
      <c r="Q761">
        <v>0</v>
      </c>
      <c r="R761">
        <v>1</v>
      </c>
      <c r="S761">
        <v>60</v>
      </c>
      <c r="T761">
        <v>824</v>
      </c>
    </row>
    <row r="762" spans="1:20" x14ac:dyDescent="0.3">
      <c r="A762">
        <v>761</v>
      </c>
      <c r="B762" s="1">
        <v>42049</v>
      </c>
      <c r="C762" t="s">
        <v>22</v>
      </c>
      <c r="D762" t="s">
        <v>14</v>
      </c>
      <c r="E762" t="s">
        <v>17</v>
      </c>
      <c r="F762" t="str">
        <f t="shared" si="44"/>
        <v>February</v>
      </c>
      <c r="G762" s="3">
        <v>7</v>
      </c>
      <c r="H762" s="2">
        <v>0.7</v>
      </c>
      <c r="I762" s="2">
        <v>0.60199999999999998</v>
      </c>
      <c r="J762" s="3">
        <f t="shared" si="45"/>
        <v>0</v>
      </c>
      <c r="K762">
        <v>30.1</v>
      </c>
      <c r="L762">
        <v>7200</v>
      </c>
      <c r="M762">
        <f t="shared" si="46"/>
        <v>120</v>
      </c>
      <c r="N762" s="4">
        <v>0</v>
      </c>
      <c r="O762">
        <v>0</v>
      </c>
      <c r="P762">
        <f t="shared" si="47"/>
        <v>0</v>
      </c>
      <c r="Q762">
        <v>0</v>
      </c>
      <c r="R762">
        <v>1</v>
      </c>
      <c r="S762">
        <v>60</v>
      </c>
      <c r="T762">
        <v>957</v>
      </c>
    </row>
    <row r="763" spans="1:20" x14ac:dyDescent="0.3">
      <c r="A763">
        <v>762</v>
      </c>
      <c r="B763" s="1">
        <v>42049</v>
      </c>
      <c r="C763" t="s">
        <v>22</v>
      </c>
      <c r="D763" t="s">
        <v>14</v>
      </c>
      <c r="E763" t="s">
        <v>17</v>
      </c>
      <c r="F763" t="str">
        <f t="shared" si="44"/>
        <v>February</v>
      </c>
      <c r="G763" s="3">
        <v>11</v>
      </c>
      <c r="H763" s="2">
        <v>0.6</v>
      </c>
      <c r="I763" s="2">
        <v>0.60044750700000005</v>
      </c>
      <c r="J763" s="3">
        <f t="shared" si="45"/>
        <v>1</v>
      </c>
      <c r="K763">
        <v>11.41</v>
      </c>
      <c r="L763">
        <v>2280</v>
      </c>
      <c r="M763">
        <f t="shared" si="46"/>
        <v>38</v>
      </c>
      <c r="N763" s="4">
        <v>23</v>
      </c>
      <c r="O763">
        <v>0</v>
      </c>
      <c r="P763">
        <f t="shared" si="47"/>
        <v>0</v>
      </c>
      <c r="Q763">
        <v>0</v>
      </c>
      <c r="R763">
        <v>2</v>
      </c>
      <c r="S763">
        <v>55</v>
      </c>
      <c r="T763">
        <v>1039</v>
      </c>
    </row>
    <row r="764" spans="1:20" x14ac:dyDescent="0.3">
      <c r="A764">
        <v>763</v>
      </c>
      <c r="B764" s="1">
        <v>42049</v>
      </c>
      <c r="C764" t="s">
        <v>22</v>
      </c>
      <c r="D764" t="s">
        <v>14</v>
      </c>
      <c r="E764" t="s">
        <v>17</v>
      </c>
      <c r="F764" t="str">
        <f t="shared" si="44"/>
        <v>February</v>
      </c>
      <c r="G764" s="3">
        <v>6</v>
      </c>
      <c r="H764" s="2">
        <v>0.8</v>
      </c>
      <c r="I764" s="2">
        <v>0.55725245099999998</v>
      </c>
      <c r="J764" s="3">
        <f t="shared" si="45"/>
        <v>0</v>
      </c>
      <c r="K764">
        <v>18.79</v>
      </c>
      <c r="L764">
        <v>4080</v>
      </c>
      <c r="M764">
        <f t="shared" si="46"/>
        <v>68</v>
      </c>
      <c r="N764" s="4">
        <v>0</v>
      </c>
      <c r="O764">
        <v>0</v>
      </c>
      <c r="P764">
        <f t="shared" si="47"/>
        <v>0</v>
      </c>
      <c r="Q764">
        <v>0</v>
      </c>
      <c r="R764">
        <v>0</v>
      </c>
      <c r="S764">
        <v>34</v>
      </c>
      <c r="T764">
        <v>822</v>
      </c>
    </row>
    <row r="765" spans="1:20" x14ac:dyDescent="0.3">
      <c r="A765">
        <v>764</v>
      </c>
      <c r="B765" s="1">
        <v>42049</v>
      </c>
      <c r="C765" t="s">
        <v>22</v>
      </c>
      <c r="D765" t="s">
        <v>14</v>
      </c>
      <c r="E765" t="s">
        <v>17</v>
      </c>
      <c r="F765" t="str">
        <f t="shared" si="44"/>
        <v>February</v>
      </c>
      <c r="G765" s="3">
        <v>3</v>
      </c>
      <c r="H765" s="2">
        <v>0.5</v>
      </c>
      <c r="I765" s="2">
        <v>0.500801724</v>
      </c>
      <c r="J765" s="3">
        <f t="shared" si="45"/>
        <v>1</v>
      </c>
      <c r="K765">
        <v>30.1</v>
      </c>
      <c r="L765">
        <v>6960</v>
      </c>
      <c r="M765">
        <f t="shared" si="46"/>
        <v>116</v>
      </c>
      <c r="N765" s="4">
        <v>30</v>
      </c>
      <c r="O765">
        <v>0</v>
      </c>
      <c r="P765">
        <f t="shared" si="47"/>
        <v>0</v>
      </c>
      <c r="Q765">
        <v>0</v>
      </c>
      <c r="R765">
        <v>1</v>
      </c>
      <c r="S765">
        <v>58</v>
      </c>
      <c r="T765">
        <v>1261</v>
      </c>
    </row>
    <row r="766" spans="1:20" x14ac:dyDescent="0.3">
      <c r="A766">
        <v>765</v>
      </c>
      <c r="B766" s="1">
        <v>42049</v>
      </c>
      <c r="C766" t="s">
        <v>22</v>
      </c>
      <c r="D766" t="s">
        <v>16</v>
      </c>
      <c r="E766" t="s">
        <v>17</v>
      </c>
      <c r="F766" t="str">
        <f t="shared" si="44"/>
        <v>February</v>
      </c>
      <c r="G766" s="3">
        <v>6</v>
      </c>
      <c r="H766" s="2">
        <v>0.8</v>
      </c>
      <c r="I766" s="2">
        <v>0.48333333299999998</v>
      </c>
      <c r="J766" s="3">
        <f t="shared" si="45"/>
        <v>0</v>
      </c>
      <c r="K766">
        <v>2.9</v>
      </c>
      <c r="L766">
        <v>960</v>
      </c>
      <c r="M766">
        <f t="shared" si="46"/>
        <v>16</v>
      </c>
      <c r="N766" s="4">
        <v>0</v>
      </c>
      <c r="O766">
        <v>0</v>
      </c>
      <c r="P766">
        <f t="shared" si="47"/>
        <v>0</v>
      </c>
      <c r="Q766">
        <v>0</v>
      </c>
      <c r="R766">
        <v>0</v>
      </c>
      <c r="S766">
        <v>8</v>
      </c>
      <c r="T766">
        <v>0</v>
      </c>
    </row>
    <row r="767" spans="1:20" x14ac:dyDescent="0.3">
      <c r="A767">
        <v>766</v>
      </c>
      <c r="B767" s="1">
        <v>42049</v>
      </c>
      <c r="C767" t="s">
        <v>22</v>
      </c>
      <c r="D767" t="s">
        <v>16</v>
      </c>
      <c r="E767" t="s">
        <v>17</v>
      </c>
      <c r="F767" t="str">
        <f t="shared" si="44"/>
        <v>February</v>
      </c>
      <c r="G767" s="3">
        <v>9</v>
      </c>
      <c r="H767" s="2">
        <v>0.8</v>
      </c>
      <c r="I767" s="2">
        <v>0.23804166700000001</v>
      </c>
      <c r="J767" s="3">
        <f t="shared" si="45"/>
        <v>0</v>
      </c>
      <c r="K767">
        <v>3.94</v>
      </c>
      <c r="L767">
        <v>960</v>
      </c>
      <c r="M767">
        <f t="shared" si="46"/>
        <v>16</v>
      </c>
      <c r="N767" s="4">
        <v>0</v>
      </c>
      <c r="O767">
        <v>0</v>
      </c>
      <c r="P767">
        <f t="shared" si="47"/>
        <v>0</v>
      </c>
      <c r="Q767">
        <v>0</v>
      </c>
      <c r="R767">
        <v>0</v>
      </c>
      <c r="S767">
        <v>8</v>
      </c>
      <c r="T767">
        <v>0</v>
      </c>
    </row>
    <row r="768" spans="1:20" x14ac:dyDescent="0.3">
      <c r="A768">
        <v>767</v>
      </c>
      <c r="B768" s="1">
        <v>42050</v>
      </c>
      <c r="C768" t="s">
        <v>23</v>
      </c>
      <c r="D768" t="s">
        <v>16</v>
      </c>
      <c r="E768" t="s">
        <v>18</v>
      </c>
      <c r="F768" t="str">
        <f t="shared" si="44"/>
        <v>February</v>
      </c>
      <c r="G768" s="3">
        <v>1</v>
      </c>
      <c r="H768" s="2">
        <v>0.8</v>
      </c>
      <c r="I768" s="2">
        <v>1.1204375</v>
      </c>
      <c r="J768" s="3">
        <f t="shared" si="45"/>
        <v>1</v>
      </c>
      <c r="K768">
        <v>3.94</v>
      </c>
      <c r="L768">
        <v>960</v>
      </c>
      <c r="M768">
        <f t="shared" si="46"/>
        <v>16</v>
      </c>
      <c r="N768" s="4">
        <v>0</v>
      </c>
      <c r="O768">
        <v>0</v>
      </c>
      <c r="P768">
        <f t="shared" si="47"/>
        <v>0</v>
      </c>
      <c r="Q768">
        <v>0</v>
      </c>
      <c r="R768">
        <v>0</v>
      </c>
      <c r="S768">
        <v>8</v>
      </c>
      <c r="T768">
        <v>0</v>
      </c>
    </row>
    <row r="769" spans="1:20" x14ac:dyDescent="0.3">
      <c r="A769">
        <v>768</v>
      </c>
      <c r="B769" s="1">
        <v>42050</v>
      </c>
      <c r="C769" t="s">
        <v>23</v>
      </c>
      <c r="D769" t="s">
        <v>16</v>
      </c>
      <c r="E769" t="s">
        <v>18</v>
      </c>
      <c r="F769" t="str">
        <f t="shared" si="44"/>
        <v>February</v>
      </c>
      <c r="G769" s="3">
        <v>2</v>
      </c>
      <c r="H769" s="2">
        <v>0.8</v>
      </c>
      <c r="I769" s="2">
        <v>1.108125</v>
      </c>
      <c r="J769" s="3">
        <f t="shared" si="45"/>
        <v>1</v>
      </c>
      <c r="K769">
        <v>3.94</v>
      </c>
      <c r="L769">
        <v>960</v>
      </c>
      <c r="M769">
        <f t="shared" si="46"/>
        <v>16</v>
      </c>
      <c r="N769" s="4">
        <v>0</v>
      </c>
      <c r="O769">
        <v>0</v>
      </c>
      <c r="P769">
        <f t="shared" si="47"/>
        <v>0</v>
      </c>
      <c r="Q769">
        <v>0</v>
      </c>
      <c r="R769">
        <v>0</v>
      </c>
      <c r="S769">
        <v>8</v>
      </c>
      <c r="T769">
        <v>0</v>
      </c>
    </row>
    <row r="770" spans="1:20" x14ac:dyDescent="0.3">
      <c r="A770">
        <v>769</v>
      </c>
      <c r="B770" s="1">
        <v>42050</v>
      </c>
      <c r="C770" t="s">
        <v>23</v>
      </c>
      <c r="D770" t="s">
        <v>14</v>
      </c>
      <c r="E770" t="s">
        <v>18</v>
      </c>
      <c r="F770" t="str">
        <f t="shared" si="44"/>
        <v>February</v>
      </c>
      <c r="G770" s="3">
        <v>1</v>
      </c>
      <c r="H770" s="2">
        <v>0.8</v>
      </c>
      <c r="I770" s="2">
        <v>1.000230409</v>
      </c>
      <c r="J770" s="3">
        <f t="shared" si="45"/>
        <v>1</v>
      </c>
      <c r="K770">
        <v>22.52</v>
      </c>
      <c r="L770">
        <v>6840</v>
      </c>
      <c r="M770">
        <f t="shared" si="46"/>
        <v>114</v>
      </c>
      <c r="N770" s="4">
        <v>113</v>
      </c>
      <c r="O770">
        <v>0</v>
      </c>
      <c r="P770">
        <f t="shared" si="47"/>
        <v>0</v>
      </c>
      <c r="Q770">
        <v>0</v>
      </c>
      <c r="R770">
        <v>0</v>
      </c>
      <c r="S770">
        <v>57</v>
      </c>
      <c r="T770">
        <v>1420</v>
      </c>
    </row>
    <row r="771" spans="1:20" x14ac:dyDescent="0.3">
      <c r="A771">
        <v>770</v>
      </c>
      <c r="B771" s="1">
        <v>42050</v>
      </c>
      <c r="C771" t="s">
        <v>23</v>
      </c>
      <c r="D771" t="s">
        <v>16</v>
      </c>
      <c r="E771" t="s">
        <v>18</v>
      </c>
      <c r="F771" t="str">
        <f t="shared" ref="F771:F834" si="48">TEXT(B771,"mmmm")</f>
        <v>February</v>
      </c>
      <c r="G771" s="3">
        <v>12</v>
      </c>
      <c r="H771" s="2">
        <v>0.8</v>
      </c>
      <c r="I771" s="2">
        <v>0.87644444399999999</v>
      </c>
      <c r="J771" s="3">
        <f t="shared" ref="J771:J834" si="49">IF(I771&gt;=H771,1,0)</f>
        <v>1</v>
      </c>
      <c r="K771">
        <v>4.08</v>
      </c>
      <c r="L771">
        <v>1080</v>
      </c>
      <c r="M771">
        <f t="shared" ref="M771:M834" si="50">L771/60</f>
        <v>18</v>
      </c>
      <c r="N771" s="4">
        <v>0</v>
      </c>
      <c r="O771">
        <v>0</v>
      </c>
      <c r="P771">
        <f t="shared" ref="P771:P834" si="51">O771/60</f>
        <v>0</v>
      </c>
      <c r="Q771">
        <v>0</v>
      </c>
      <c r="R771">
        <v>0</v>
      </c>
      <c r="S771">
        <v>9</v>
      </c>
      <c r="T771">
        <v>0</v>
      </c>
    </row>
    <row r="772" spans="1:20" x14ac:dyDescent="0.3">
      <c r="A772">
        <v>771</v>
      </c>
      <c r="B772" s="1">
        <v>42050</v>
      </c>
      <c r="C772" t="s">
        <v>23</v>
      </c>
      <c r="D772" t="s">
        <v>14</v>
      </c>
      <c r="E772" t="s">
        <v>18</v>
      </c>
      <c r="F772" t="str">
        <f t="shared" si="48"/>
        <v>February</v>
      </c>
      <c r="G772" s="3">
        <v>12</v>
      </c>
      <c r="H772" s="2">
        <v>0.8</v>
      </c>
      <c r="I772" s="2">
        <v>0.80080630600000002</v>
      </c>
      <c r="J772" s="3">
        <f t="shared" si="49"/>
        <v>1</v>
      </c>
      <c r="K772">
        <v>15.26</v>
      </c>
      <c r="L772">
        <v>1440</v>
      </c>
      <c r="M772">
        <f t="shared" si="50"/>
        <v>24</v>
      </c>
      <c r="N772" s="4">
        <v>50</v>
      </c>
      <c r="O772">
        <v>0</v>
      </c>
      <c r="P772">
        <f t="shared" si="51"/>
        <v>0</v>
      </c>
      <c r="Q772">
        <v>0</v>
      </c>
      <c r="R772">
        <v>0</v>
      </c>
      <c r="S772">
        <v>34</v>
      </c>
      <c r="T772">
        <v>1120</v>
      </c>
    </row>
    <row r="773" spans="1:20" x14ac:dyDescent="0.3">
      <c r="A773">
        <v>772</v>
      </c>
      <c r="B773" s="1">
        <v>42050</v>
      </c>
      <c r="C773" t="s">
        <v>23</v>
      </c>
      <c r="D773" t="s">
        <v>16</v>
      </c>
      <c r="E773" t="s">
        <v>18</v>
      </c>
      <c r="F773" t="str">
        <f t="shared" si="48"/>
        <v>February</v>
      </c>
      <c r="G773" s="3">
        <v>5</v>
      </c>
      <c r="H773" s="2">
        <v>0.75</v>
      </c>
      <c r="I773" s="2">
        <v>0.760833333</v>
      </c>
      <c r="J773" s="3">
        <f t="shared" si="49"/>
        <v>1</v>
      </c>
      <c r="K773">
        <v>4.1500000000000004</v>
      </c>
      <c r="L773">
        <v>240</v>
      </c>
      <c r="M773">
        <f t="shared" si="50"/>
        <v>4</v>
      </c>
      <c r="N773" s="4">
        <v>0</v>
      </c>
      <c r="O773">
        <v>0</v>
      </c>
      <c r="P773">
        <f t="shared" si="51"/>
        <v>0</v>
      </c>
      <c r="Q773">
        <v>0</v>
      </c>
      <c r="R773">
        <v>0</v>
      </c>
      <c r="S773">
        <v>2</v>
      </c>
      <c r="T773">
        <v>0</v>
      </c>
    </row>
    <row r="774" spans="1:20" x14ac:dyDescent="0.3">
      <c r="A774">
        <v>773</v>
      </c>
      <c r="B774" s="1">
        <v>42050</v>
      </c>
      <c r="C774" t="s">
        <v>23</v>
      </c>
      <c r="D774" t="s">
        <v>14</v>
      </c>
      <c r="E774" t="s">
        <v>18</v>
      </c>
      <c r="F774" t="str">
        <f t="shared" si="48"/>
        <v>February</v>
      </c>
      <c r="G774" s="3">
        <v>5</v>
      </c>
      <c r="H774" s="2">
        <v>0.8</v>
      </c>
      <c r="I774" s="2">
        <v>0.72256862700000002</v>
      </c>
      <c r="J774" s="3">
        <f t="shared" si="49"/>
        <v>0</v>
      </c>
      <c r="K774">
        <v>30.1</v>
      </c>
      <c r="L774">
        <v>7140</v>
      </c>
      <c r="M774">
        <f t="shared" si="50"/>
        <v>119</v>
      </c>
      <c r="N774" s="4">
        <v>0</v>
      </c>
      <c r="O774">
        <v>0</v>
      </c>
      <c r="P774">
        <f t="shared" si="51"/>
        <v>0</v>
      </c>
      <c r="Q774">
        <v>0</v>
      </c>
      <c r="R774">
        <v>0</v>
      </c>
      <c r="S774">
        <v>59</v>
      </c>
      <c r="T774">
        <v>679</v>
      </c>
    </row>
    <row r="775" spans="1:20" x14ac:dyDescent="0.3">
      <c r="A775">
        <v>774</v>
      </c>
      <c r="B775" s="1">
        <v>42050</v>
      </c>
      <c r="C775" t="s">
        <v>23</v>
      </c>
      <c r="D775" t="s">
        <v>16</v>
      </c>
      <c r="E775" t="s">
        <v>18</v>
      </c>
      <c r="F775" t="str">
        <f t="shared" si="48"/>
        <v>February</v>
      </c>
      <c r="G775" s="3">
        <v>11</v>
      </c>
      <c r="H775" s="2">
        <v>0.6</v>
      </c>
      <c r="I775" s="2">
        <v>0.71533333300000002</v>
      </c>
      <c r="J775" s="3">
        <f t="shared" si="49"/>
        <v>1</v>
      </c>
      <c r="K775">
        <v>2.9</v>
      </c>
      <c r="L775">
        <v>1200</v>
      </c>
      <c r="M775">
        <f t="shared" si="50"/>
        <v>20</v>
      </c>
      <c r="N775" s="4">
        <v>0</v>
      </c>
      <c r="O775">
        <v>0</v>
      </c>
      <c r="P775">
        <f t="shared" si="51"/>
        <v>0</v>
      </c>
      <c r="Q775">
        <v>0</v>
      </c>
      <c r="R775">
        <v>0</v>
      </c>
      <c r="S775">
        <v>10</v>
      </c>
      <c r="T775">
        <v>0</v>
      </c>
    </row>
    <row r="776" spans="1:20" x14ac:dyDescent="0.3">
      <c r="A776">
        <v>775</v>
      </c>
      <c r="B776" s="1">
        <v>42050</v>
      </c>
      <c r="C776" t="s">
        <v>23</v>
      </c>
      <c r="D776" t="s">
        <v>14</v>
      </c>
      <c r="E776" t="s">
        <v>18</v>
      </c>
      <c r="F776" t="str">
        <f t="shared" si="48"/>
        <v>February</v>
      </c>
      <c r="G776" s="3">
        <v>7</v>
      </c>
      <c r="H776" s="2">
        <v>0.7</v>
      </c>
      <c r="I776" s="2">
        <v>0.70063276799999996</v>
      </c>
      <c r="J776" s="3">
        <f t="shared" si="49"/>
        <v>1</v>
      </c>
      <c r="K776">
        <v>30.1</v>
      </c>
      <c r="L776">
        <v>7080</v>
      </c>
      <c r="M776">
        <f t="shared" si="50"/>
        <v>118</v>
      </c>
      <c r="N776" s="4">
        <v>0</v>
      </c>
      <c r="O776">
        <v>0</v>
      </c>
      <c r="P776">
        <f t="shared" si="51"/>
        <v>0</v>
      </c>
      <c r="Q776">
        <v>0</v>
      </c>
      <c r="R776">
        <v>1</v>
      </c>
      <c r="S776">
        <v>59</v>
      </c>
      <c r="T776">
        <v>881</v>
      </c>
    </row>
    <row r="777" spans="1:20" x14ac:dyDescent="0.3">
      <c r="A777">
        <v>776</v>
      </c>
      <c r="B777" s="1">
        <v>42050</v>
      </c>
      <c r="C777" t="s">
        <v>23</v>
      </c>
      <c r="D777" t="s">
        <v>14</v>
      </c>
      <c r="E777" t="s">
        <v>18</v>
      </c>
      <c r="F777" t="str">
        <f t="shared" si="48"/>
        <v>February</v>
      </c>
      <c r="G777" s="3">
        <v>8</v>
      </c>
      <c r="H777" s="2">
        <v>0.7</v>
      </c>
      <c r="I777" s="2">
        <v>0.70057309899999998</v>
      </c>
      <c r="J777" s="3">
        <f t="shared" si="49"/>
        <v>1</v>
      </c>
      <c r="K777">
        <v>30.1</v>
      </c>
      <c r="L777">
        <v>5880</v>
      </c>
      <c r="M777">
        <f t="shared" si="50"/>
        <v>98</v>
      </c>
      <c r="N777" s="4">
        <v>40</v>
      </c>
      <c r="O777">
        <v>2</v>
      </c>
      <c r="P777">
        <f t="shared" si="51"/>
        <v>3.3333333333333333E-2</v>
      </c>
      <c r="Q777">
        <v>10</v>
      </c>
      <c r="R777">
        <v>1</v>
      </c>
      <c r="S777">
        <v>59</v>
      </c>
      <c r="T777">
        <v>507</v>
      </c>
    </row>
    <row r="778" spans="1:20" x14ac:dyDescent="0.3">
      <c r="A778">
        <v>777</v>
      </c>
      <c r="B778" s="1">
        <v>42050</v>
      </c>
      <c r="C778" t="s">
        <v>23</v>
      </c>
      <c r="D778" t="s">
        <v>14</v>
      </c>
      <c r="E778" t="s">
        <v>18</v>
      </c>
      <c r="F778" t="str">
        <f t="shared" si="48"/>
        <v>February</v>
      </c>
      <c r="G778" s="3">
        <v>6</v>
      </c>
      <c r="H778" s="2">
        <v>0.75</v>
      </c>
      <c r="I778" s="2">
        <v>0.68159803900000004</v>
      </c>
      <c r="J778" s="3">
        <f t="shared" si="49"/>
        <v>0</v>
      </c>
      <c r="K778">
        <v>18.79</v>
      </c>
      <c r="L778">
        <v>4080</v>
      </c>
      <c r="M778">
        <f t="shared" si="50"/>
        <v>68</v>
      </c>
      <c r="N778" s="4">
        <v>0</v>
      </c>
      <c r="O778">
        <v>0</v>
      </c>
      <c r="P778">
        <f t="shared" si="51"/>
        <v>0</v>
      </c>
      <c r="Q778">
        <v>0</v>
      </c>
      <c r="R778">
        <v>0</v>
      </c>
      <c r="S778">
        <v>34</v>
      </c>
      <c r="T778">
        <v>814</v>
      </c>
    </row>
    <row r="779" spans="1:20" x14ac:dyDescent="0.3">
      <c r="A779">
        <v>778</v>
      </c>
      <c r="B779" s="1">
        <v>42050</v>
      </c>
      <c r="C779" t="s">
        <v>23</v>
      </c>
      <c r="D779" t="s">
        <v>14</v>
      </c>
      <c r="E779" t="s">
        <v>18</v>
      </c>
      <c r="F779" t="str">
        <f t="shared" si="48"/>
        <v>February</v>
      </c>
      <c r="G779" s="3">
        <v>11</v>
      </c>
      <c r="H779" s="2">
        <v>0.65</v>
      </c>
      <c r="I779" s="2">
        <v>0.65022371800000001</v>
      </c>
      <c r="J779" s="3">
        <f t="shared" si="49"/>
        <v>1</v>
      </c>
      <c r="K779">
        <v>11.41</v>
      </c>
      <c r="L779">
        <v>2640</v>
      </c>
      <c r="M779">
        <f t="shared" si="50"/>
        <v>44</v>
      </c>
      <c r="N779" s="4">
        <v>23</v>
      </c>
      <c r="O779">
        <v>0</v>
      </c>
      <c r="P779">
        <f t="shared" si="51"/>
        <v>0</v>
      </c>
      <c r="Q779">
        <v>0</v>
      </c>
      <c r="R779">
        <v>2</v>
      </c>
      <c r="S779">
        <v>53</v>
      </c>
      <c r="T779">
        <v>700</v>
      </c>
    </row>
    <row r="780" spans="1:20" x14ac:dyDescent="0.3">
      <c r="A780">
        <v>779</v>
      </c>
      <c r="B780" s="1">
        <v>42050</v>
      </c>
      <c r="C780" t="s">
        <v>23</v>
      </c>
      <c r="D780" t="s">
        <v>16</v>
      </c>
      <c r="E780" t="s">
        <v>18</v>
      </c>
      <c r="F780" t="str">
        <f t="shared" si="48"/>
        <v>February</v>
      </c>
      <c r="G780" s="3">
        <v>8</v>
      </c>
      <c r="H780" s="2">
        <v>0.7</v>
      </c>
      <c r="I780" s="2">
        <v>0.60520833299999999</v>
      </c>
      <c r="J780" s="3">
        <f t="shared" si="49"/>
        <v>0</v>
      </c>
      <c r="K780">
        <v>4.1500000000000004</v>
      </c>
      <c r="L780">
        <v>960</v>
      </c>
      <c r="M780">
        <f t="shared" si="50"/>
        <v>16</v>
      </c>
      <c r="N780" s="4">
        <v>0</v>
      </c>
      <c r="O780">
        <v>0</v>
      </c>
      <c r="P780">
        <f t="shared" si="51"/>
        <v>0</v>
      </c>
      <c r="Q780">
        <v>0</v>
      </c>
      <c r="R780">
        <v>0</v>
      </c>
      <c r="S780">
        <v>8</v>
      </c>
      <c r="T780">
        <v>0</v>
      </c>
    </row>
    <row r="781" spans="1:20" x14ac:dyDescent="0.3">
      <c r="A781">
        <v>780</v>
      </c>
      <c r="B781" s="1">
        <v>42050</v>
      </c>
      <c r="C781" t="s">
        <v>23</v>
      </c>
      <c r="D781" t="s">
        <v>16</v>
      </c>
      <c r="E781" t="s">
        <v>18</v>
      </c>
      <c r="F781" t="str">
        <f t="shared" si="48"/>
        <v>February</v>
      </c>
      <c r="G781" s="3">
        <v>6</v>
      </c>
      <c r="H781" s="2">
        <v>0.8</v>
      </c>
      <c r="I781" s="2">
        <v>0.60416666699999999</v>
      </c>
      <c r="J781" s="3">
        <f t="shared" si="49"/>
        <v>0</v>
      </c>
      <c r="K781">
        <v>2.9</v>
      </c>
      <c r="L781">
        <v>960</v>
      </c>
      <c r="M781">
        <f t="shared" si="50"/>
        <v>16</v>
      </c>
      <c r="N781" s="4">
        <v>0</v>
      </c>
      <c r="O781">
        <v>0</v>
      </c>
      <c r="P781">
        <f t="shared" si="51"/>
        <v>0</v>
      </c>
      <c r="Q781">
        <v>0</v>
      </c>
      <c r="R781">
        <v>0</v>
      </c>
      <c r="S781">
        <v>8</v>
      </c>
      <c r="T781">
        <v>0</v>
      </c>
    </row>
    <row r="782" spans="1:20" x14ac:dyDescent="0.3">
      <c r="A782">
        <v>781</v>
      </c>
      <c r="B782" s="1">
        <v>42050</v>
      </c>
      <c r="C782" t="s">
        <v>23</v>
      </c>
      <c r="D782" t="s">
        <v>14</v>
      </c>
      <c r="E782" t="s">
        <v>18</v>
      </c>
      <c r="F782" t="str">
        <f t="shared" si="48"/>
        <v>February</v>
      </c>
      <c r="G782" s="3">
        <v>4</v>
      </c>
      <c r="H782" s="2">
        <v>0.75</v>
      </c>
      <c r="I782" s="2">
        <v>0.59862745100000003</v>
      </c>
      <c r="J782" s="3">
        <f t="shared" si="49"/>
        <v>0</v>
      </c>
      <c r="K782">
        <v>30.1</v>
      </c>
      <c r="L782">
        <v>7140</v>
      </c>
      <c r="M782">
        <f t="shared" si="50"/>
        <v>119</v>
      </c>
      <c r="N782" s="4">
        <v>0</v>
      </c>
      <c r="O782">
        <v>0</v>
      </c>
      <c r="P782">
        <f t="shared" si="51"/>
        <v>0</v>
      </c>
      <c r="Q782">
        <v>0</v>
      </c>
      <c r="R782">
        <v>1</v>
      </c>
      <c r="S782">
        <v>59</v>
      </c>
      <c r="T782">
        <v>919</v>
      </c>
    </row>
    <row r="783" spans="1:20" x14ac:dyDescent="0.3">
      <c r="A783">
        <v>782</v>
      </c>
      <c r="B783" s="1">
        <v>42050</v>
      </c>
      <c r="C783" t="s">
        <v>23</v>
      </c>
      <c r="D783" t="s">
        <v>14</v>
      </c>
      <c r="E783" t="s">
        <v>18</v>
      </c>
      <c r="F783" t="str">
        <f t="shared" si="48"/>
        <v>February</v>
      </c>
      <c r="G783" s="3">
        <v>3</v>
      </c>
      <c r="H783" s="2">
        <v>0.6</v>
      </c>
      <c r="I783" s="2">
        <v>0.47571839100000002</v>
      </c>
      <c r="J783" s="3">
        <f t="shared" si="49"/>
        <v>0</v>
      </c>
      <c r="K783">
        <v>30.1</v>
      </c>
      <c r="L783">
        <v>6960</v>
      </c>
      <c r="M783">
        <f t="shared" si="50"/>
        <v>116</v>
      </c>
      <c r="N783" s="4">
        <v>30</v>
      </c>
      <c r="O783">
        <v>0</v>
      </c>
      <c r="P783">
        <f t="shared" si="51"/>
        <v>0</v>
      </c>
      <c r="Q783">
        <v>0</v>
      </c>
      <c r="R783">
        <v>1</v>
      </c>
      <c r="S783">
        <v>58</v>
      </c>
      <c r="T783">
        <v>1361</v>
      </c>
    </row>
    <row r="784" spans="1:20" x14ac:dyDescent="0.3">
      <c r="A784">
        <v>783</v>
      </c>
      <c r="B784" s="1">
        <v>42050</v>
      </c>
      <c r="C784" t="s">
        <v>23</v>
      </c>
      <c r="D784" t="s">
        <v>14</v>
      </c>
      <c r="E784" t="s">
        <v>18</v>
      </c>
      <c r="F784" t="str">
        <f t="shared" si="48"/>
        <v>February</v>
      </c>
      <c r="G784" s="3">
        <v>2</v>
      </c>
      <c r="H784" s="2">
        <v>0.8</v>
      </c>
      <c r="I784" s="2">
        <v>0.432122899</v>
      </c>
      <c r="J784" s="3">
        <f t="shared" si="49"/>
        <v>0</v>
      </c>
      <c r="K784">
        <v>22.52</v>
      </c>
      <c r="L784">
        <v>6900</v>
      </c>
      <c r="M784">
        <f t="shared" si="50"/>
        <v>115</v>
      </c>
      <c r="N784" s="4">
        <v>0</v>
      </c>
      <c r="O784">
        <v>0</v>
      </c>
      <c r="P784">
        <f t="shared" si="51"/>
        <v>0</v>
      </c>
      <c r="Q784">
        <v>0</v>
      </c>
      <c r="R784">
        <v>0</v>
      </c>
      <c r="S784">
        <v>57</v>
      </c>
      <c r="T784">
        <v>12</v>
      </c>
    </row>
    <row r="785" spans="1:20" x14ac:dyDescent="0.3">
      <c r="A785">
        <v>784</v>
      </c>
      <c r="B785" s="1">
        <v>42050</v>
      </c>
      <c r="C785" t="s">
        <v>23</v>
      </c>
      <c r="D785" t="s">
        <v>16</v>
      </c>
      <c r="E785" t="s">
        <v>18</v>
      </c>
      <c r="F785" t="str">
        <f t="shared" si="48"/>
        <v>February</v>
      </c>
      <c r="G785" s="3">
        <v>4</v>
      </c>
      <c r="H785" s="2">
        <v>0.75</v>
      </c>
      <c r="I785" s="2">
        <v>0.287041667</v>
      </c>
      <c r="J785" s="3">
        <f t="shared" si="49"/>
        <v>0</v>
      </c>
      <c r="K785">
        <v>4.1500000000000004</v>
      </c>
      <c r="L785">
        <v>2400</v>
      </c>
      <c r="M785">
        <f t="shared" si="50"/>
        <v>40</v>
      </c>
      <c r="N785" s="4">
        <v>0</v>
      </c>
      <c r="O785">
        <v>0</v>
      </c>
      <c r="P785">
        <f t="shared" si="51"/>
        <v>0</v>
      </c>
      <c r="Q785">
        <v>0</v>
      </c>
      <c r="R785">
        <v>0</v>
      </c>
      <c r="S785">
        <v>20</v>
      </c>
      <c r="T785">
        <v>0</v>
      </c>
    </row>
    <row r="786" spans="1:20" x14ac:dyDescent="0.3">
      <c r="A786">
        <v>785</v>
      </c>
      <c r="B786" s="1">
        <v>42050</v>
      </c>
      <c r="C786" t="s">
        <v>23</v>
      </c>
      <c r="D786" t="s">
        <v>14</v>
      </c>
      <c r="E786" t="s">
        <v>18</v>
      </c>
      <c r="F786" t="str">
        <f t="shared" si="48"/>
        <v>February</v>
      </c>
      <c r="G786" s="3">
        <v>9</v>
      </c>
      <c r="H786" s="2">
        <v>0.5</v>
      </c>
      <c r="I786" s="2">
        <v>0.28305448700000002</v>
      </c>
      <c r="J786" s="3">
        <f t="shared" si="49"/>
        <v>0</v>
      </c>
      <c r="K786">
        <v>18.79</v>
      </c>
      <c r="L786">
        <v>5280</v>
      </c>
      <c r="M786">
        <f t="shared" si="50"/>
        <v>88</v>
      </c>
      <c r="N786" s="4">
        <v>0</v>
      </c>
      <c r="O786">
        <v>0</v>
      </c>
      <c r="P786">
        <f t="shared" si="51"/>
        <v>0</v>
      </c>
      <c r="Q786">
        <v>0</v>
      </c>
      <c r="R786">
        <v>1</v>
      </c>
      <c r="S786">
        <v>54</v>
      </c>
      <c r="T786">
        <v>1688</v>
      </c>
    </row>
    <row r="787" spans="1:20" x14ac:dyDescent="0.3">
      <c r="A787">
        <v>786</v>
      </c>
      <c r="B787" s="1">
        <v>42051</v>
      </c>
      <c r="C787" t="s">
        <v>23</v>
      </c>
      <c r="D787" t="s">
        <v>14</v>
      </c>
      <c r="E787" t="s">
        <v>19</v>
      </c>
      <c r="F787" t="str">
        <f t="shared" si="48"/>
        <v>February</v>
      </c>
      <c r="G787" s="3">
        <v>1</v>
      </c>
      <c r="H787" s="2">
        <v>0.8</v>
      </c>
      <c r="I787" s="2">
        <v>1.000230409</v>
      </c>
      <c r="J787" s="3">
        <f t="shared" si="49"/>
        <v>1</v>
      </c>
      <c r="K787">
        <v>22.52</v>
      </c>
      <c r="L787">
        <v>6840</v>
      </c>
      <c r="M787">
        <f t="shared" si="50"/>
        <v>114</v>
      </c>
      <c r="N787" s="4">
        <v>113</v>
      </c>
      <c r="O787">
        <v>0</v>
      </c>
      <c r="P787">
        <f t="shared" si="51"/>
        <v>0</v>
      </c>
      <c r="Q787">
        <v>0</v>
      </c>
      <c r="R787">
        <v>0</v>
      </c>
      <c r="S787">
        <v>57</v>
      </c>
      <c r="T787">
        <v>1422</v>
      </c>
    </row>
    <row r="788" spans="1:20" x14ac:dyDescent="0.3">
      <c r="A788">
        <v>787</v>
      </c>
      <c r="B788" s="1">
        <v>42051</v>
      </c>
      <c r="C788" t="s">
        <v>23</v>
      </c>
      <c r="D788" t="s">
        <v>16</v>
      </c>
      <c r="E788" t="s">
        <v>19</v>
      </c>
      <c r="F788" t="str">
        <f t="shared" si="48"/>
        <v>February</v>
      </c>
      <c r="G788" s="3">
        <v>9</v>
      </c>
      <c r="H788" s="2">
        <v>0.8</v>
      </c>
      <c r="I788" s="2">
        <v>0.960433333</v>
      </c>
      <c r="J788" s="3">
        <f t="shared" si="49"/>
        <v>1</v>
      </c>
      <c r="K788">
        <v>3.94</v>
      </c>
      <c r="L788">
        <v>1200</v>
      </c>
      <c r="M788">
        <f t="shared" si="50"/>
        <v>20</v>
      </c>
      <c r="N788" s="4">
        <v>0</v>
      </c>
      <c r="O788">
        <v>0</v>
      </c>
      <c r="P788">
        <f t="shared" si="51"/>
        <v>0</v>
      </c>
      <c r="Q788">
        <v>0</v>
      </c>
      <c r="R788">
        <v>0</v>
      </c>
      <c r="S788">
        <v>10</v>
      </c>
      <c r="T788">
        <v>0</v>
      </c>
    </row>
    <row r="789" spans="1:20" x14ac:dyDescent="0.3">
      <c r="A789">
        <v>788</v>
      </c>
      <c r="B789" s="1">
        <v>42051</v>
      </c>
      <c r="C789" t="s">
        <v>23</v>
      </c>
      <c r="D789" t="s">
        <v>16</v>
      </c>
      <c r="E789" t="s">
        <v>19</v>
      </c>
      <c r="F789" t="str">
        <f t="shared" si="48"/>
        <v>February</v>
      </c>
      <c r="G789" s="3">
        <v>12</v>
      </c>
      <c r="H789" s="2">
        <v>0.8</v>
      </c>
      <c r="I789" s="2">
        <v>0.89155555600000003</v>
      </c>
      <c r="J789" s="3">
        <f t="shared" si="49"/>
        <v>1</v>
      </c>
      <c r="K789">
        <v>4.08</v>
      </c>
      <c r="L789">
        <v>1080</v>
      </c>
      <c r="M789">
        <f t="shared" si="50"/>
        <v>18</v>
      </c>
      <c r="N789" s="4">
        <v>0</v>
      </c>
      <c r="O789">
        <v>0</v>
      </c>
      <c r="P789">
        <f t="shared" si="51"/>
        <v>0</v>
      </c>
      <c r="Q789">
        <v>0</v>
      </c>
      <c r="R789">
        <v>0</v>
      </c>
      <c r="S789">
        <v>9</v>
      </c>
      <c r="T789">
        <v>0</v>
      </c>
    </row>
    <row r="790" spans="1:20" x14ac:dyDescent="0.3">
      <c r="A790">
        <v>789</v>
      </c>
      <c r="B790" s="1">
        <v>42051</v>
      </c>
      <c r="C790" t="s">
        <v>23</v>
      </c>
      <c r="D790" t="s">
        <v>16</v>
      </c>
      <c r="E790" t="s">
        <v>19</v>
      </c>
      <c r="F790" t="str">
        <f t="shared" si="48"/>
        <v>February</v>
      </c>
      <c r="G790" s="3">
        <v>3</v>
      </c>
      <c r="H790" s="2">
        <v>0.5</v>
      </c>
      <c r="I790" s="2">
        <v>0.86458333300000001</v>
      </c>
      <c r="J790" s="3">
        <f t="shared" si="49"/>
        <v>1</v>
      </c>
      <c r="K790">
        <v>4.1500000000000004</v>
      </c>
      <c r="L790">
        <v>960</v>
      </c>
      <c r="M790">
        <f t="shared" si="50"/>
        <v>16</v>
      </c>
      <c r="N790" s="4">
        <v>0</v>
      </c>
      <c r="O790">
        <v>0</v>
      </c>
      <c r="P790">
        <f t="shared" si="51"/>
        <v>0</v>
      </c>
      <c r="Q790">
        <v>0</v>
      </c>
      <c r="R790">
        <v>0</v>
      </c>
      <c r="S790">
        <v>8</v>
      </c>
      <c r="T790">
        <v>0</v>
      </c>
    </row>
    <row r="791" spans="1:20" x14ac:dyDescent="0.3">
      <c r="A791">
        <v>790</v>
      </c>
      <c r="B791" s="1">
        <v>42051</v>
      </c>
      <c r="C791" t="s">
        <v>23</v>
      </c>
      <c r="D791" t="s">
        <v>14</v>
      </c>
      <c r="E791" t="s">
        <v>19</v>
      </c>
      <c r="F791" t="str">
        <f t="shared" si="48"/>
        <v>February</v>
      </c>
      <c r="G791" s="3">
        <v>3</v>
      </c>
      <c r="H791" s="2">
        <v>0.65</v>
      </c>
      <c r="I791" s="2">
        <v>0.80224331900000001</v>
      </c>
      <c r="J791" s="3">
        <f t="shared" si="49"/>
        <v>1</v>
      </c>
      <c r="K791">
        <v>30.1</v>
      </c>
      <c r="L791">
        <v>600</v>
      </c>
      <c r="M791">
        <f t="shared" si="50"/>
        <v>10</v>
      </c>
      <c r="N791" s="4">
        <v>63</v>
      </c>
      <c r="O791">
        <v>0</v>
      </c>
      <c r="P791">
        <f t="shared" si="51"/>
        <v>0</v>
      </c>
      <c r="Q791">
        <v>0</v>
      </c>
      <c r="R791">
        <v>1</v>
      </c>
      <c r="S791">
        <v>58</v>
      </c>
      <c r="T791">
        <v>1263</v>
      </c>
    </row>
    <row r="792" spans="1:20" x14ac:dyDescent="0.3">
      <c r="A792">
        <v>791</v>
      </c>
      <c r="B792" s="1">
        <v>42051</v>
      </c>
      <c r="C792" t="s">
        <v>23</v>
      </c>
      <c r="D792" t="s">
        <v>14</v>
      </c>
      <c r="E792" t="s">
        <v>19</v>
      </c>
      <c r="F792" t="str">
        <f t="shared" si="48"/>
        <v>February</v>
      </c>
      <c r="G792" s="3">
        <v>5</v>
      </c>
      <c r="H792" s="2">
        <v>0.8</v>
      </c>
      <c r="I792" s="2">
        <v>0.80098039200000004</v>
      </c>
      <c r="J792" s="3">
        <f t="shared" si="49"/>
        <v>1</v>
      </c>
      <c r="K792">
        <v>30.1</v>
      </c>
      <c r="L792">
        <v>0</v>
      </c>
      <c r="M792">
        <f t="shared" si="50"/>
        <v>0</v>
      </c>
      <c r="N792" s="4">
        <v>0</v>
      </c>
      <c r="O792">
        <v>0</v>
      </c>
      <c r="P792">
        <f t="shared" si="51"/>
        <v>0</v>
      </c>
      <c r="Q792">
        <v>0</v>
      </c>
      <c r="R792">
        <v>0</v>
      </c>
      <c r="S792">
        <v>59</v>
      </c>
      <c r="T792">
        <v>461</v>
      </c>
    </row>
    <row r="793" spans="1:20" x14ac:dyDescent="0.3">
      <c r="A793">
        <v>792</v>
      </c>
      <c r="B793" s="1">
        <v>42051</v>
      </c>
      <c r="C793" t="s">
        <v>23</v>
      </c>
      <c r="D793" t="s">
        <v>14</v>
      </c>
      <c r="E793" t="s">
        <v>19</v>
      </c>
      <c r="F793" t="str">
        <f t="shared" si="48"/>
        <v>February</v>
      </c>
      <c r="G793" s="3">
        <v>12</v>
      </c>
      <c r="H793" s="2">
        <v>0.8</v>
      </c>
      <c r="I793" s="2">
        <v>0.80031237499999996</v>
      </c>
      <c r="J793" s="3">
        <f t="shared" si="49"/>
        <v>1</v>
      </c>
      <c r="K793">
        <v>15.26</v>
      </c>
      <c r="L793">
        <v>3720</v>
      </c>
      <c r="M793">
        <f t="shared" si="50"/>
        <v>62</v>
      </c>
      <c r="N793" s="4">
        <v>38</v>
      </c>
      <c r="O793">
        <v>0</v>
      </c>
      <c r="P793">
        <f t="shared" si="51"/>
        <v>0</v>
      </c>
      <c r="Q793">
        <v>0</v>
      </c>
      <c r="R793">
        <v>0</v>
      </c>
      <c r="S793">
        <v>34</v>
      </c>
      <c r="T793">
        <v>1079</v>
      </c>
    </row>
    <row r="794" spans="1:20" x14ac:dyDescent="0.3">
      <c r="A794">
        <v>793</v>
      </c>
      <c r="B794" s="1">
        <v>42051</v>
      </c>
      <c r="C794" t="s">
        <v>23</v>
      </c>
      <c r="D794" t="s">
        <v>16</v>
      </c>
      <c r="E794" t="s">
        <v>19</v>
      </c>
      <c r="F794" t="str">
        <f t="shared" si="48"/>
        <v>February</v>
      </c>
      <c r="G794" s="3">
        <v>6</v>
      </c>
      <c r="H794" s="2">
        <v>0.8</v>
      </c>
      <c r="I794" s="2">
        <v>0.77333333299999996</v>
      </c>
      <c r="J794" s="3">
        <f t="shared" si="49"/>
        <v>0</v>
      </c>
      <c r="K794">
        <v>2.9</v>
      </c>
      <c r="L794">
        <v>960</v>
      </c>
      <c r="M794">
        <f t="shared" si="50"/>
        <v>16</v>
      </c>
      <c r="N794" s="4">
        <v>0</v>
      </c>
      <c r="O794">
        <v>0</v>
      </c>
      <c r="P794">
        <f t="shared" si="51"/>
        <v>0</v>
      </c>
      <c r="Q794">
        <v>0</v>
      </c>
      <c r="R794">
        <v>0</v>
      </c>
      <c r="S794">
        <v>8</v>
      </c>
      <c r="T794">
        <v>0</v>
      </c>
    </row>
    <row r="795" spans="1:20" x14ac:dyDescent="0.3">
      <c r="A795">
        <v>794</v>
      </c>
      <c r="B795" s="1">
        <v>42051</v>
      </c>
      <c r="C795" t="s">
        <v>23</v>
      </c>
      <c r="D795" t="s">
        <v>14</v>
      </c>
      <c r="E795" t="s">
        <v>19</v>
      </c>
      <c r="F795" t="str">
        <f t="shared" si="48"/>
        <v>February</v>
      </c>
      <c r="G795" s="3">
        <v>6</v>
      </c>
      <c r="H795" s="2">
        <v>0.75</v>
      </c>
      <c r="I795" s="2">
        <v>0.75065101000000001</v>
      </c>
      <c r="J795" s="3">
        <f t="shared" si="49"/>
        <v>1</v>
      </c>
      <c r="K795">
        <v>18.79</v>
      </c>
      <c r="L795">
        <v>3960</v>
      </c>
      <c r="M795">
        <f t="shared" si="50"/>
        <v>66</v>
      </c>
      <c r="N795" s="4">
        <v>0</v>
      </c>
      <c r="O795">
        <v>0</v>
      </c>
      <c r="P795">
        <f t="shared" si="51"/>
        <v>0</v>
      </c>
      <c r="Q795">
        <v>0</v>
      </c>
      <c r="R795">
        <v>0</v>
      </c>
      <c r="S795">
        <v>33</v>
      </c>
      <c r="T795">
        <v>895</v>
      </c>
    </row>
    <row r="796" spans="1:20" x14ac:dyDescent="0.3">
      <c r="A796">
        <v>795</v>
      </c>
      <c r="B796" s="1">
        <v>42051</v>
      </c>
      <c r="C796" t="s">
        <v>23</v>
      </c>
      <c r="D796" t="s">
        <v>14</v>
      </c>
      <c r="E796" t="s">
        <v>19</v>
      </c>
      <c r="F796" t="str">
        <f t="shared" si="48"/>
        <v>February</v>
      </c>
      <c r="G796" s="3">
        <v>4</v>
      </c>
      <c r="H796" s="2">
        <v>0.75</v>
      </c>
      <c r="I796" s="2">
        <v>0.75035612500000004</v>
      </c>
      <c r="J796" s="3">
        <f t="shared" si="49"/>
        <v>1</v>
      </c>
      <c r="K796">
        <v>30.1</v>
      </c>
      <c r="L796">
        <v>7020</v>
      </c>
      <c r="M796">
        <f t="shared" si="50"/>
        <v>117</v>
      </c>
      <c r="N796" s="4">
        <v>0</v>
      </c>
      <c r="O796">
        <v>0</v>
      </c>
      <c r="P796">
        <f t="shared" si="51"/>
        <v>0</v>
      </c>
      <c r="Q796">
        <v>0</v>
      </c>
      <c r="R796">
        <v>1</v>
      </c>
      <c r="S796">
        <v>58</v>
      </c>
      <c r="T796">
        <v>912</v>
      </c>
    </row>
    <row r="797" spans="1:20" x14ac:dyDescent="0.3">
      <c r="A797">
        <v>796</v>
      </c>
      <c r="B797" s="1">
        <v>42051</v>
      </c>
      <c r="C797" t="s">
        <v>23</v>
      </c>
      <c r="D797" t="s">
        <v>16</v>
      </c>
      <c r="E797" t="s">
        <v>19</v>
      </c>
      <c r="F797" t="str">
        <f t="shared" si="48"/>
        <v>February</v>
      </c>
      <c r="G797" s="3">
        <v>4</v>
      </c>
      <c r="H797" s="2">
        <v>0.75</v>
      </c>
      <c r="I797" s="2">
        <v>0.72233333300000002</v>
      </c>
      <c r="J797" s="3">
        <f t="shared" si="49"/>
        <v>0</v>
      </c>
      <c r="K797">
        <v>4.1500000000000004</v>
      </c>
      <c r="L797">
        <v>1800</v>
      </c>
      <c r="M797">
        <f t="shared" si="50"/>
        <v>30</v>
      </c>
      <c r="N797" s="4">
        <v>0</v>
      </c>
      <c r="O797">
        <v>0</v>
      </c>
      <c r="P797">
        <f t="shared" si="51"/>
        <v>0</v>
      </c>
      <c r="Q797">
        <v>0</v>
      </c>
      <c r="R797">
        <v>0</v>
      </c>
      <c r="S797">
        <v>15</v>
      </c>
      <c r="T797">
        <v>0</v>
      </c>
    </row>
    <row r="798" spans="1:20" x14ac:dyDescent="0.3">
      <c r="A798">
        <v>797</v>
      </c>
      <c r="B798" s="1">
        <v>42051</v>
      </c>
      <c r="C798" t="s">
        <v>23</v>
      </c>
      <c r="D798" t="s">
        <v>14</v>
      </c>
      <c r="E798" t="s">
        <v>19</v>
      </c>
      <c r="F798" t="str">
        <f t="shared" si="48"/>
        <v>February</v>
      </c>
      <c r="G798" s="3">
        <v>7</v>
      </c>
      <c r="H798" s="2">
        <v>0.7</v>
      </c>
      <c r="I798" s="2">
        <v>0.700459889</v>
      </c>
      <c r="J798" s="3">
        <f t="shared" si="49"/>
        <v>1</v>
      </c>
      <c r="K798">
        <v>30.1</v>
      </c>
      <c r="L798">
        <v>600</v>
      </c>
      <c r="M798">
        <f t="shared" si="50"/>
        <v>10</v>
      </c>
      <c r="N798" s="4">
        <v>30</v>
      </c>
      <c r="O798">
        <v>0</v>
      </c>
      <c r="P798">
        <f t="shared" si="51"/>
        <v>0</v>
      </c>
      <c r="Q798">
        <v>0</v>
      </c>
      <c r="R798">
        <v>1</v>
      </c>
      <c r="S798">
        <v>59</v>
      </c>
      <c r="T798">
        <v>784</v>
      </c>
    </row>
    <row r="799" spans="1:20" x14ac:dyDescent="0.3">
      <c r="A799">
        <v>798</v>
      </c>
      <c r="B799" s="1">
        <v>42051</v>
      </c>
      <c r="C799" t="s">
        <v>23</v>
      </c>
      <c r="D799" t="s">
        <v>16</v>
      </c>
      <c r="E799" t="s">
        <v>19</v>
      </c>
      <c r="F799" t="str">
        <f t="shared" si="48"/>
        <v>February</v>
      </c>
      <c r="G799" s="3">
        <v>5</v>
      </c>
      <c r="H799" s="2">
        <v>0.75</v>
      </c>
      <c r="I799" s="2">
        <v>0.62941666699999999</v>
      </c>
      <c r="J799" s="3">
        <f t="shared" si="49"/>
        <v>0</v>
      </c>
      <c r="K799">
        <v>4.1500000000000004</v>
      </c>
      <c r="L799">
        <v>1200</v>
      </c>
      <c r="M799">
        <f t="shared" si="50"/>
        <v>20</v>
      </c>
      <c r="N799" s="4">
        <v>0</v>
      </c>
      <c r="O799">
        <v>0</v>
      </c>
      <c r="P799">
        <f t="shared" si="51"/>
        <v>0</v>
      </c>
      <c r="Q799">
        <v>0</v>
      </c>
      <c r="R799">
        <v>0</v>
      </c>
      <c r="S799">
        <v>10</v>
      </c>
      <c r="T799">
        <v>0</v>
      </c>
    </row>
    <row r="800" spans="1:20" x14ac:dyDescent="0.3">
      <c r="A800">
        <v>799</v>
      </c>
      <c r="B800" s="1">
        <v>42051</v>
      </c>
      <c r="C800" t="s">
        <v>23</v>
      </c>
      <c r="D800" t="s">
        <v>14</v>
      </c>
      <c r="E800" t="s">
        <v>19</v>
      </c>
      <c r="F800" t="str">
        <f t="shared" si="48"/>
        <v>February</v>
      </c>
      <c r="G800" s="3">
        <v>8</v>
      </c>
      <c r="H800" s="2">
        <v>0.7</v>
      </c>
      <c r="I800" s="2">
        <v>0.62197175100000002</v>
      </c>
      <c r="J800" s="3">
        <f t="shared" si="49"/>
        <v>0</v>
      </c>
      <c r="K800">
        <v>30.1</v>
      </c>
      <c r="L800">
        <v>7080</v>
      </c>
      <c r="M800">
        <f t="shared" si="50"/>
        <v>118</v>
      </c>
      <c r="N800" s="4">
        <v>27</v>
      </c>
      <c r="O800">
        <v>2</v>
      </c>
      <c r="P800">
        <f t="shared" si="51"/>
        <v>3.3333333333333333E-2</v>
      </c>
      <c r="Q800">
        <v>10</v>
      </c>
      <c r="R800">
        <v>2</v>
      </c>
      <c r="S800">
        <v>59</v>
      </c>
      <c r="T800">
        <v>7</v>
      </c>
    </row>
    <row r="801" spans="1:20" x14ac:dyDescent="0.3">
      <c r="A801">
        <v>800</v>
      </c>
      <c r="B801" s="1">
        <v>42051</v>
      </c>
      <c r="C801" t="s">
        <v>23</v>
      </c>
      <c r="D801" t="s">
        <v>14</v>
      </c>
      <c r="E801" t="s">
        <v>19</v>
      </c>
      <c r="F801" t="str">
        <f t="shared" si="48"/>
        <v>February</v>
      </c>
      <c r="G801" s="3">
        <v>11</v>
      </c>
      <c r="H801" s="2">
        <v>0.7</v>
      </c>
      <c r="I801" s="2">
        <v>0.56597222199999997</v>
      </c>
      <c r="J801" s="3">
        <f t="shared" si="49"/>
        <v>0</v>
      </c>
      <c r="K801">
        <v>11.41</v>
      </c>
      <c r="L801">
        <v>2160</v>
      </c>
      <c r="M801">
        <f t="shared" si="50"/>
        <v>36</v>
      </c>
      <c r="N801" s="4">
        <v>30</v>
      </c>
      <c r="O801">
        <v>0</v>
      </c>
      <c r="P801">
        <f t="shared" si="51"/>
        <v>0</v>
      </c>
      <c r="Q801">
        <v>0</v>
      </c>
      <c r="R801">
        <v>2</v>
      </c>
      <c r="S801">
        <v>54</v>
      </c>
      <c r="T801">
        <v>680</v>
      </c>
    </row>
    <row r="802" spans="1:20" x14ac:dyDescent="0.3">
      <c r="A802">
        <v>801</v>
      </c>
      <c r="B802" s="1">
        <v>42051</v>
      </c>
      <c r="C802" t="s">
        <v>23</v>
      </c>
      <c r="D802" t="s">
        <v>14</v>
      </c>
      <c r="E802" t="s">
        <v>19</v>
      </c>
      <c r="F802" t="str">
        <f t="shared" si="48"/>
        <v>February</v>
      </c>
      <c r="G802" s="3">
        <v>10</v>
      </c>
      <c r="H802" s="2">
        <v>0.6</v>
      </c>
      <c r="I802" s="2">
        <v>0.35542803000000001</v>
      </c>
      <c r="J802" s="3">
        <f t="shared" si="49"/>
        <v>0</v>
      </c>
      <c r="K802">
        <v>18.22</v>
      </c>
      <c r="L802">
        <v>5280</v>
      </c>
      <c r="M802">
        <f t="shared" si="50"/>
        <v>88</v>
      </c>
      <c r="N802" s="4">
        <v>0</v>
      </c>
      <c r="O802">
        <v>0</v>
      </c>
      <c r="P802">
        <f t="shared" si="51"/>
        <v>0</v>
      </c>
      <c r="Q802">
        <v>0</v>
      </c>
      <c r="R802">
        <v>1</v>
      </c>
      <c r="S802">
        <v>44</v>
      </c>
      <c r="T802">
        <v>1131</v>
      </c>
    </row>
    <row r="803" spans="1:20" x14ac:dyDescent="0.3">
      <c r="A803">
        <v>802</v>
      </c>
      <c r="B803" s="1">
        <v>42051</v>
      </c>
      <c r="C803" t="s">
        <v>23</v>
      </c>
      <c r="D803" t="s">
        <v>14</v>
      </c>
      <c r="E803" t="s">
        <v>19</v>
      </c>
      <c r="F803" t="str">
        <f t="shared" si="48"/>
        <v>February</v>
      </c>
      <c r="G803" s="3">
        <v>9</v>
      </c>
      <c r="H803" s="2">
        <v>0.6</v>
      </c>
      <c r="I803" s="2">
        <v>0.32996487899999999</v>
      </c>
      <c r="J803" s="3">
        <f t="shared" si="49"/>
        <v>0</v>
      </c>
      <c r="K803">
        <v>18.79</v>
      </c>
      <c r="L803">
        <v>5400</v>
      </c>
      <c r="M803">
        <f t="shared" si="50"/>
        <v>90</v>
      </c>
      <c r="N803" s="4">
        <v>0</v>
      </c>
      <c r="O803">
        <v>0</v>
      </c>
      <c r="P803">
        <f t="shared" si="51"/>
        <v>0</v>
      </c>
      <c r="Q803">
        <v>0</v>
      </c>
      <c r="R803">
        <v>1</v>
      </c>
      <c r="S803">
        <v>54</v>
      </c>
      <c r="T803">
        <v>2103</v>
      </c>
    </row>
    <row r="804" spans="1:20" x14ac:dyDescent="0.3">
      <c r="A804">
        <v>803</v>
      </c>
      <c r="B804" s="1">
        <v>42051</v>
      </c>
      <c r="C804" t="s">
        <v>23</v>
      </c>
      <c r="D804" t="s">
        <v>16</v>
      </c>
      <c r="E804" t="s">
        <v>19</v>
      </c>
      <c r="F804" t="str">
        <f t="shared" si="48"/>
        <v>February</v>
      </c>
      <c r="G804" s="3">
        <v>7</v>
      </c>
      <c r="H804" s="2">
        <v>0.7</v>
      </c>
      <c r="I804" s="2">
        <v>0.25800000000000001</v>
      </c>
      <c r="J804" s="3">
        <f t="shared" si="49"/>
        <v>0</v>
      </c>
      <c r="K804">
        <v>4.1500000000000004</v>
      </c>
      <c r="L804">
        <v>1800</v>
      </c>
      <c r="M804">
        <f t="shared" si="50"/>
        <v>30</v>
      </c>
      <c r="N804" s="4">
        <v>0</v>
      </c>
      <c r="O804">
        <v>0</v>
      </c>
      <c r="P804">
        <f t="shared" si="51"/>
        <v>0</v>
      </c>
      <c r="Q804">
        <v>0</v>
      </c>
      <c r="R804">
        <v>0</v>
      </c>
      <c r="S804">
        <v>15</v>
      </c>
      <c r="T804">
        <v>0</v>
      </c>
    </row>
    <row r="805" spans="1:20" x14ac:dyDescent="0.3">
      <c r="A805">
        <v>804</v>
      </c>
      <c r="B805" s="1">
        <v>42052</v>
      </c>
      <c r="C805" t="s">
        <v>23</v>
      </c>
      <c r="D805" t="s">
        <v>14</v>
      </c>
      <c r="E805" t="s">
        <v>20</v>
      </c>
      <c r="F805" t="str">
        <f t="shared" si="48"/>
        <v>February</v>
      </c>
      <c r="G805" s="3">
        <v>1</v>
      </c>
      <c r="H805" s="2">
        <v>0.8</v>
      </c>
      <c r="I805" s="2">
        <v>1.000230409</v>
      </c>
      <c r="J805" s="3">
        <f t="shared" si="49"/>
        <v>1</v>
      </c>
      <c r="K805">
        <v>22.52</v>
      </c>
      <c r="L805">
        <v>6840</v>
      </c>
      <c r="M805">
        <f t="shared" si="50"/>
        <v>114</v>
      </c>
      <c r="N805" s="4">
        <v>113</v>
      </c>
      <c r="O805">
        <v>0</v>
      </c>
      <c r="P805">
        <f t="shared" si="51"/>
        <v>0</v>
      </c>
      <c r="Q805">
        <v>0</v>
      </c>
      <c r="R805">
        <v>0</v>
      </c>
      <c r="S805">
        <v>57</v>
      </c>
      <c r="T805">
        <v>1445</v>
      </c>
    </row>
    <row r="806" spans="1:20" x14ac:dyDescent="0.3">
      <c r="A806">
        <v>805</v>
      </c>
      <c r="B806" s="1">
        <v>42052</v>
      </c>
      <c r="C806" t="s">
        <v>23</v>
      </c>
      <c r="D806" t="s">
        <v>16</v>
      </c>
      <c r="E806" t="s">
        <v>20</v>
      </c>
      <c r="F806" t="str">
        <f t="shared" si="48"/>
        <v>February</v>
      </c>
      <c r="G806" s="3">
        <v>10</v>
      </c>
      <c r="H806" s="2">
        <v>0.8</v>
      </c>
      <c r="I806" s="2">
        <v>0.92754166699999996</v>
      </c>
      <c r="J806" s="3">
        <f t="shared" si="49"/>
        <v>1</v>
      </c>
      <c r="K806">
        <v>3.94</v>
      </c>
      <c r="L806">
        <v>960</v>
      </c>
      <c r="M806">
        <f t="shared" si="50"/>
        <v>16</v>
      </c>
      <c r="N806" s="4">
        <v>0</v>
      </c>
      <c r="O806">
        <v>0</v>
      </c>
      <c r="P806">
        <f t="shared" si="51"/>
        <v>0</v>
      </c>
      <c r="Q806">
        <v>0</v>
      </c>
      <c r="R806">
        <v>0</v>
      </c>
      <c r="S806">
        <v>8</v>
      </c>
      <c r="T806">
        <v>0</v>
      </c>
    </row>
    <row r="807" spans="1:20" x14ac:dyDescent="0.3">
      <c r="A807">
        <v>806</v>
      </c>
      <c r="B807" s="1">
        <v>42052</v>
      </c>
      <c r="C807" t="s">
        <v>23</v>
      </c>
      <c r="D807" t="s">
        <v>16</v>
      </c>
      <c r="E807" t="s">
        <v>20</v>
      </c>
      <c r="F807" t="str">
        <f t="shared" si="48"/>
        <v>February</v>
      </c>
      <c r="G807" s="3">
        <v>7</v>
      </c>
      <c r="H807" s="2">
        <v>0.7</v>
      </c>
      <c r="I807" s="2">
        <v>0.91374999999999995</v>
      </c>
      <c r="J807" s="3">
        <f t="shared" si="49"/>
        <v>1</v>
      </c>
      <c r="K807">
        <v>5.13</v>
      </c>
      <c r="L807">
        <v>1200</v>
      </c>
      <c r="M807">
        <f t="shared" si="50"/>
        <v>20</v>
      </c>
      <c r="N807" s="4">
        <v>0</v>
      </c>
      <c r="O807">
        <v>0</v>
      </c>
      <c r="P807">
        <f t="shared" si="51"/>
        <v>0</v>
      </c>
      <c r="Q807">
        <v>0</v>
      </c>
      <c r="R807">
        <v>0</v>
      </c>
      <c r="S807">
        <v>10</v>
      </c>
      <c r="T807">
        <v>0</v>
      </c>
    </row>
    <row r="808" spans="1:20" x14ac:dyDescent="0.3">
      <c r="A808">
        <v>807</v>
      </c>
      <c r="B808" s="1">
        <v>42052</v>
      </c>
      <c r="C808" t="s">
        <v>23</v>
      </c>
      <c r="D808" t="s">
        <v>16</v>
      </c>
      <c r="E808" t="s">
        <v>20</v>
      </c>
      <c r="F808" t="str">
        <f t="shared" si="48"/>
        <v>February</v>
      </c>
      <c r="G808" s="3">
        <v>12</v>
      </c>
      <c r="H808" s="2">
        <v>0.8</v>
      </c>
      <c r="I808" s="2">
        <v>0.90249999999999997</v>
      </c>
      <c r="J808" s="3">
        <f t="shared" si="49"/>
        <v>1</v>
      </c>
      <c r="K808">
        <v>5.13</v>
      </c>
      <c r="L808">
        <v>1080</v>
      </c>
      <c r="M808">
        <f t="shared" si="50"/>
        <v>18</v>
      </c>
      <c r="N808" s="4">
        <v>0</v>
      </c>
      <c r="O808">
        <v>0</v>
      </c>
      <c r="P808">
        <f t="shared" si="51"/>
        <v>0</v>
      </c>
      <c r="Q808">
        <v>0</v>
      </c>
      <c r="R808">
        <v>0</v>
      </c>
      <c r="S808">
        <v>9</v>
      </c>
      <c r="T808">
        <v>0</v>
      </c>
    </row>
    <row r="809" spans="1:20" x14ac:dyDescent="0.3">
      <c r="A809">
        <v>808</v>
      </c>
      <c r="B809" s="1">
        <v>42052</v>
      </c>
      <c r="C809" t="s">
        <v>23</v>
      </c>
      <c r="D809" t="s">
        <v>14</v>
      </c>
      <c r="E809" t="s">
        <v>20</v>
      </c>
      <c r="F809" t="str">
        <f t="shared" si="48"/>
        <v>February</v>
      </c>
      <c r="G809" s="3">
        <v>12</v>
      </c>
      <c r="H809" s="2">
        <v>0.8</v>
      </c>
      <c r="I809" s="2">
        <v>0.80040196100000005</v>
      </c>
      <c r="J809" s="3">
        <f t="shared" si="49"/>
        <v>1</v>
      </c>
      <c r="K809">
        <v>15.26</v>
      </c>
      <c r="L809">
        <v>4080</v>
      </c>
      <c r="M809">
        <f t="shared" si="50"/>
        <v>68</v>
      </c>
      <c r="N809" s="4">
        <v>38</v>
      </c>
      <c r="O809">
        <v>0</v>
      </c>
      <c r="P809">
        <f t="shared" si="51"/>
        <v>0</v>
      </c>
      <c r="Q809">
        <v>0</v>
      </c>
      <c r="R809">
        <v>0</v>
      </c>
      <c r="S809">
        <v>34</v>
      </c>
      <c r="T809">
        <v>1133</v>
      </c>
    </row>
    <row r="810" spans="1:20" x14ac:dyDescent="0.3">
      <c r="A810">
        <v>809</v>
      </c>
      <c r="B810" s="1">
        <v>42052</v>
      </c>
      <c r="C810" t="s">
        <v>23</v>
      </c>
      <c r="D810" t="s">
        <v>16</v>
      </c>
      <c r="E810" t="s">
        <v>20</v>
      </c>
      <c r="F810" t="str">
        <f t="shared" si="48"/>
        <v>February</v>
      </c>
      <c r="G810" s="3">
        <v>3</v>
      </c>
      <c r="H810" s="2">
        <v>0.5</v>
      </c>
      <c r="I810" s="2">
        <v>0.78659999999999997</v>
      </c>
      <c r="J810" s="3">
        <f t="shared" si="49"/>
        <v>1</v>
      </c>
      <c r="K810">
        <v>5.13</v>
      </c>
      <c r="L810">
        <v>1800</v>
      </c>
      <c r="M810">
        <f t="shared" si="50"/>
        <v>30</v>
      </c>
      <c r="N810" s="4">
        <v>0</v>
      </c>
      <c r="O810">
        <v>0</v>
      </c>
      <c r="P810">
        <f t="shared" si="51"/>
        <v>0</v>
      </c>
      <c r="Q810">
        <v>0</v>
      </c>
      <c r="R810">
        <v>0</v>
      </c>
      <c r="S810">
        <v>15</v>
      </c>
      <c r="T810">
        <v>0</v>
      </c>
    </row>
    <row r="811" spans="1:20" x14ac:dyDescent="0.3">
      <c r="A811">
        <v>810</v>
      </c>
      <c r="B811" s="1">
        <v>42052</v>
      </c>
      <c r="C811" t="s">
        <v>23</v>
      </c>
      <c r="D811" t="s">
        <v>14</v>
      </c>
      <c r="E811" t="s">
        <v>20</v>
      </c>
      <c r="F811" t="str">
        <f t="shared" si="48"/>
        <v>February</v>
      </c>
      <c r="G811" s="3">
        <v>6</v>
      </c>
      <c r="H811" s="2">
        <v>0.75</v>
      </c>
      <c r="I811" s="2">
        <v>0.75062135399999996</v>
      </c>
      <c r="J811" s="3">
        <f t="shared" si="49"/>
        <v>1</v>
      </c>
      <c r="K811">
        <v>18.79</v>
      </c>
      <c r="L811">
        <v>3360</v>
      </c>
      <c r="M811">
        <f t="shared" si="50"/>
        <v>56</v>
      </c>
      <c r="N811" s="4">
        <v>0</v>
      </c>
      <c r="O811">
        <v>0</v>
      </c>
      <c r="P811">
        <f t="shared" si="51"/>
        <v>0</v>
      </c>
      <c r="Q811">
        <v>0</v>
      </c>
      <c r="R811">
        <v>0</v>
      </c>
      <c r="S811">
        <v>33</v>
      </c>
      <c r="T811">
        <v>726</v>
      </c>
    </row>
    <row r="812" spans="1:20" x14ac:dyDescent="0.3">
      <c r="A812">
        <v>811</v>
      </c>
      <c r="B812" s="1">
        <v>42052</v>
      </c>
      <c r="C812" t="s">
        <v>23</v>
      </c>
      <c r="D812" t="s">
        <v>14</v>
      </c>
      <c r="E812" t="s">
        <v>20</v>
      </c>
      <c r="F812" t="str">
        <f t="shared" si="48"/>
        <v>February</v>
      </c>
      <c r="G812" s="3">
        <v>4</v>
      </c>
      <c r="H812" s="2">
        <v>0.75</v>
      </c>
      <c r="I812" s="2">
        <v>0.75035612500000004</v>
      </c>
      <c r="J812" s="3">
        <f t="shared" si="49"/>
        <v>1</v>
      </c>
      <c r="K812">
        <v>30.1</v>
      </c>
      <c r="L812">
        <v>7020</v>
      </c>
      <c r="M812">
        <f t="shared" si="50"/>
        <v>117</v>
      </c>
      <c r="N812" s="4">
        <v>45</v>
      </c>
      <c r="O812">
        <v>0</v>
      </c>
      <c r="P812">
        <f t="shared" si="51"/>
        <v>0</v>
      </c>
      <c r="Q812">
        <v>0</v>
      </c>
      <c r="R812">
        <v>1</v>
      </c>
      <c r="S812">
        <v>58</v>
      </c>
      <c r="T812">
        <v>849</v>
      </c>
    </row>
    <row r="813" spans="1:20" x14ac:dyDescent="0.3">
      <c r="A813">
        <v>812</v>
      </c>
      <c r="B813" s="1">
        <v>42052</v>
      </c>
      <c r="C813" t="s">
        <v>23</v>
      </c>
      <c r="D813" t="s">
        <v>16</v>
      </c>
      <c r="E813" t="s">
        <v>20</v>
      </c>
      <c r="F813" t="str">
        <f t="shared" si="48"/>
        <v>February</v>
      </c>
      <c r="G813" s="3">
        <v>6</v>
      </c>
      <c r="H813" s="2">
        <v>0.8</v>
      </c>
      <c r="I813" s="2">
        <v>0.74916666700000001</v>
      </c>
      <c r="J813" s="3">
        <f t="shared" si="49"/>
        <v>0</v>
      </c>
      <c r="K813">
        <v>2.9</v>
      </c>
      <c r="L813">
        <v>960</v>
      </c>
      <c r="M813">
        <f t="shared" si="50"/>
        <v>16</v>
      </c>
      <c r="N813" s="4">
        <v>0</v>
      </c>
      <c r="O813">
        <v>0</v>
      </c>
      <c r="P813">
        <f t="shared" si="51"/>
        <v>0</v>
      </c>
      <c r="Q813">
        <v>0</v>
      </c>
      <c r="R813">
        <v>0</v>
      </c>
      <c r="S813">
        <v>8</v>
      </c>
      <c r="T813">
        <v>0</v>
      </c>
    </row>
    <row r="814" spans="1:20" x14ac:dyDescent="0.3">
      <c r="A814">
        <v>813</v>
      </c>
      <c r="B814" s="1">
        <v>42052</v>
      </c>
      <c r="C814" t="s">
        <v>23</v>
      </c>
      <c r="D814" t="s">
        <v>14</v>
      </c>
      <c r="E814" t="s">
        <v>20</v>
      </c>
      <c r="F814" t="str">
        <f t="shared" si="48"/>
        <v>February</v>
      </c>
      <c r="G814" s="3">
        <v>7</v>
      </c>
      <c r="H814" s="2">
        <v>0.7</v>
      </c>
      <c r="I814" s="2">
        <v>0.70088820299999999</v>
      </c>
      <c r="J814" s="3">
        <f t="shared" si="49"/>
        <v>1</v>
      </c>
      <c r="K814">
        <v>30.1</v>
      </c>
      <c r="L814">
        <v>840</v>
      </c>
      <c r="M814">
        <f t="shared" si="50"/>
        <v>14</v>
      </c>
      <c r="N814" s="4">
        <v>30</v>
      </c>
      <c r="O814">
        <v>0</v>
      </c>
      <c r="P814">
        <f t="shared" si="51"/>
        <v>0</v>
      </c>
      <c r="Q814">
        <v>0</v>
      </c>
      <c r="R814">
        <v>1</v>
      </c>
      <c r="S814">
        <v>59</v>
      </c>
      <c r="T814">
        <v>562</v>
      </c>
    </row>
    <row r="815" spans="1:20" x14ac:dyDescent="0.3">
      <c r="A815">
        <v>814</v>
      </c>
      <c r="B815" s="1">
        <v>42052</v>
      </c>
      <c r="C815" t="s">
        <v>23</v>
      </c>
      <c r="D815" t="s">
        <v>14</v>
      </c>
      <c r="E815" t="s">
        <v>20</v>
      </c>
      <c r="F815" t="str">
        <f t="shared" si="48"/>
        <v>February</v>
      </c>
      <c r="G815" s="3">
        <v>11</v>
      </c>
      <c r="H815" s="2">
        <v>0.7</v>
      </c>
      <c r="I815" s="2">
        <v>0.70061403499999997</v>
      </c>
      <c r="J815" s="3">
        <f t="shared" si="49"/>
        <v>1</v>
      </c>
      <c r="K815">
        <v>11.41</v>
      </c>
      <c r="L815">
        <v>3420</v>
      </c>
      <c r="M815">
        <f t="shared" si="50"/>
        <v>57</v>
      </c>
      <c r="N815" s="4">
        <v>30</v>
      </c>
      <c r="O815">
        <v>0</v>
      </c>
      <c r="P815">
        <f t="shared" si="51"/>
        <v>0</v>
      </c>
      <c r="Q815">
        <v>0</v>
      </c>
      <c r="R815">
        <v>2</v>
      </c>
      <c r="S815">
        <v>56</v>
      </c>
      <c r="T815">
        <v>1054</v>
      </c>
    </row>
    <row r="816" spans="1:20" x14ac:dyDescent="0.3">
      <c r="A816">
        <v>815</v>
      </c>
      <c r="B816" s="1">
        <v>42052</v>
      </c>
      <c r="C816" t="s">
        <v>23</v>
      </c>
      <c r="D816" t="s">
        <v>14</v>
      </c>
      <c r="E816" t="s">
        <v>20</v>
      </c>
      <c r="F816" t="str">
        <f t="shared" si="48"/>
        <v>February</v>
      </c>
      <c r="G816" s="3">
        <v>3</v>
      </c>
      <c r="H816" s="2">
        <v>0.7</v>
      </c>
      <c r="I816" s="2">
        <v>0.70060344799999996</v>
      </c>
      <c r="J816" s="3">
        <f t="shared" si="49"/>
        <v>1</v>
      </c>
      <c r="K816">
        <v>30.1</v>
      </c>
      <c r="L816">
        <v>6960</v>
      </c>
      <c r="M816">
        <f t="shared" si="50"/>
        <v>116</v>
      </c>
      <c r="N816" s="4">
        <v>50</v>
      </c>
      <c r="O816">
        <v>0</v>
      </c>
      <c r="P816">
        <f t="shared" si="51"/>
        <v>0</v>
      </c>
      <c r="Q816">
        <v>0</v>
      </c>
      <c r="R816">
        <v>1</v>
      </c>
      <c r="S816">
        <v>58</v>
      </c>
      <c r="T816">
        <v>1422</v>
      </c>
    </row>
    <row r="817" spans="1:20" x14ac:dyDescent="0.3">
      <c r="A817">
        <v>816</v>
      </c>
      <c r="B817" s="1">
        <v>42052</v>
      </c>
      <c r="C817" t="s">
        <v>23</v>
      </c>
      <c r="D817" t="s">
        <v>16</v>
      </c>
      <c r="E817" t="s">
        <v>20</v>
      </c>
      <c r="F817" t="str">
        <f t="shared" si="48"/>
        <v>February</v>
      </c>
      <c r="G817" s="3">
        <v>4</v>
      </c>
      <c r="H817" s="2">
        <v>0.75</v>
      </c>
      <c r="I817" s="2">
        <v>0.65666666699999998</v>
      </c>
      <c r="J817" s="3">
        <f t="shared" si="49"/>
        <v>0</v>
      </c>
      <c r="K817">
        <v>5.13</v>
      </c>
      <c r="L817">
        <v>960</v>
      </c>
      <c r="M817">
        <f t="shared" si="50"/>
        <v>16</v>
      </c>
      <c r="N817" s="4">
        <v>0</v>
      </c>
      <c r="O817">
        <v>0</v>
      </c>
      <c r="P817">
        <f t="shared" si="51"/>
        <v>0</v>
      </c>
      <c r="Q817">
        <v>0</v>
      </c>
      <c r="R817">
        <v>0</v>
      </c>
      <c r="S817">
        <v>8</v>
      </c>
      <c r="T817">
        <v>0</v>
      </c>
    </row>
    <row r="818" spans="1:20" x14ac:dyDescent="0.3">
      <c r="A818">
        <v>817</v>
      </c>
      <c r="B818" s="1">
        <v>42052</v>
      </c>
      <c r="C818" t="s">
        <v>23</v>
      </c>
      <c r="D818" t="s">
        <v>14</v>
      </c>
      <c r="E818" t="s">
        <v>20</v>
      </c>
      <c r="F818" t="str">
        <f t="shared" si="48"/>
        <v>February</v>
      </c>
      <c r="G818" s="3">
        <v>5</v>
      </c>
      <c r="H818" s="2">
        <v>0.8</v>
      </c>
      <c r="I818" s="2">
        <v>0.65343137299999998</v>
      </c>
      <c r="J818" s="3">
        <f t="shared" si="49"/>
        <v>0</v>
      </c>
      <c r="K818">
        <v>30.1</v>
      </c>
      <c r="L818">
        <v>7140</v>
      </c>
      <c r="M818">
        <f t="shared" si="50"/>
        <v>119</v>
      </c>
      <c r="N818" s="4">
        <v>0</v>
      </c>
      <c r="O818">
        <v>0</v>
      </c>
      <c r="P818">
        <f t="shared" si="51"/>
        <v>0</v>
      </c>
      <c r="Q818">
        <v>0</v>
      </c>
      <c r="R818">
        <v>0</v>
      </c>
      <c r="S818">
        <v>59</v>
      </c>
      <c r="T818">
        <v>680</v>
      </c>
    </row>
    <row r="819" spans="1:20" x14ac:dyDescent="0.3">
      <c r="A819">
        <v>818</v>
      </c>
      <c r="B819" s="1">
        <v>42052</v>
      </c>
      <c r="C819" t="s">
        <v>23</v>
      </c>
      <c r="D819" t="s">
        <v>14</v>
      </c>
      <c r="E819" t="s">
        <v>20</v>
      </c>
      <c r="F819" t="str">
        <f t="shared" si="48"/>
        <v>February</v>
      </c>
      <c r="G819" s="3">
        <v>9</v>
      </c>
      <c r="H819" s="2">
        <v>0.65</v>
      </c>
      <c r="I819" s="2">
        <v>0.65013399999999999</v>
      </c>
      <c r="J819" s="3">
        <f t="shared" si="49"/>
        <v>1</v>
      </c>
      <c r="K819">
        <v>18.79</v>
      </c>
      <c r="L819">
        <v>5520</v>
      </c>
      <c r="M819">
        <f t="shared" si="50"/>
        <v>92</v>
      </c>
      <c r="N819" s="4">
        <v>0</v>
      </c>
      <c r="O819">
        <v>0</v>
      </c>
      <c r="P819">
        <f t="shared" si="51"/>
        <v>0</v>
      </c>
      <c r="Q819">
        <v>0</v>
      </c>
      <c r="R819">
        <v>1</v>
      </c>
      <c r="S819">
        <v>51</v>
      </c>
      <c r="T819">
        <v>2120</v>
      </c>
    </row>
    <row r="820" spans="1:20" x14ac:dyDescent="0.3">
      <c r="A820">
        <v>819</v>
      </c>
      <c r="B820" s="1">
        <v>42052</v>
      </c>
      <c r="C820" t="s">
        <v>23</v>
      </c>
      <c r="D820" t="s">
        <v>14</v>
      </c>
      <c r="E820" t="s">
        <v>20</v>
      </c>
      <c r="F820" t="str">
        <f t="shared" si="48"/>
        <v>February</v>
      </c>
      <c r="G820" s="3">
        <v>8</v>
      </c>
      <c r="H820" s="2">
        <v>0.6</v>
      </c>
      <c r="I820" s="2">
        <v>0.60098290600000004</v>
      </c>
      <c r="J820" s="3">
        <f t="shared" si="49"/>
        <v>1</v>
      </c>
      <c r="K820">
        <v>29.4</v>
      </c>
      <c r="L820">
        <v>0</v>
      </c>
      <c r="M820">
        <f t="shared" si="50"/>
        <v>0</v>
      </c>
      <c r="N820" s="4">
        <v>23</v>
      </c>
      <c r="O820">
        <v>5</v>
      </c>
      <c r="P820">
        <f t="shared" si="51"/>
        <v>8.3333333333333329E-2</v>
      </c>
      <c r="Q820">
        <v>30</v>
      </c>
      <c r="R820">
        <v>2</v>
      </c>
      <c r="S820">
        <v>58</v>
      </c>
      <c r="T820">
        <v>179</v>
      </c>
    </row>
    <row r="821" spans="1:20" x14ac:dyDescent="0.3">
      <c r="A821">
        <v>820</v>
      </c>
      <c r="B821" s="1">
        <v>42052</v>
      </c>
      <c r="C821" t="s">
        <v>23</v>
      </c>
      <c r="D821" t="s">
        <v>16</v>
      </c>
      <c r="E821" t="s">
        <v>20</v>
      </c>
      <c r="F821" t="str">
        <f t="shared" si="48"/>
        <v>February</v>
      </c>
      <c r="G821" s="3">
        <v>9</v>
      </c>
      <c r="H821" s="2">
        <v>0.8</v>
      </c>
      <c r="I821" s="2">
        <v>0.58604166700000004</v>
      </c>
      <c r="J821" s="3">
        <f t="shared" si="49"/>
        <v>0</v>
      </c>
      <c r="K821">
        <v>3.94</v>
      </c>
      <c r="L821">
        <v>960</v>
      </c>
      <c r="M821">
        <f t="shared" si="50"/>
        <v>16</v>
      </c>
      <c r="N821" s="4">
        <v>0</v>
      </c>
      <c r="O821">
        <v>0</v>
      </c>
      <c r="P821">
        <f t="shared" si="51"/>
        <v>0</v>
      </c>
      <c r="Q821">
        <v>0</v>
      </c>
      <c r="R821">
        <v>0</v>
      </c>
      <c r="S821">
        <v>8</v>
      </c>
      <c r="T821">
        <v>0</v>
      </c>
    </row>
    <row r="822" spans="1:20" x14ac:dyDescent="0.3">
      <c r="A822">
        <v>821</v>
      </c>
      <c r="B822" s="1">
        <v>42052</v>
      </c>
      <c r="C822" t="s">
        <v>23</v>
      </c>
      <c r="D822" t="s">
        <v>16</v>
      </c>
      <c r="E822" t="s">
        <v>20</v>
      </c>
      <c r="F822" t="str">
        <f t="shared" si="48"/>
        <v>February</v>
      </c>
      <c r="G822" s="3">
        <v>2</v>
      </c>
      <c r="H822" s="2">
        <v>0.8</v>
      </c>
      <c r="I822" s="2">
        <v>0.58140000000000003</v>
      </c>
      <c r="J822" s="3">
        <f t="shared" si="49"/>
        <v>0</v>
      </c>
      <c r="K822">
        <v>5.13</v>
      </c>
      <c r="L822">
        <v>1800</v>
      </c>
      <c r="M822">
        <f t="shared" si="50"/>
        <v>30</v>
      </c>
      <c r="N822" s="4">
        <v>0</v>
      </c>
      <c r="O822">
        <v>0</v>
      </c>
      <c r="P822">
        <f t="shared" si="51"/>
        <v>0</v>
      </c>
      <c r="Q822">
        <v>0</v>
      </c>
      <c r="R822">
        <v>0</v>
      </c>
      <c r="S822">
        <v>15</v>
      </c>
      <c r="T822">
        <v>0</v>
      </c>
    </row>
    <row r="823" spans="1:20" x14ac:dyDescent="0.3">
      <c r="A823">
        <v>822</v>
      </c>
      <c r="B823" s="1">
        <v>42052</v>
      </c>
      <c r="C823" t="s">
        <v>23</v>
      </c>
      <c r="D823" t="s">
        <v>14</v>
      </c>
      <c r="E823" t="s">
        <v>20</v>
      </c>
      <c r="F823" t="str">
        <f t="shared" si="48"/>
        <v>February</v>
      </c>
      <c r="G823" s="3">
        <v>2</v>
      </c>
      <c r="H823" s="2">
        <v>0.5</v>
      </c>
      <c r="I823" s="2">
        <v>0.361071429</v>
      </c>
      <c r="J823" s="3">
        <f t="shared" si="49"/>
        <v>0</v>
      </c>
      <c r="K823">
        <v>30.33</v>
      </c>
      <c r="L823">
        <v>6720</v>
      </c>
      <c r="M823">
        <f t="shared" si="50"/>
        <v>112</v>
      </c>
      <c r="N823" s="4">
        <v>0</v>
      </c>
      <c r="O823">
        <v>0</v>
      </c>
      <c r="P823">
        <f t="shared" si="51"/>
        <v>0</v>
      </c>
      <c r="Q823">
        <v>0</v>
      </c>
      <c r="R823">
        <v>1</v>
      </c>
      <c r="S823">
        <v>56</v>
      </c>
      <c r="T823">
        <v>838</v>
      </c>
    </row>
    <row r="824" spans="1:20" x14ac:dyDescent="0.3">
      <c r="A824">
        <v>823</v>
      </c>
      <c r="B824" s="1">
        <v>42052</v>
      </c>
      <c r="C824" t="s">
        <v>23</v>
      </c>
      <c r="D824" t="s">
        <v>14</v>
      </c>
      <c r="E824" t="s">
        <v>20</v>
      </c>
      <c r="F824" t="str">
        <f t="shared" si="48"/>
        <v>February</v>
      </c>
      <c r="G824" s="3">
        <v>10</v>
      </c>
      <c r="H824" s="2">
        <v>0.65</v>
      </c>
      <c r="I824" s="2">
        <v>0.30211734699999998</v>
      </c>
      <c r="J824" s="3">
        <f t="shared" si="49"/>
        <v>0</v>
      </c>
      <c r="K824">
        <v>18.22</v>
      </c>
      <c r="L824">
        <v>0</v>
      </c>
      <c r="M824">
        <f t="shared" si="50"/>
        <v>0</v>
      </c>
      <c r="N824" s="4">
        <v>0</v>
      </c>
      <c r="O824">
        <v>8</v>
      </c>
      <c r="P824">
        <f t="shared" si="51"/>
        <v>0.13333333333333333</v>
      </c>
      <c r="Q824">
        <v>35</v>
      </c>
      <c r="R824">
        <v>1</v>
      </c>
      <c r="S824">
        <v>49</v>
      </c>
      <c r="T824">
        <v>741</v>
      </c>
    </row>
    <row r="825" spans="1:20" x14ac:dyDescent="0.3">
      <c r="A825">
        <v>824</v>
      </c>
      <c r="B825" s="1">
        <v>42053</v>
      </c>
      <c r="C825" t="s">
        <v>23</v>
      </c>
      <c r="D825" t="s">
        <v>16</v>
      </c>
      <c r="E825" t="s">
        <v>21</v>
      </c>
      <c r="F825" t="str">
        <f t="shared" si="48"/>
        <v>February</v>
      </c>
      <c r="G825" s="3">
        <v>12</v>
      </c>
      <c r="H825" s="2">
        <v>0.8</v>
      </c>
      <c r="I825" s="2">
        <v>0.99180000000000001</v>
      </c>
      <c r="J825" s="3">
        <f t="shared" si="49"/>
        <v>1</v>
      </c>
      <c r="K825">
        <v>5.13</v>
      </c>
      <c r="L825">
        <v>1200</v>
      </c>
      <c r="M825">
        <f t="shared" si="50"/>
        <v>20</v>
      </c>
      <c r="N825" s="4">
        <v>0</v>
      </c>
      <c r="O825">
        <v>0</v>
      </c>
      <c r="P825">
        <f t="shared" si="51"/>
        <v>0</v>
      </c>
      <c r="Q825">
        <v>0</v>
      </c>
      <c r="R825">
        <v>0</v>
      </c>
      <c r="S825">
        <v>10</v>
      </c>
      <c r="T825">
        <v>0</v>
      </c>
    </row>
    <row r="826" spans="1:20" x14ac:dyDescent="0.3">
      <c r="A826">
        <v>825</v>
      </c>
      <c r="B826" s="1">
        <v>42053</v>
      </c>
      <c r="C826" t="s">
        <v>23</v>
      </c>
      <c r="D826" t="s">
        <v>16</v>
      </c>
      <c r="E826" t="s">
        <v>21</v>
      </c>
      <c r="F826" t="str">
        <f t="shared" si="48"/>
        <v>February</v>
      </c>
      <c r="G826" s="3">
        <v>6</v>
      </c>
      <c r="H826" s="2">
        <v>0.8</v>
      </c>
      <c r="I826" s="2">
        <v>0.93686111100000002</v>
      </c>
      <c r="J826" s="3">
        <f t="shared" si="49"/>
        <v>1</v>
      </c>
      <c r="K826">
        <v>2.9</v>
      </c>
      <c r="L826">
        <v>1440</v>
      </c>
      <c r="M826">
        <f t="shared" si="50"/>
        <v>24</v>
      </c>
      <c r="N826" s="4">
        <v>0</v>
      </c>
      <c r="O826">
        <v>0</v>
      </c>
      <c r="P826">
        <f t="shared" si="51"/>
        <v>0</v>
      </c>
      <c r="Q826">
        <v>0</v>
      </c>
      <c r="R826">
        <v>0</v>
      </c>
      <c r="S826">
        <v>12</v>
      </c>
      <c r="T826">
        <v>0</v>
      </c>
    </row>
    <row r="827" spans="1:20" x14ac:dyDescent="0.3">
      <c r="A827">
        <v>826</v>
      </c>
      <c r="B827" s="1">
        <v>42053</v>
      </c>
      <c r="C827" t="s">
        <v>23</v>
      </c>
      <c r="D827" t="s">
        <v>16</v>
      </c>
      <c r="E827" t="s">
        <v>21</v>
      </c>
      <c r="F827" t="str">
        <f t="shared" si="48"/>
        <v>February</v>
      </c>
      <c r="G827" s="3">
        <v>2</v>
      </c>
      <c r="H827" s="2">
        <v>0.8</v>
      </c>
      <c r="I827" s="2">
        <v>0.91912499999999997</v>
      </c>
      <c r="J827" s="3">
        <f t="shared" si="49"/>
        <v>1</v>
      </c>
      <c r="K827">
        <v>5.13</v>
      </c>
      <c r="L827">
        <v>1440</v>
      </c>
      <c r="M827">
        <f t="shared" si="50"/>
        <v>24</v>
      </c>
      <c r="N827" s="4">
        <v>0</v>
      </c>
      <c r="O827">
        <v>0</v>
      </c>
      <c r="P827">
        <f t="shared" si="51"/>
        <v>0</v>
      </c>
      <c r="Q827">
        <v>0</v>
      </c>
      <c r="R827">
        <v>0</v>
      </c>
      <c r="S827">
        <v>12</v>
      </c>
      <c r="T827">
        <v>0</v>
      </c>
    </row>
    <row r="828" spans="1:20" x14ac:dyDescent="0.3">
      <c r="A828">
        <v>827</v>
      </c>
      <c r="B828" s="1">
        <v>42053</v>
      </c>
      <c r="C828" t="s">
        <v>23</v>
      </c>
      <c r="D828" t="s">
        <v>14</v>
      </c>
      <c r="E828" t="s">
        <v>21</v>
      </c>
      <c r="F828" t="str">
        <f t="shared" si="48"/>
        <v>February</v>
      </c>
      <c r="G828" s="3">
        <v>11</v>
      </c>
      <c r="H828" s="2">
        <v>0.7</v>
      </c>
      <c r="I828" s="2">
        <v>0.82111250000000002</v>
      </c>
      <c r="J828" s="3">
        <f t="shared" si="49"/>
        <v>1</v>
      </c>
      <c r="K828">
        <v>11.41</v>
      </c>
      <c r="L828">
        <v>3360</v>
      </c>
      <c r="M828">
        <f t="shared" si="50"/>
        <v>56</v>
      </c>
      <c r="N828" s="4">
        <v>30</v>
      </c>
      <c r="O828">
        <v>0</v>
      </c>
      <c r="P828">
        <f t="shared" si="51"/>
        <v>0</v>
      </c>
      <c r="Q828">
        <v>0</v>
      </c>
      <c r="R828">
        <v>2</v>
      </c>
      <c r="S828">
        <v>56</v>
      </c>
      <c r="T828">
        <v>685</v>
      </c>
    </row>
    <row r="829" spans="1:20" x14ac:dyDescent="0.3">
      <c r="A829">
        <v>828</v>
      </c>
      <c r="B829" s="1">
        <v>42053</v>
      </c>
      <c r="C829" t="s">
        <v>23</v>
      </c>
      <c r="D829" t="s">
        <v>14</v>
      </c>
      <c r="E829" t="s">
        <v>21</v>
      </c>
      <c r="F829" t="str">
        <f t="shared" si="48"/>
        <v>February</v>
      </c>
      <c r="G829" s="3">
        <v>4</v>
      </c>
      <c r="H829" s="2">
        <v>0.8</v>
      </c>
      <c r="I829" s="2">
        <v>0.80098039200000004</v>
      </c>
      <c r="J829" s="3">
        <f t="shared" si="49"/>
        <v>1</v>
      </c>
      <c r="K829">
        <v>30.1</v>
      </c>
      <c r="L829">
        <v>480</v>
      </c>
      <c r="M829">
        <f t="shared" si="50"/>
        <v>8</v>
      </c>
      <c r="N829" s="4">
        <v>50</v>
      </c>
      <c r="O829">
        <v>0</v>
      </c>
      <c r="P829">
        <f t="shared" si="51"/>
        <v>0</v>
      </c>
      <c r="Q829">
        <v>0</v>
      </c>
      <c r="R829">
        <v>1</v>
      </c>
      <c r="S829">
        <v>58</v>
      </c>
      <c r="T829">
        <v>864</v>
      </c>
    </row>
    <row r="830" spans="1:20" x14ac:dyDescent="0.3">
      <c r="A830">
        <v>829</v>
      </c>
      <c r="B830" s="1">
        <v>42053</v>
      </c>
      <c r="C830" t="s">
        <v>23</v>
      </c>
      <c r="D830" t="s">
        <v>14</v>
      </c>
      <c r="E830" t="s">
        <v>21</v>
      </c>
      <c r="F830" t="str">
        <f t="shared" si="48"/>
        <v>February</v>
      </c>
      <c r="G830" s="3">
        <v>5</v>
      </c>
      <c r="H830" s="2">
        <v>0.8</v>
      </c>
      <c r="I830" s="2">
        <v>0.80098039200000004</v>
      </c>
      <c r="J830" s="3">
        <f t="shared" si="49"/>
        <v>1</v>
      </c>
      <c r="K830">
        <v>30.1</v>
      </c>
      <c r="L830">
        <v>0</v>
      </c>
      <c r="M830">
        <f t="shared" si="50"/>
        <v>0</v>
      </c>
      <c r="N830" s="4">
        <v>0</v>
      </c>
      <c r="O830">
        <v>0</v>
      </c>
      <c r="P830">
        <f t="shared" si="51"/>
        <v>0</v>
      </c>
      <c r="Q830">
        <v>0</v>
      </c>
      <c r="R830">
        <v>0</v>
      </c>
      <c r="S830">
        <v>59</v>
      </c>
      <c r="T830">
        <v>511</v>
      </c>
    </row>
    <row r="831" spans="1:20" x14ac:dyDescent="0.3">
      <c r="A831">
        <v>830</v>
      </c>
      <c r="B831" s="1">
        <v>42053</v>
      </c>
      <c r="C831" t="s">
        <v>23</v>
      </c>
      <c r="D831" t="s">
        <v>14</v>
      </c>
      <c r="E831" t="s">
        <v>21</v>
      </c>
      <c r="F831" t="str">
        <f t="shared" si="48"/>
        <v>February</v>
      </c>
      <c r="G831" s="3">
        <v>12</v>
      </c>
      <c r="H831" s="2">
        <v>0.8</v>
      </c>
      <c r="I831" s="2">
        <v>0.80040196100000005</v>
      </c>
      <c r="J831" s="3">
        <f t="shared" si="49"/>
        <v>1</v>
      </c>
      <c r="K831">
        <v>15.26</v>
      </c>
      <c r="L831">
        <v>4080</v>
      </c>
      <c r="M831">
        <f t="shared" si="50"/>
        <v>68</v>
      </c>
      <c r="N831" s="4">
        <v>63</v>
      </c>
      <c r="O831">
        <v>0</v>
      </c>
      <c r="P831">
        <f t="shared" si="51"/>
        <v>0</v>
      </c>
      <c r="Q831">
        <v>0</v>
      </c>
      <c r="R831">
        <v>0</v>
      </c>
      <c r="S831">
        <v>34</v>
      </c>
      <c r="T831">
        <v>1095</v>
      </c>
    </row>
    <row r="832" spans="1:20" x14ac:dyDescent="0.3">
      <c r="A832">
        <v>831</v>
      </c>
      <c r="B832" s="1">
        <v>42053</v>
      </c>
      <c r="C832" t="s">
        <v>23</v>
      </c>
      <c r="D832" t="s">
        <v>14</v>
      </c>
      <c r="E832" t="s">
        <v>21</v>
      </c>
      <c r="F832" t="str">
        <f t="shared" si="48"/>
        <v>February</v>
      </c>
      <c r="G832" s="3">
        <v>1</v>
      </c>
      <c r="H832" s="2">
        <v>0.8</v>
      </c>
      <c r="I832" s="2">
        <v>0.80027969300000001</v>
      </c>
      <c r="J832" s="3">
        <f t="shared" si="49"/>
        <v>1</v>
      </c>
      <c r="K832">
        <v>22.52</v>
      </c>
      <c r="L832">
        <v>3960</v>
      </c>
      <c r="M832">
        <f t="shared" si="50"/>
        <v>66</v>
      </c>
      <c r="N832" s="4">
        <v>63</v>
      </c>
      <c r="O832">
        <v>0</v>
      </c>
      <c r="P832">
        <f t="shared" si="51"/>
        <v>0</v>
      </c>
      <c r="Q832">
        <v>0</v>
      </c>
      <c r="R832">
        <v>0</v>
      </c>
      <c r="S832">
        <v>57</v>
      </c>
      <c r="T832">
        <v>1374</v>
      </c>
    </row>
    <row r="833" spans="1:20" x14ac:dyDescent="0.3">
      <c r="A833">
        <v>832</v>
      </c>
      <c r="B833" s="1">
        <v>42053</v>
      </c>
      <c r="C833" t="s">
        <v>23</v>
      </c>
      <c r="D833" t="s">
        <v>14</v>
      </c>
      <c r="E833" t="s">
        <v>21</v>
      </c>
      <c r="F833" t="str">
        <f t="shared" si="48"/>
        <v>February</v>
      </c>
      <c r="G833" s="3">
        <v>6</v>
      </c>
      <c r="H833" s="2">
        <v>0.75</v>
      </c>
      <c r="I833" s="2">
        <v>0.75065101000000001</v>
      </c>
      <c r="J833" s="3">
        <f t="shared" si="49"/>
        <v>1</v>
      </c>
      <c r="K833">
        <v>18.79</v>
      </c>
      <c r="L833">
        <v>3960</v>
      </c>
      <c r="M833">
        <f t="shared" si="50"/>
        <v>66</v>
      </c>
      <c r="N833" s="4">
        <v>34</v>
      </c>
      <c r="O833">
        <v>0</v>
      </c>
      <c r="P833">
        <f t="shared" si="51"/>
        <v>0</v>
      </c>
      <c r="Q833">
        <v>0</v>
      </c>
      <c r="R833">
        <v>0</v>
      </c>
      <c r="S833">
        <v>33</v>
      </c>
      <c r="T833">
        <v>759</v>
      </c>
    </row>
    <row r="834" spans="1:20" x14ac:dyDescent="0.3">
      <c r="A834">
        <v>833</v>
      </c>
      <c r="B834" s="1">
        <v>42053</v>
      </c>
      <c r="C834" t="s">
        <v>23</v>
      </c>
      <c r="D834" t="s">
        <v>14</v>
      </c>
      <c r="E834" t="s">
        <v>21</v>
      </c>
      <c r="F834" t="str">
        <f t="shared" si="48"/>
        <v>February</v>
      </c>
      <c r="G834" s="3">
        <v>7</v>
      </c>
      <c r="H834" s="2">
        <v>0.75</v>
      </c>
      <c r="I834" s="2">
        <v>0.75053267999999995</v>
      </c>
      <c r="J834" s="3">
        <f t="shared" si="49"/>
        <v>1</v>
      </c>
      <c r="K834">
        <v>30.1</v>
      </c>
      <c r="L834">
        <v>2280</v>
      </c>
      <c r="M834">
        <f t="shared" si="50"/>
        <v>38</v>
      </c>
      <c r="N834" s="4">
        <v>45</v>
      </c>
      <c r="O834">
        <v>0</v>
      </c>
      <c r="P834">
        <f t="shared" si="51"/>
        <v>0</v>
      </c>
      <c r="Q834">
        <v>0</v>
      </c>
      <c r="R834">
        <v>1</v>
      </c>
      <c r="S834">
        <v>59</v>
      </c>
      <c r="T834">
        <v>553</v>
      </c>
    </row>
    <row r="835" spans="1:20" x14ac:dyDescent="0.3">
      <c r="A835">
        <v>834</v>
      </c>
      <c r="B835" s="1">
        <v>42053</v>
      </c>
      <c r="C835" t="s">
        <v>23</v>
      </c>
      <c r="D835" t="s">
        <v>16</v>
      </c>
      <c r="E835" t="s">
        <v>21</v>
      </c>
      <c r="F835" t="str">
        <f t="shared" ref="F835:F898" si="52">TEXT(B835,"mmmm")</f>
        <v>February</v>
      </c>
      <c r="G835" s="3">
        <v>4</v>
      </c>
      <c r="H835" s="2">
        <v>0.75</v>
      </c>
      <c r="I835" s="2">
        <v>0.73464583299999997</v>
      </c>
      <c r="J835" s="3">
        <f t="shared" ref="J835:J898" si="53">IF(I835&gt;=H835,1,0)</f>
        <v>0</v>
      </c>
      <c r="K835">
        <v>5.13</v>
      </c>
      <c r="L835">
        <v>960</v>
      </c>
      <c r="M835">
        <f t="shared" ref="M835:M898" si="54">L835/60</f>
        <v>16</v>
      </c>
      <c r="N835" s="4">
        <v>0</v>
      </c>
      <c r="O835">
        <v>0</v>
      </c>
      <c r="P835">
        <f t="shared" ref="P835:P898" si="55">O835/60</f>
        <v>0</v>
      </c>
      <c r="Q835">
        <v>0</v>
      </c>
      <c r="R835">
        <v>0</v>
      </c>
      <c r="S835">
        <v>8</v>
      </c>
      <c r="T835">
        <v>0</v>
      </c>
    </row>
    <row r="836" spans="1:20" x14ac:dyDescent="0.3">
      <c r="A836">
        <v>835</v>
      </c>
      <c r="B836" s="1">
        <v>42053</v>
      </c>
      <c r="C836" t="s">
        <v>23</v>
      </c>
      <c r="D836" t="s">
        <v>14</v>
      </c>
      <c r="E836" t="s">
        <v>21</v>
      </c>
      <c r="F836" t="str">
        <f t="shared" si="52"/>
        <v>February</v>
      </c>
      <c r="G836" s="3">
        <v>3</v>
      </c>
      <c r="H836" s="2">
        <v>0.7</v>
      </c>
      <c r="I836" s="2">
        <v>0.70060344799999996</v>
      </c>
      <c r="J836" s="3">
        <f t="shared" si="53"/>
        <v>1</v>
      </c>
      <c r="K836">
        <v>30.1</v>
      </c>
      <c r="L836">
        <v>0</v>
      </c>
      <c r="M836">
        <f t="shared" si="54"/>
        <v>0</v>
      </c>
      <c r="N836" s="4">
        <v>40</v>
      </c>
      <c r="O836">
        <v>0</v>
      </c>
      <c r="P836">
        <f t="shared" si="55"/>
        <v>0</v>
      </c>
      <c r="Q836">
        <v>0</v>
      </c>
      <c r="R836">
        <v>1</v>
      </c>
      <c r="S836">
        <v>58</v>
      </c>
      <c r="T836">
        <v>1057</v>
      </c>
    </row>
    <row r="837" spans="1:20" x14ac:dyDescent="0.3">
      <c r="A837">
        <v>836</v>
      </c>
      <c r="B837" s="1">
        <v>42053</v>
      </c>
      <c r="C837" t="s">
        <v>23</v>
      </c>
      <c r="D837" t="s">
        <v>14</v>
      </c>
      <c r="E837" t="s">
        <v>21</v>
      </c>
      <c r="F837" t="str">
        <f t="shared" si="52"/>
        <v>February</v>
      </c>
      <c r="G837" s="3">
        <v>9</v>
      </c>
      <c r="H837" s="2">
        <v>0.7</v>
      </c>
      <c r="I837" s="2">
        <v>0.70009573000000003</v>
      </c>
      <c r="J837" s="3">
        <f t="shared" si="53"/>
        <v>1</v>
      </c>
      <c r="K837">
        <v>18.79</v>
      </c>
      <c r="L837">
        <v>4560</v>
      </c>
      <c r="M837">
        <f t="shared" si="54"/>
        <v>76</v>
      </c>
      <c r="N837" s="4">
        <v>30</v>
      </c>
      <c r="O837">
        <v>0</v>
      </c>
      <c r="P837">
        <f t="shared" si="55"/>
        <v>0</v>
      </c>
      <c r="Q837">
        <v>0</v>
      </c>
      <c r="R837">
        <v>1</v>
      </c>
      <c r="S837">
        <v>51</v>
      </c>
      <c r="T837">
        <v>1587</v>
      </c>
    </row>
    <row r="838" spans="1:20" x14ac:dyDescent="0.3">
      <c r="A838">
        <v>837</v>
      </c>
      <c r="B838" s="1">
        <v>42053</v>
      </c>
      <c r="C838" t="s">
        <v>23</v>
      </c>
      <c r="D838" t="s">
        <v>16</v>
      </c>
      <c r="E838" t="s">
        <v>21</v>
      </c>
      <c r="F838" t="str">
        <f t="shared" si="52"/>
        <v>February</v>
      </c>
      <c r="G838" s="3">
        <v>7</v>
      </c>
      <c r="H838" s="2">
        <v>0.7</v>
      </c>
      <c r="I838" s="2">
        <v>0.671875</v>
      </c>
      <c r="J838" s="3">
        <f t="shared" si="53"/>
        <v>0</v>
      </c>
      <c r="K838">
        <v>5.13</v>
      </c>
      <c r="L838">
        <v>960</v>
      </c>
      <c r="M838">
        <f t="shared" si="54"/>
        <v>16</v>
      </c>
      <c r="N838" s="4">
        <v>0</v>
      </c>
      <c r="O838">
        <v>0</v>
      </c>
      <c r="P838">
        <f t="shared" si="55"/>
        <v>0</v>
      </c>
      <c r="Q838">
        <v>0</v>
      </c>
      <c r="R838">
        <v>0</v>
      </c>
      <c r="S838">
        <v>8</v>
      </c>
      <c r="T838">
        <v>0</v>
      </c>
    </row>
    <row r="839" spans="1:20" x14ac:dyDescent="0.3">
      <c r="A839">
        <v>838</v>
      </c>
      <c r="B839" s="1">
        <v>42053</v>
      </c>
      <c r="C839" t="s">
        <v>23</v>
      </c>
      <c r="D839" t="s">
        <v>16</v>
      </c>
      <c r="E839" t="s">
        <v>21</v>
      </c>
      <c r="F839" t="str">
        <f t="shared" si="52"/>
        <v>February</v>
      </c>
      <c r="G839" s="3">
        <v>10</v>
      </c>
      <c r="H839" s="2">
        <v>0.8</v>
      </c>
      <c r="I839" s="2">
        <v>0.64024999999999999</v>
      </c>
      <c r="J839" s="3">
        <f t="shared" si="53"/>
        <v>0</v>
      </c>
      <c r="K839">
        <v>3.94</v>
      </c>
      <c r="L839">
        <v>960</v>
      </c>
      <c r="M839">
        <f t="shared" si="54"/>
        <v>16</v>
      </c>
      <c r="N839" s="4">
        <v>0</v>
      </c>
      <c r="O839">
        <v>0</v>
      </c>
      <c r="P839">
        <f t="shared" si="55"/>
        <v>0</v>
      </c>
      <c r="Q839">
        <v>0</v>
      </c>
      <c r="R839">
        <v>0</v>
      </c>
      <c r="S839">
        <v>8</v>
      </c>
      <c r="T839">
        <v>0</v>
      </c>
    </row>
    <row r="840" spans="1:20" x14ac:dyDescent="0.3">
      <c r="A840">
        <v>839</v>
      </c>
      <c r="B840" s="1">
        <v>42053</v>
      </c>
      <c r="C840" t="s">
        <v>23</v>
      </c>
      <c r="D840" t="s">
        <v>16</v>
      </c>
      <c r="E840" t="s">
        <v>21</v>
      </c>
      <c r="F840" t="str">
        <f t="shared" si="52"/>
        <v>February</v>
      </c>
      <c r="G840" s="3">
        <v>8</v>
      </c>
      <c r="H840" s="2">
        <v>0.7</v>
      </c>
      <c r="I840" s="2">
        <v>0.57999999999999996</v>
      </c>
      <c r="J840" s="3">
        <f t="shared" si="53"/>
        <v>0</v>
      </c>
      <c r="K840">
        <v>5.13</v>
      </c>
      <c r="L840">
        <v>960</v>
      </c>
      <c r="M840">
        <f t="shared" si="54"/>
        <v>16</v>
      </c>
      <c r="N840" s="4">
        <v>0</v>
      </c>
      <c r="O840">
        <v>0</v>
      </c>
      <c r="P840">
        <f t="shared" si="55"/>
        <v>0</v>
      </c>
      <c r="Q840">
        <v>0</v>
      </c>
      <c r="R840">
        <v>0</v>
      </c>
      <c r="S840">
        <v>8</v>
      </c>
      <c r="T840">
        <v>0</v>
      </c>
    </row>
    <row r="841" spans="1:20" x14ac:dyDescent="0.3">
      <c r="A841">
        <v>840</v>
      </c>
      <c r="B841" s="1">
        <v>42053</v>
      </c>
      <c r="C841" t="s">
        <v>23</v>
      </c>
      <c r="D841" t="s">
        <v>16</v>
      </c>
      <c r="E841" t="s">
        <v>21</v>
      </c>
      <c r="F841" t="str">
        <f t="shared" si="52"/>
        <v>February</v>
      </c>
      <c r="G841" s="3">
        <v>9</v>
      </c>
      <c r="H841" s="2">
        <v>0.8</v>
      </c>
      <c r="I841" s="2">
        <v>0.54979166700000004</v>
      </c>
      <c r="J841" s="3">
        <f t="shared" si="53"/>
        <v>0</v>
      </c>
      <c r="K841">
        <v>3.94</v>
      </c>
      <c r="L841">
        <v>960</v>
      </c>
      <c r="M841">
        <f t="shared" si="54"/>
        <v>16</v>
      </c>
      <c r="N841" s="4">
        <v>0</v>
      </c>
      <c r="O841">
        <v>0</v>
      </c>
      <c r="P841">
        <f t="shared" si="55"/>
        <v>0</v>
      </c>
      <c r="Q841">
        <v>0</v>
      </c>
      <c r="R841">
        <v>0</v>
      </c>
      <c r="S841">
        <v>8</v>
      </c>
      <c r="T841">
        <v>0</v>
      </c>
    </row>
    <row r="842" spans="1:20" x14ac:dyDescent="0.3">
      <c r="A842">
        <v>841</v>
      </c>
      <c r="B842" s="1">
        <v>42053</v>
      </c>
      <c r="C842" t="s">
        <v>23</v>
      </c>
      <c r="D842" t="s">
        <v>14</v>
      </c>
      <c r="E842" t="s">
        <v>21</v>
      </c>
      <c r="F842" t="str">
        <f t="shared" si="52"/>
        <v>February</v>
      </c>
      <c r="G842" s="3">
        <v>2</v>
      </c>
      <c r="H842" s="2">
        <v>0.6</v>
      </c>
      <c r="I842" s="2">
        <v>0.32813157900000001</v>
      </c>
      <c r="J842" s="3">
        <f t="shared" si="53"/>
        <v>0</v>
      </c>
      <c r="K842">
        <v>30.33</v>
      </c>
      <c r="L842">
        <v>6840</v>
      </c>
      <c r="M842">
        <f t="shared" si="54"/>
        <v>114</v>
      </c>
      <c r="N842" s="4">
        <v>0</v>
      </c>
      <c r="O842">
        <v>0</v>
      </c>
      <c r="P842">
        <f t="shared" si="55"/>
        <v>0</v>
      </c>
      <c r="Q842">
        <v>0</v>
      </c>
      <c r="R842">
        <v>1</v>
      </c>
      <c r="S842">
        <v>57</v>
      </c>
      <c r="T842">
        <v>868</v>
      </c>
    </row>
    <row r="843" spans="1:20" x14ac:dyDescent="0.3">
      <c r="A843">
        <v>842</v>
      </c>
      <c r="B843" s="1">
        <v>42053</v>
      </c>
      <c r="C843" t="s">
        <v>23</v>
      </c>
      <c r="D843" t="s">
        <v>14</v>
      </c>
      <c r="E843" t="s">
        <v>21</v>
      </c>
      <c r="F843" t="str">
        <f t="shared" si="52"/>
        <v>February</v>
      </c>
      <c r="G843" s="3">
        <v>10</v>
      </c>
      <c r="H843" s="2">
        <v>0.7</v>
      </c>
      <c r="I843" s="2">
        <v>0.30357446799999999</v>
      </c>
      <c r="J843" s="3">
        <f t="shared" si="53"/>
        <v>0</v>
      </c>
      <c r="K843">
        <v>19.68</v>
      </c>
      <c r="L843">
        <v>5640</v>
      </c>
      <c r="M843">
        <f t="shared" si="54"/>
        <v>94</v>
      </c>
      <c r="N843" s="4">
        <v>0</v>
      </c>
      <c r="O843">
        <v>8</v>
      </c>
      <c r="P843">
        <f t="shared" si="55"/>
        <v>0.13333333333333333</v>
      </c>
      <c r="Q843">
        <v>35</v>
      </c>
      <c r="R843">
        <v>1</v>
      </c>
      <c r="S843">
        <v>47</v>
      </c>
      <c r="T843">
        <v>1119</v>
      </c>
    </row>
    <row r="844" spans="1:20" x14ac:dyDescent="0.3">
      <c r="A844">
        <v>843</v>
      </c>
      <c r="B844" s="1">
        <v>42053</v>
      </c>
      <c r="C844" t="s">
        <v>23</v>
      </c>
      <c r="D844" t="s">
        <v>16</v>
      </c>
      <c r="E844" t="s">
        <v>21</v>
      </c>
      <c r="F844" t="str">
        <f t="shared" si="52"/>
        <v>February</v>
      </c>
      <c r="G844" s="3">
        <v>3</v>
      </c>
      <c r="H844" s="2">
        <v>0.5</v>
      </c>
      <c r="I844" s="2">
        <v>0.25650000000000001</v>
      </c>
      <c r="J844" s="3">
        <f t="shared" si="53"/>
        <v>0</v>
      </c>
      <c r="K844">
        <v>5.13</v>
      </c>
      <c r="L844">
        <v>960</v>
      </c>
      <c r="M844">
        <f t="shared" si="54"/>
        <v>16</v>
      </c>
      <c r="N844" s="4">
        <v>0</v>
      </c>
      <c r="O844">
        <v>0</v>
      </c>
      <c r="P844">
        <f t="shared" si="55"/>
        <v>0</v>
      </c>
      <c r="Q844">
        <v>0</v>
      </c>
      <c r="R844">
        <v>0</v>
      </c>
      <c r="S844">
        <v>8</v>
      </c>
      <c r="T844">
        <v>0</v>
      </c>
    </row>
    <row r="845" spans="1:20" x14ac:dyDescent="0.3">
      <c r="A845">
        <v>844</v>
      </c>
      <c r="B845" s="1">
        <v>42053</v>
      </c>
      <c r="C845" t="s">
        <v>23</v>
      </c>
      <c r="D845" t="s">
        <v>14</v>
      </c>
      <c r="E845" t="s">
        <v>21</v>
      </c>
      <c r="F845" t="str">
        <f t="shared" si="52"/>
        <v>February</v>
      </c>
      <c r="G845" s="3">
        <v>8</v>
      </c>
      <c r="H845" s="2">
        <v>0.65</v>
      </c>
      <c r="I845" s="2">
        <v>0.25139925400000002</v>
      </c>
      <c r="J845" s="3">
        <f t="shared" si="53"/>
        <v>0</v>
      </c>
      <c r="K845">
        <v>29.4</v>
      </c>
      <c r="L845">
        <v>4560</v>
      </c>
      <c r="M845">
        <f t="shared" si="54"/>
        <v>76</v>
      </c>
      <c r="N845" s="4">
        <v>0</v>
      </c>
      <c r="O845">
        <v>4.5</v>
      </c>
      <c r="P845">
        <f t="shared" si="55"/>
        <v>7.4999999999999997E-2</v>
      </c>
      <c r="Q845">
        <v>30</v>
      </c>
      <c r="R845">
        <v>2</v>
      </c>
      <c r="S845">
        <v>57</v>
      </c>
      <c r="T845">
        <v>962</v>
      </c>
    </row>
    <row r="846" spans="1:20" x14ac:dyDescent="0.3">
      <c r="A846">
        <v>845</v>
      </c>
      <c r="B846" s="1">
        <v>42054</v>
      </c>
      <c r="C846" t="s">
        <v>23</v>
      </c>
      <c r="D846" t="s">
        <v>16</v>
      </c>
      <c r="E846" t="s">
        <v>15</v>
      </c>
      <c r="F846" t="str">
        <f t="shared" si="52"/>
        <v>February</v>
      </c>
      <c r="G846" s="3">
        <v>3</v>
      </c>
      <c r="H846" s="2">
        <v>0.5</v>
      </c>
      <c r="I846" s="2">
        <v>0.81640625</v>
      </c>
      <c r="J846" s="3">
        <f t="shared" si="53"/>
        <v>1</v>
      </c>
      <c r="K846">
        <v>5.13</v>
      </c>
      <c r="L846">
        <v>2880</v>
      </c>
      <c r="M846">
        <f t="shared" si="54"/>
        <v>48</v>
      </c>
      <c r="N846" s="4">
        <v>0</v>
      </c>
      <c r="O846">
        <v>0</v>
      </c>
      <c r="P846">
        <f t="shared" si="55"/>
        <v>0</v>
      </c>
      <c r="Q846">
        <v>0</v>
      </c>
      <c r="R846">
        <v>0</v>
      </c>
      <c r="S846">
        <v>12</v>
      </c>
      <c r="T846">
        <v>0</v>
      </c>
    </row>
    <row r="847" spans="1:20" x14ac:dyDescent="0.3">
      <c r="A847">
        <v>846</v>
      </c>
      <c r="B847" s="1">
        <v>42054</v>
      </c>
      <c r="C847" t="s">
        <v>23</v>
      </c>
      <c r="D847" t="s">
        <v>14</v>
      </c>
      <c r="E847" t="s">
        <v>15</v>
      </c>
      <c r="F847" t="str">
        <f t="shared" si="52"/>
        <v>February</v>
      </c>
      <c r="G847" s="3">
        <v>12</v>
      </c>
      <c r="H847" s="2">
        <v>0.8</v>
      </c>
      <c r="I847" s="2">
        <v>0.80071149399999997</v>
      </c>
      <c r="J847" s="3">
        <f t="shared" si="53"/>
        <v>1</v>
      </c>
      <c r="K847">
        <v>15.26</v>
      </c>
      <c r="L847">
        <v>1080</v>
      </c>
      <c r="M847">
        <f t="shared" si="54"/>
        <v>18</v>
      </c>
      <c r="N847" s="4">
        <v>38</v>
      </c>
      <c r="O847">
        <v>0</v>
      </c>
      <c r="P847">
        <f t="shared" si="55"/>
        <v>0</v>
      </c>
      <c r="Q847">
        <v>0</v>
      </c>
      <c r="R847">
        <v>0</v>
      </c>
      <c r="S847">
        <v>34</v>
      </c>
      <c r="T847">
        <v>1126</v>
      </c>
    </row>
    <row r="848" spans="1:20" x14ac:dyDescent="0.3">
      <c r="A848">
        <v>847</v>
      </c>
      <c r="B848" s="1">
        <v>42054</v>
      </c>
      <c r="C848" t="s">
        <v>23</v>
      </c>
      <c r="D848" t="s">
        <v>14</v>
      </c>
      <c r="E848" t="s">
        <v>15</v>
      </c>
      <c r="F848" t="str">
        <f t="shared" si="52"/>
        <v>February</v>
      </c>
      <c r="G848" s="3">
        <v>1</v>
      </c>
      <c r="H848" s="2">
        <v>0.8</v>
      </c>
      <c r="I848" s="2">
        <v>0.80047051300000005</v>
      </c>
      <c r="J848" s="3">
        <f t="shared" si="53"/>
        <v>1</v>
      </c>
      <c r="K848">
        <v>22.52</v>
      </c>
      <c r="L848">
        <v>3840</v>
      </c>
      <c r="M848">
        <f t="shared" si="54"/>
        <v>64</v>
      </c>
      <c r="N848" s="4">
        <v>63</v>
      </c>
      <c r="O848">
        <v>0</v>
      </c>
      <c r="P848">
        <f t="shared" si="55"/>
        <v>0</v>
      </c>
      <c r="Q848">
        <v>0</v>
      </c>
      <c r="R848">
        <v>0</v>
      </c>
      <c r="S848">
        <v>57</v>
      </c>
      <c r="T848">
        <v>265</v>
      </c>
    </row>
    <row r="849" spans="1:20" x14ac:dyDescent="0.3">
      <c r="A849">
        <v>848</v>
      </c>
      <c r="B849" s="1">
        <v>42054</v>
      </c>
      <c r="C849" t="s">
        <v>23</v>
      </c>
      <c r="D849" t="s">
        <v>14</v>
      </c>
      <c r="E849" t="s">
        <v>15</v>
      </c>
      <c r="F849" t="str">
        <f t="shared" si="52"/>
        <v>February</v>
      </c>
      <c r="G849" s="3">
        <v>4</v>
      </c>
      <c r="H849" s="2">
        <v>0.8</v>
      </c>
      <c r="I849" s="2">
        <v>0.80009401700000005</v>
      </c>
      <c r="J849" s="3">
        <f t="shared" si="53"/>
        <v>1</v>
      </c>
      <c r="K849">
        <v>30.1</v>
      </c>
      <c r="L849">
        <v>7020</v>
      </c>
      <c r="M849">
        <f t="shared" si="54"/>
        <v>117</v>
      </c>
      <c r="N849" s="4">
        <v>63</v>
      </c>
      <c r="O849">
        <v>0</v>
      </c>
      <c r="P849">
        <f t="shared" si="55"/>
        <v>0</v>
      </c>
      <c r="Q849">
        <v>0</v>
      </c>
      <c r="R849">
        <v>1</v>
      </c>
      <c r="S849">
        <v>58</v>
      </c>
      <c r="T849">
        <v>859</v>
      </c>
    </row>
    <row r="850" spans="1:20" x14ac:dyDescent="0.3">
      <c r="A850">
        <v>849</v>
      </c>
      <c r="B850" s="1">
        <v>42054</v>
      </c>
      <c r="C850" t="s">
        <v>23</v>
      </c>
      <c r="D850" t="s">
        <v>14</v>
      </c>
      <c r="E850" t="s">
        <v>15</v>
      </c>
      <c r="F850" t="str">
        <f t="shared" si="52"/>
        <v>February</v>
      </c>
      <c r="G850" s="3">
        <v>5</v>
      </c>
      <c r="H850" s="2">
        <v>0.8</v>
      </c>
      <c r="I850" s="2">
        <v>0.79998285300000005</v>
      </c>
      <c r="J850" s="3">
        <f t="shared" si="53"/>
        <v>0</v>
      </c>
      <c r="K850">
        <v>30.1</v>
      </c>
      <c r="L850">
        <v>600</v>
      </c>
      <c r="M850">
        <f t="shared" si="54"/>
        <v>10</v>
      </c>
      <c r="N850" s="4">
        <v>63</v>
      </c>
      <c r="O850">
        <v>3.5</v>
      </c>
      <c r="P850">
        <f t="shared" si="55"/>
        <v>5.8333333333333334E-2</v>
      </c>
      <c r="Q850">
        <v>15</v>
      </c>
      <c r="R850">
        <v>0</v>
      </c>
      <c r="S850">
        <v>59</v>
      </c>
      <c r="T850">
        <v>276</v>
      </c>
    </row>
    <row r="851" spans="1:20" x14ac:dyDescent="0.3">
      <c r="A851">
        <v>850</v>
      </c>
      <c r="B851" s="1">
        <v>42054</v>
      </c>
      <c r="C851" t="s">
        <v>23</v>
      </c>
      <c r="D851" t="s">
        <v>16</v>
      </c>
      <c r="E851" t="s">
        <v>15</v>
      </c>
      <c r="F851" t="str">
        <f t="shared" si="52"/>
        <v>February</v>
      </c>
      <c r="G851" s="3">
        <v>6</v>
      </c>
      <c r="H851" s="2">
        <v>0.8</v>
      </c>
      <c r="I851" s="2">
        <v>0.78586419799999996</v>
      </c>
      <c r="J851" s="3">
        <f t="shared" si="53"/>
        <v>0</v>
      </c>
      <c r="K851">
        <v>2.9</v>
      </c>
      <c r="L851">
        <v>4320</v>
      </c>
      <c r="M851">
        <f t="shared" si="54"/>
        <v>72</v>
      </c>
      <c r="N851" s="4">
        <v>0</v>
      </c>
      <c r="O851">
        <v>0</v>
      </c>
      <c r="P851">
        <f t="shared" si="55"/>
        <v>0</v>
      </c>
      <c r="Q851">
        <v>0</v>
      </c>
      <c r="R851">
        <v>0</v>
      </c>
      <c r="S851">
        <v>18</v>
      </c>
      <c r="T851">
        <v>0</v>
      </c>
    </row>
    <row r="852" spans="1:20" x14ac:dyDescent="0.3">
      <c r="A852">
        <v>851</v>
      </c>
      <c r="B852" s="1">
        <v>42054</v>
      </c>
      <c r="C852" t="s">
        <v>23</v>
      </c>
      <c r="D852" t="s">
        <v>14</v>
      </c>
      <c r="E852" t="s">
        <v>15</v>
      </c>
      <c r="F852" t="str">
        <f t="shared" si="52"/>
        <v>February</v>
      </c>
      <c r="G852" s="3">
        <v>6</v>
      </c>
      <c r="H852" s="2">
        <v>0.75</v>
      </c>
      <c r="I852" s="2">
        <v>0.75065101000000001</v>
      </c>
      <c r="J852" s="3">
        <f t="shared" si="53"/>
        <v>1</v>
      </c>
      <c r="K852">
        <v>18.79</v>
      </c>
      <c r="L852">
        <v>3960</v>
      </c>
      <c r="M852">
        <f t="shared" si="54"/>
        <v>66</v>
      </c>
      <c r="N852" s="4">
        <v>56</v>
      </c>
      <c r="O852">
        <v>0</v>
      </c>
      <c r="P852">
        <f t="shared" si="55"/>
        <v>0</v>
      </c>
      <c r="Q852">
        <v>0</v>
      </c>
      <c r="R852">
        <v>0</v>
      </c>
      <c r="S852">
        <v>33</v>
      </c>
      <c r="T852">
        <v>899</v>
      </c>
    </row>
    <row r="853" spans="1:20" x14ac:dyDescent="0.3">
      <c r="A853">
        <v>852</v>
      </c>
      <c r="B853" s="1">
        <v>42054</v>
      </c>
      <c r="C853" t="s">
        <v>23</v>
      </c>
      <c r="D853" t="s">
        <v>16</v>
      </c>
      <c r="E853" t="s">
        <v>15</v>
      </c>
      <c r="F853" t="str">
        <f t="shared" si="52"/>
        <v>February</v>
      </c>
      <c r="G853" s="3">
        <v>10</v>
      </c>
      <c r="H853" s="2">
        <v>0.8</v>
      </c>
      <c r="I853" s="2">
        <v>0.73327777800000005</v>
      </c>
      <c r="J853" s="3">
        <f t="shared" si="53"/>
        <v>0</v>
      </c>
      <c r="K853">
        <v>3.94</v>
      </c>
      <c r="L853">
        <v>2400</v>
      </c>
      <c r="M853">
        <f t="shared" si="54"/>
        <v>40</v>
      </c>
      <c r="N853" s="4">
        <v>0</v>
      </c>
      <c r="O853">
        <v>0</v>
      </c>
      <c r="P853">
        <f t="shared" si="55"/>
        <v>0</v>
      </c>
      <c r="Q853">
        <v>0</v>
      </c>
      <c r="R853">
        <v>0</v>
      </c>
      <c r="S853">
        <v>10</v>
      </c>
      <c r="T853">
        <v>0</v>
      </c>
    </row>
    <row r="854" spans="1:20" x14ac:dyDescent="0.3">
      <c r="A854">
        <v>853</v>
      </c>
      <c r="B854" s="1">
        <v>42054</v>
      </c>
      <c r="C854" t="s">
        <v>23</v>
      </c>
      <c r="D854" t="s">
        <v>16</v>
      </c>
      <c r="E854" t="s">
        <v>15</v>
      </c>
      <c r="F854" t="str">
        <f t="shared" si="52"/>
        <v>February</v>
      </c>
      <c r="G854" s="3">
        <v>2</v>
      </c>
      <c r="H854" s="2">
        <v>0.8</v>
      </c>
      <c r="I854" s="2">
        <v>0.71012500000000001</v>
      </c>
      <c r="J854" s="3">
        <f t="shared" si="53"/>
        <v>0</v>
      </c>
      <c r="K854">
        <v>5.13</v>
      </c>
      <c r="L854">
        <v>3600</v>
      </c>
      <c r="M854">
        <f t="shared" si="54"/>
        <v>60</v>
      </c>
      <c r="N854" s="4">
        <v>0</v>
      </c>
      <c r="O854">
        <v>0</v>
      </c>
      <c r="P854">
        <f t="shared" si="55"/>
        <v>0</v>
      </c>
      <c r="Q854">
        <v>0</v>
      </c>
      <c r="R854">
        <v>0</v>
      </c>
      <c r="S854">
        <v>15</v>
      </c>
      <c r="T854">
        <v>0</v>
      </c>
    </row>
    <row r="855" spans="1:20" x14ac:dyDescent="0.3">
      <c r="A855">
        <v>854</v>
      </c>
      <c r="B855" s="1">
        <v>42054</v>
      </c>
      <c r="C855" t="s">
        <v>23</v>
      </c>
      <c r="D855" t="s">
        <v>14</v>
      </c>
      <c r="E855" t="s">
        <v>15</v>
      </c>
      <c r="F855" t="str">
        <f t="shared" si="52"/>
        <v>February</v>
      </c>
      <c r="G855" s="3">
        <v>3</v>
      </c>
      <c r="H855" s="2">
        <v>0.7</v>
      </c>
      <c r="I855" s="2">
        <v>0.70060344799999996</v>
      </c>
      <c r="J855" s="3">
        <f t="shared" si="53"/>
        <v>1</v>
      </c>
      <c r="K855">
        <v>30.1</v>
      </c>
      <c r="L855">
        <v>6960</v>
      </c>
      <c r="M855">
        <f t="shared" si="54"/>
        <v>116</v>
      </c>
      <c r="N855" s="4">
        <v>50</v>
      </c>
      <c r="O855">
        <v>0</v>
      </c>
      <c r="P855">
        <f t="shared" si="55"/>
        <v>0</v>
      </c>
      <c r="Q855">
        <v>0</v>
      </c>
      <c r="R855">
        <v>1</v>
      </c>
      <c r="S855">
        <v>58</v>
      </c>
      <c r="T855">
        <v>247</v>
      </c>
    </row>
    <row r="856" spans="1:20" x14ac:dyDescent="0.3">
      <c r="A856">
        <v>855</v>
      </c>
      <c r="B856" s="1">
        <v>42054</v>
      </c>
      <c r="C856" t="s">
        <v>23</v>
      </c>
      <c r="D856" t="s">
        <v>14</v>
      </c>
      <c r="E856" t="s">
        <v>15</v>
      </c>
      <c r="F856" t="str">
        <f t="shared" si="52"/>
        <v>February</v>
      </c>
      <c r="G856" s="3">
        <v>11</v>
      </c>
      <c r="H856" s="2">
        <v>0.7</v>
      </c>
      <c r="I856" s="2">
        <v>0.70054044100000001</v>
      </c>
      <c r="J856" s="3">
        <f t="shared" si="53"/>
        <v>1</v>
      </c>
      <c r="K856">
        <v>11.41</v>
      </c>
      <c r="L856">
        <v>3480</v>
      </c>
      <c r="M856">
        <f t="shared" si="54"/>
        <v>58</v>
      </c>
      <c r="N856" s="4">
        <v>30</v>
      </c>
      <c r="O856">
        <v>0</v>
      </c>
      <c r="P856">
        <f t="shared" si="55"/>
        <v>0</v>
      </c>
      <c r="Q856">
        <v>0</v>
      </c>
      <c r="R856">
        <v>2</v>
      </c>
      <c r="S856">
        <v>58</v>
      </c>
      <c r="T856">
        <v>653</v>
      </c>
    </row>
    <row r="857" spans="1:20" x14ac:dyDescent="0.3">
      <c r="A857">
        <v>856</v>
      </c>
      <c r="B857" s="1">
        <v>42054</v>
      </c>
      <c r="C857" t="s">
        <v>23</v>
      </c>
      <c r="D857" t="s">
        <v>14</v>
      </c>
      <c r="E857" t="s">
        <v>15</v>
      </c>
      <c r="F857" t="str">
        <f t="shared" si="52"/>
        <v>February</v>
      </c>
      <c r="G857" s="3">
        <v>8</v>
      </c>
      <c r="H857" s="2">
        <v>0.7</v>
      </c>
      <c r="I857" s="2">
        <v>0.7</v>
      </c>
      <c r="J857" s="3">
        <f t="shared" si="53"/>
        <v>1</v>
      </c>
      <c r="K857">
        <v>29.4</v>
      </c>
      <c r="L857">
        <v>6240</v>
      </c>
      <c r="M857">
        <f t="shared" si="54"/>
        <v>104</v>
      </c>
      <c r="N857" s="4">
        <v>0</v>
      </c>
      <c r="O857">
        <v>0</v>
      </c>
      <c r="P857">
        <f t="shared" si="55"/>
        <v>0</v>
      </c>
      <c r="Q857">
        <v>0</v>
      </c>
      <c r="R857">
        <v>2</v>
      </c>
      <c r="S857">
        <v>57</v>
      </c>
      <c r="T857">
        <v>1116</v>
      </c>
    </row>
    <row r="858" spans="1:20" x14ac:dyDescent="0.3">
      <c r="A858">
        <v>857</v>
      </c>
      <c r="B858" s="1">
        <v>42054</v>
      </c>
      <c r="C858" t="s">
        <v>23</v>
      </c>
      <c r="D858" t="s">
        <v>16</v>
      </c>
      <c r="E858" t="s">
        <v>15</v>
      </c>
      <c r="F858" t="str">
        <f t="shared" si="52"/>
        <v>February</v>
      </c>
      <c r="G858" s="3">
        <v>4</v>
      </c>
      <c r="H858" s="2">
        <v>0.75</v>
      </c>
      <c r="I858" s="2">
        <v>0.68402777800000003</v>
      </c>
      <c r="J858" s="3">
        <f t="shared" si="53"/>
        <v>0</v>
      </c>
      <c r="K858">
        <v>5.13</v>
      </c>
      <c r="L858">
        <v>1920</v>
      </c>
      <c r="M858">
        <f t="shared" si="54"/>
        <v>32</v>
      </c>
      <c r="N858" s="4">
        <v>0</v>
      </c>
      <c r="O858">
        <v>0</v>
      </c>
      <c r="P858">
        <f t="shared" si="55"/>
        <v>0</v>
      </c>
      <c r="Q858">
        <v>0</v>
      </c>
      <c r="R858">
        <v>0</v>
      </c>
      <c r="S858">
        <v>8</v>
      </c>
      <c r="T858">
        <v>0</v>
      </c>
    </row>
    <row r="859" spans="1:20" x14ac:dyDescent="0.3">
      <c r="A859">
        <v>858</v>
      </c>
      <c r="B859" s="1">
        <v>42054</v>
      </c>
      <c r="C859" t="s">
        <v>23</v>
      </c>
      <c r="D859" t="s">
        <v>16</v>
      </c>
      <c r="E859" t="s">
        <v>15</v>
      </c>
      <c r="F859" t="str">
        <f t="shared" si="52"/>
        <v>February</v>
      </c>
      <c r="G859" s="3">
        <v>8</v>
      </c>
      <c r="H859" s="2">
        <v>0.7</v>
      </c>
      <c r="I859" s="2">
        <v>0.67213541700000001</v>
      </c>
      <c r="J859" s="3">
        <f t="shared" si="53"/>
        <v>0</v>
      </c>
      <c r="K859">
        <v>5.13</v>
      </c>
      <c r="L859">
        <v>1920</v>
      </c>
      <c r="M859">
        <f t="shared" si="54"/>
        <v>32</v>
      </c>
      <c r="N859" s="4">
        <v>0</v>
      </c>
      <c r="O859">
        <v>0</v>
      </c>
      <c r="P859">
        <f t="shared" si="55"/>
        <v>0</v>
      </c>
      <c r="Q859">
        <v>0</v>
      </c>
      <c r="R859">
        <v>0</v>
      </c>
      <c r="S859">
        <v>8</v>
      </c>
      <c r="T859">
        <v>0</v>
      </c>
    </row>
    <row r="860" spans="1:20" x14ac:dyDescent="0.3">
      <c r="A860">
        <v>859</v>
      </c>
      <c r="B860" s="1">
        <v>42054</v>
      </c>
      <c r="C860" t="s">
        <v>23</v>
      </c>
      <c r="D860" t="s">
        <v>14</v>
      </c>
      <c r="E860" t="s">
        <v>15</v>
      </c>
      <c r="F860" t="str">
        <f t="shared" si="52"/>
        <v>February</v>
      </c>
      <c r="G860" s="3">
        <v>9</v>
      </c>
      <c r="H860" s="2">
        <v>0.7</v>
      </c>
      <c r="I860" s="2">
        <v>0.63861437899999995</v>
      </c>
      <c r="J860" s="3">
        <f t="shared" si="53"/>
        <v>0</v>
      </c>
      <c r="K860">
        <v>18.79</v>
      </c>
      <c r="L860">
        <v>6120</v>
      </c>
      <c r="M860">
        <f t="shared" si="54"/>
        <v>102</v>
      </c>
      <c r="N860" s="4">
        <v>30</v>
      </c>
      <c r="O860">
        <v>0</v>
      </c>
      <c r="P860">
        <f t="shared" si="55"/>
        <v>0</v>
      </c>
      <c r="Q860">
        <v>0</v>
      </c>
      <c r="R860">
        <v>1</v>
      </c>
      <c r="S860">
        <v>51</v>
      </c>
      <c r="T860">
        <v>1603</v>
      </c>
    </row>
    <row r="861" spans="1:20" x14ac:dyDescent="0.3">
      <c r="A861">
        <v>860</v>
      </c>
      <c r="B861" s="1">
        <v>42054</v>
      </c>
      <c r="C861" t="s">
        <v>23</v>
      </c>
      <c r="D861" t="s">
        <v>16</v>
      </c>
      <c r="E861" t="s">
        <v>15</v>
      </c>
      <c r="F861" t="str">
        <f t="shared" si="52"/>
        <v>February</v>
      </c>
      <c r="G861" s="3">
        <v>5</v>
      </c>
      <c r="H861" s="2">
        <v>0.75</v>
      </c>
      <c r="I861" s="2">
        <v>0.63135416700000002</v>
      </c>
      <c r="J861" s="3">
        <f t="shared" si="53"/>
        <v>0</v>
      </c>
      <c r="K861">
        <v>5.13</v>
      </c>
      <c r="L861">
        <v>1920</v>
      </c>
      <c r="M861">
        <f t="shared" si="54"/>
        <v>32</v>
      </c>
      <c r="N861" s="4">
        <v>0</v>
      </c>
      <c r="O861">
        <v>0</v>
      </c>
      <c r="P861">
        <f t="shared" si="55"/>
        <v>0</v>
      </c>
      <c r="Q861">
        <v>0</v>
      </c>
      <c r="R861">
        <v>0</v>
      </c>
      <c r="S861">
        <v>8</v>
      </c>
      <c r="T861">
        <v>0</v>
      </c>
    </row>
    <row r="862" spans="1:20" x14ac:dyDescent="0.3">
      <c r="A862">
        <v>861</v>
      </c>
      <c r="B862" s="1">
        <v>42054</v>
      </c>
      <c r="C862" t="s">
        <v>23</v>
      </c>
      <c r="D862" t="s">
        <v>14</v>
      </c>
      <c r="E862" t="s">
        <v>15</v>
      </c>
      <c r="F862" t="str">
        <f t="shared" si="52"/>
        <v>February</v>
      </c>
      <c r="G862" s="3">
        <v>7</v>
      </c>
      <c r="H862" s="2">
        <v>0.75</v>
      </c>
      <c r="I862" s="2">
        <v>0.61114053700000004</v>
      </c>
      <c r="J862" s="3">
        <f t="shared" si="53"/>
        <v>0</v>
      </c>
      <c r="K862">
        <v>30.1</v>
      </c>
      <c r="L862">
        <v>0</v>
      </c>
      <c r="M862">
        <f t="shared" si="54"/>
        <v>0</v>
      </c>
      <c r="N862" s="4">
        <v>0</v>
      </c>
      <c r="O862">
        <v>5</v>
      </c>
      <c r="P862">
        <f t="shared" si="55"/>
        <v>8.3333333333333329E-2</v>
      </c>
      <c r="Q862">
        <v>20</v>
      </c>
      <c r="R862">
        <v>1</v>
      </c>
      <c r="S862">
        <v>59</v>
      </c>
      <c r="T862">
        <v>444</v>
      </c>
    </row>
    <row r="863" spans="1:20" x14ac:dyDescent="0.3">
      <c r="A863">
        <v>862</v>
      </c>
      <c r="B863" s="1">
        <v>42054</v>
      </c>
      <c r="C863" t="s">
        <v>23</v>
      </c>
      <c r="D863" t="s">
        <v>16</v>
      </c>
      <c r="E863" t="s">
        <v>15</v>
      </c>
      <c r="F863" t="str">
        <f t="shared" si="52"/>
        <v>February</v>
      </c>
      <c r="G863" s="3">
        <v>12</v>
      </c>
      <c r="H863" s="2">
        <v>0.8</v>
      </c>
      <c r="I863" s="2">
        <v>0.609583333</v>
      </c>
      <c r="J863" s="3">
        <f t="shared" si="53"/>
        <v>0</v>
      </c>
      <c r="K863">
        <v>5.13</v>
      </c>
      <c r="L863">
        <v>2160</v>
      </c>
      <c r="M863">
        <f t="shared" si="54"/>
        <v>36</v>
      </c>
      <c r="N863" s="4">
        <v>0</v>
      </c>
      <c r="O863">
        <v>0</v>
      </c>
      <c r="P863">
        <f t="shared" si="55"/>
        <v>0</v>
      </c>
      <c r="Q863">
        <v>0</v>
      </c>
      <c r="R863">
        <v>0</v>
      </c>
      <c r="S863">
        <v>9</v>
      </c>
      <c r="T863">
        <v>0</v>
      </c>
    </row>
    <row r="864" spans="1:20" x14ac:dyDescent="0.3">
      <c r="A864">
        <v>863</v>
      </c>
      <c r="B864" s="1">
        <v>42054</v>
      </c>
      <c r="C864" t="s">
        <v>23</v>
      </c>
      <c r="D864" t="s">
        <v>14</v>
      </c>
      <c r="E864" t="s">
        <v>15</v>
      </c>
      <c r="F864" t="str">
        <f t="shared" si="52"/>
        <v>February</v>
      </c>
      <c r="G864" s="3">
        <v>2</v>
      </c>
      <c r="H864" s="2">
        <v>0.65</v>
      </c>
      <c r="I864" s="2">
        <v>0.58531578900000003</v>
      </c>
      <c r="J864" s="3">
        <f t="shared" si="53"/>
        <v>0</v>
      </c>
      <c r="K864">
        <v>30.33</v>
      </c>
      <c r="L864">
        <v>6840</v>
      </c>
      <c r="M864">
        <f t="shared" si="54"/>
        <v>114</v>
      </c>
      <c r="N864" s="4">
        <v>0</v>
      </c>
      <c r="O864">
        <v>0</v>
      </c>
      <c r="P864">
        <f t="shared" si="55"/>
        <v>0</v>
      </c>
      <c r="Q864">
        <v>0</v>
      </c>
      <c r="R864">
        <v>1</v>
      </c>
      <c r="S864">
        <v>57</v>
      </c>
      <c r="T864">
        <v>841</v>
      </c>
    </row>
    <row r="865" spans="1:20" x14ac:dyDescent="0.3">
      <c r="A865">
        <v>864</v>
      </c>
      <c r="B865" s="1">
        <v>42054</v>
      </c>
      <c r="C865" t="s">
        <v>23</v>
      </c>
      <c r="D865" t="s">
        <v>14</v>
      </c>
      <c r="E865" t="s">
        <v>15</v>
      </c>
      <c r="F865" t="str">
        <f t="shared" si="52"/>
        <v>February</v>
      </c>
      <c r="G865" s="3">
        <v>10</v>
      </c>
      <c r="H865" s="2">
        <v>0.7</v>
      </c>
      <c r="I865" s="2">
        <v>0.24941666700000001</v>
      </c>
      <c r="J865" s="3">
        <f t="shared" si="53"/>
        <v>0</v>
      </c>
      <c r="K865">
        <v>19.68</v>
      </c>
      <c r="L865">
        <v>5760</v>
      </c>
      <c r="M865">
        <f t="shared" si="54"/>
        <v>96</v>
      </c>
      <c r="N865" s="4">
        <v>0</v>
      </c>
      <c r="O865">
        <v>0</v>
      </c>
      <c r="P865">
        <f t="shared" si="55"/>
        <v>0</v>
      </c>
      <c r="Q865">
        <v>0</v>
      </c>
      <c r="R865">
        <v>1</v>
      </c>
      <c r="S865">
        <v>48</v>
      </c>
      <c r="T865">
        <v>1410</v>
      </c>
    </row>
    <row r="866" spans="1:20" x14ac:dyDescent="0.3">
      <c r="A866">
        <v>865</v>
      </c>
      <c r="B866" s="1">
        <v>42057</v>
      </c>
      <c r="C866" t="s">
        <v>24</v>
      </c>
      <c r="D866" t="s">
        <v>16</v>
      </c>
      <c r="E866" t="s">
        <v>18</v>
      </c>
      <c r="F866" t="str">
        <f t="shared" si="52"/>
        <v>February</v>
      </c>
      <c r="G866" s="3">
        <v>3</v>
      </c>
      <c r="H866" s="2">
        <v>0.5</v>
      </c>
      <c r="I866" s="2">
        <v>0.87209999999999999</v>
      </c>
      <c r="J866" s="3">
        <f t="shared" si="53"/>
        <v>1</v>
      </c>
      <c r="K866">
        <v>5.13</v>
      </c>
      <c r="L866">
        <v>1800</v>
      </c>
      <c r="M866">
        <f t="shared" si="54"/>
        <v>30</v>
      </c>
      <c r="N866" s="4">
        <v>0</v>
      </c>
      <c r="O866">
        <v>0</v>
      </c>
      <c r="P866">
        <f t="shared" si="55"/>
        <v>0</v>
      </c>
      <c r="Q866">
        <v>0</v>
      </c>
      <c r="R866">
        <v>0</v>
      </c>
      <c r="S866">
        <v>15</v>
      </c>
      <c r="T866">
        <v>0</v>
      </c>
    </row>
    <row r="867" spans="1:20" x14ac:dyDescent="0.3">
      <c r="A867">
        <v>866</v>
      </c>
      <c r="B867" s="1">
        <v>42057</v>
      </c>
      <c r="C867" t="s">
        <v>24</v>
      </c>
      <c r="D867" t="s">
        <v>16</v>
      </c>
      <c r="E867" t="s">
        <v>18</v>
      </c>
      <c r="F867" t="str">
        <f t="shared" si="52"/>
        <v>February</v>
      </c>
      <c r="G867" s="3">
        <v>6</v>
      </c>
      <c r="H867" s="2">
        <v>0.8</v>
      </c>
      <c r="I867" s="2">
        <v>0.8319375</v>
      </c>
      <c r="J867" s="3">
        <f t="shared" si="53"/>
        <v>1</v>
      </c>
      <c r="K867">
        <v>2.9</v>
      </c>
      <c r="L867">
        <v>960</v>
      </c>
      <c r="M867">
        <f t="shared" si="54"/>
        <v>16</v>
      </c>
      <c r="N867" s="4">
        <v>0</v>
      </c>
      <c r="O867">
        <v>0</v>
      </c>
      <c r="P867">
        <f t="shared" si="55"/>
        <v>0</v>
      </c>
      <c r="Q867">
        <v>0</v>
      </c>
      <c r="R867">
        <v>0</v>
      </c>
      <c r="S867">
        <v>8</v>
      </c>
      <c r="T867">
        <v>0</v>
      </c>
    </row>
    <row r="868" spans="1:20" x14ac:dyDescent="0.3">
      <c r="A868">
        <v>867</v>
      </c>
      <c r="B868" s="1">
        <v>42057</v>
      </c>
      <c r="C868" t="s">
        <v>24</v>
      </c>
      <c r="D868" t="s">
        <v>16</v>
      </c>
      <c r="E868" t="s">
        <v>18</v>
      </c>
      <c r="F868" t="str">
        <f t="shared" si="52"/>
        <v>February</v>
      </c>
      <c r="G868" s="3">
        <v>2</v>
      </c>
      <c r="H868" s="2">
        <v>0.8</v>
      </c>
      <c r="I868" s="2">
        <v>0.83006250000000004</v>
      </c>
      <c r="J868" s="3">
        <f t="shared" si="53"/>
        <v>1</v>
      </c>
      <c r="K868">
        <v>5.13</v>
      </c>
      <c r="L868">
        <v>4800</v>
      </c>
      <c r="M868">
        <f t="shared" si="54"/>
        <v>80</v>
      </c>
      <c r="N868" s="4">
        <v>0</v>
      </c>
      <c r="O868">
        <v>0</v>
      </c>
      <c r="P868">
        <f t="shared" si="55"/>
        <v>0</v>
      </c>
      <c r="Q868">
        <v>0</v>
      </c>
      <c r="R868">
        <v>0</v>
      </c>
      <c r="S868">
        <v>20</v>
      </c>
      <c r="T868">
        <v>0</v>
      </c>
    </row>
    <row r="869" spans="1:20" x14ac:dyDescent="0.3">
      <c r="A869">
        <v>868</v>
      </c>
      <c r="B869" s="1">
        <v>42057</v>
      </c>
      <c r="C869" t="s">
        <v>24</v>
      </c>
      <c r="D869" t="s">
        <v>16</v>
      </c>
      <c r="E869" t="s">
        <v>18</v>
      </c>
      <c r="F869" t="str">
        <f t="shared" si="52"/>
        <v>February</v>
      </c>
      <c r="G869" s="3">
        <v>11</v>
      </c>
      <c r="H869" s="2">
        <v>0.6</v>
      </c>
      <c r="I869" s="2">
        <v>0.80555555599999995</v>
      </c>
      <c r="J869" s="3">
        <f t="shared" si="53"/>
        <v>1</v>
      </c>
      <c r="K869">
        <v>2.9</v>
      </c>
      <c r="L869">
        <v>2880</v>
      </c>
      <c r="M869">
        <f t="shared" si="54"/>
        <v>48</v>
      </c>
      <c r="N869" s="4">
        <v>0</v>
      </c>
      <c r="O869">
        <v>0</v>
      </c>
      <c r="P869">
        <f t="shared" si="55"/>
        <v>0</v>
      </c>
      <c r="Q869">
        <v>0</v>
      </c>
      <c r="R869">
        <v>0</v>
      </c>
      <c r="S869">
        <v>12</v>
      </c>
      <c r="T869">
        <v>0</v>
      </c>
    </row>
    <row r="870" spans="1:20" x14ac:dyDescent="0.3">
      <c r="A870">
        <v>869</v>
      </c>
      <c r="B870" s="1">
        <v>42057</v>
      </c>
      <c r="C870" t="s">
        <v>24</v>
      </c>
      <c r="D870" t="s">
        <v>14</v>
      </c>
      <c r="E870" t="s">
        <v>18</v>
      </c>
      <c r="F870" t="str">
        <f t="shared" si="52"/>
        <v>February</v>
      </c>
      <c r="G870" s="3">
        <v>12</v>
      </c>
      <c r="H870" s="2">
        <v>0.8</v>
      </c>
      <c r="I870" s="2">
        <v>0.80040196100000005</v>
      </c>
      <c r="J870" s="3">
        <f t="shared" si="53"/>
        <v>1</v>
      </c>
      <c r="K870">
        <v>15.26</v>
      </c>
      <c r="L870">
        <v>4080</v>
      </c>
      <c r="M870">
        <f t="shared" si="54"/>
        <v>68</v>
      </c>
      <c r="N870" s="4">
        <v>63</v>
      </c>
      <c r="O870">
        <v>0</v>
      </c>
      <c r="P870">
        <f t="shared" si="55"/>
        <v>0</v>
      </c>
      <c r="Q870">
        <v>0</v>
      </c>
      <c r="R870">
        <v>0</v>
      </c>
      <c r="S870">
        <v>34</v>
      </c>
      <c r="T870">
        <v>1103</v>
      </c>
    </row>
    <row r="871" spans="1:20" x14ac:dyDescent="0.3">
      <c r="A871">
        <v>870</v>
      </c>
      <c r="B871" s="1">
        <v>42057</v>
      </c>
      <c r="C871" t="s">
        <v>24</v>
      </c>
      <c r="D871" t="s">
        <v>14</v>
      </c>
      <c r="E871" t="s">
        <v>18</v>
      </c>
      <c r="F871" t="str">
        <f t="shared" si="52"/>
        <v>February</v>
      </c>
      <c r="G871" s="3">
        <v>4</v>
      </c>
      <c r="H871" s="2">
        <v>0.8</v>
      </c>
      <c r="I871" s="2">
        <v>0.80000294999999999</v>
      </c>
      <c r="J871" s="3">
        <f t="shared" si="53"/>
        <v>1</v>
      </c>
      <c r="K871">
        <v>30.1</v>
      </c>
      <c r="L871">
        <v>5820</v>
      </c>
      <c r="M871">
        <f t="shared" si="54"/>
        <v>97</v>
      </c>
      <c r="N871" s="4">
        <v>63</v>
      </c>
      <c r="O871">
        <v>0</v>
      </c>
      <c r="P871">
        <f t="shared" si="55"/>
        <v>0</v>
      </c>
      <c r="Q871">
        <v>0</v>
      </c>
      <c r="R871">
        <v>1</v>
      </c>
      <c r="S871">
        <v>59</v>
      </c>
      <c r="T871">
        <v>922</v>
      </c>
    </row>
    <row r="872" spans="1:20" x14ac:dyDescent="0.3">
      <c r="A872">
        <v>871</v>
      </c>
      <c r="B872" s="1">
        <v>42057</v>
      </c>
      <c r="C872" t="s">
        <v>24</v>
      </c>
      <c r="D872" t="s">
        <v>16</v>
      </c>
      <c r="E872" t="s">
        <v>18</v>
      </c>
      <c r="F872" t="str">
        <f t="shared" si="52"/>
        <v>February</v>
      </c>
      <c r="G872" s="3">
        <v>12</v>
      </c>
      <c r="H872" s="2">
        <v>0.8</v>
      </c>
      <c r="I872" s="2">
        <v>0.78374999999999995</v>
      </c>
      <c r="J872" s="3">
        <f t="shared" si="53"/>
        <v>0</v>
      </c>
      <c r="K872">
        <v>5.13</v>
      </c>
      <c r="L872">
        <v>2400</v>
      </c>
      <c r="M872">
        <f t="shared" si="54"/>
        <v>40</v>
      </c>
      <c r="N872" s="4">
        <v>0</v>
      </c>
      <c r="O872">
        <v>0</v>
      </c>
      <c r="P872">
        <f t="shared" si="55"/>
        <v>0</v>
      </c>
      <c r="Q872">
        <v>0</v>
      </c>
      <c r="R872">
        <v>0</v>
      </c>
      <c r="S872">
        <v>10</v>
      </c>
      <c r="T872">
        <v>0</v>
      </c>
    </row>
    <row r="873" spans="1:20" x14ac:dyDescent="0.3">
      <c r="A873">
        <v>872</v>
      </c>
      <c r="B873" s="1">
        <v>42057</v>
      </c>
      <c r="C873" t="s">
        <v>24</v>
      </c>
      <c r="D873" t="s">
        <v>16</v>
      </c>
      <c r="E873" t="s">
        <v>18</v>
      </c>
      <c r="F873" t="str">
        <f t="shared" si="52"/>
        <v>February</v>
      </c>
      <c r="G873" s="3">
        <v>9</v>
      </c>
      <c r="H873" s="2">
        <v>0.8</v>
      </c>
      <c r="I873" s="2">
        <v>0.753525</v>
      </c>
      <c r="J873" s="3">
        <f t="shared" si="53"/>
        <v>0</v>
      </c>
      <c r="K873">
        <v>3.94</v>
      </c>
      <c r="L873">
        <v>2400</v>
      </c>
      <c r="M873">
        <f t="shared" si="54"/>
        <v>40</v>
      </c>
      <c r="N873" s="4">
        <v>0</v>
      </c>
      <c r="O873">
        <v>0</v>
      </c>
      <c r="P873">
        <f t="shared" si="55"/>
        <v>0</v>
      </c>
      <c r="Q873">
        <v>0</v>
      </c>
      <c r="R873">
        <v>0</v>
      </c>
      <c r="S873">
        <v>10</v>
      </c>
      <c r="T873">
        <v>0</v>
      </c>
    </row>
    <row r="874" spans="1:20" x14ac:dyDescent="0.3">
      <c r="A874">
        <v>873</v>
      </c>
      <c r="B874" s="1">
        <v>42057</v>
      </c>
      <c r="C874" t="s">
        <v>24</v>
      </c>
      <c r="D874" t="s">
        <v>14</v>
      </c>
      <c r="E874" t="s">
        <v>18</v>
      </c>
      <c r="F874" t="str">
        <f t="shared" si="52"/>
        <v>February</v>
      </c>
      <c r="G874" s="3">
        <v>6</v>
      </c>
      <c r="H874" s="2">
        <v>0.75</v>
      </c>
      <c r="I874" s="2">
        <v>0.75065101000000001</v>
      </c>
      <c r="J874" s="3">
        <f t="shared" si="53"/>
        <v>1</v>
      </c>
      <c r="K874">
        <v>18.79</v>
      </c>
      <c r="L874">
        <v>3960</v>
      </c>
      <c r="M874">
        <f t="shared" si="54"/>
        <v>66</v>
      </c>
      <c r="N874" s="4">
        <v>45</v>
      </c>
      <c r="O874">
        <v>0</v>
      </c>
      <c r="P874">
        <f t="shared" si="55"/>
        <v>0</v>
      </c>
      <c r="Q874">
        <v>0</v>
      </c>
      <c r="R874">
        <v>0</v>
      </c>
      <c r="S874">
        <v>33</v>
      </c>
      <c r="T874">
        <v>1055</v>
      </c>
    </row>
    <row r="875" spans="1:20" x14ac:dyDescent="0.3">
      <c r="A875">
        <v>874</v>
      </c>
      <c r="B875" s="1">
        <v>42057</v>
      </c>
      <c r="C875" t="s">
        <v>24</v>
      </c>
      <c r="D875" t="s">
        <v>16</v>
      </c>
      <c r="E875" t="s">
        <v>18</v>
      </c>
      <c r="F875" t="str">
        <f t="shared" si="52"/>
        <v>February</v>
      </c>
      <c r="G875" s="3">
        <v>1</v>
      </c>
      <c r="H875" s="2">
        <v>0.8</v>
      </c>
      <c r="I875" s="2">
        <v>0.72734953700000005</v>
      </c>
      <c r="J875" s="3">
        <f t="shared" si="53"/>
        <v>0</v>
      </c>
      <c r="K875">
        <v>3.94</v>
      </c>
      <c r="L875">
        <v>2880</v>
      </c>
      <c r="M875">
        <f t="shared" si="54"/>
        <v>48</v>
      </c>
      <c r="N875" s="4">
        <v>0</v>
      </c>
      <c r="O875">
        <v>0</v>
      </c>
      <c r="P875">
        <f t="shared" si="55"/>
        <v>0</v>
      </c>
      <c r="Q875">
        <v>0</v>
      </c>
      <c r="R875">
        <v>0</v>
      </c>
      <c r="S875">
        <v>12</v>
      </c>
      <c r="T875">
        <v>0</v>
      </c>
    </row>
    <row r="876" spans="1:20" x14ac:dyDescent="0.3">
      <c r="A876">
        <v>875</v>
      </c>
      <c r="B876" s="1">
        <v>42057</v>
      </c>
      <c r="C876" t="s">
        <v>24</v>
      </c>
      <c r="D876" t="s">
        <v>14</v>
      </c>
      <c r="E876" t="s">
        <v>18</v>
      </c>
      <c r="F876" t="str">
        <f t="shared" si="52"/>
        <v>February</v>
      </c>
      <c r="G876" s="3">
        <v>8</v>
      </c>
      <c r="H876" s="2">
        <v>0.7</v>
      </c>
      <c r="I876" s="2">
        <v>0.70061403499999997</v>
      </c>
      <c r="J876" s="3">
        <f t="shared" si="53"/>
        <v>1</v>
      </c>
      <c r="K876">
        <v>29.4</v>
      </c>
      <c r="L876">
        <v>6840</v>
      </c>
      <c r="M876">
        <f t="shared" si="54"/>
        <v>114</v>
      </c>
      <c r="N876" s="4">
        <v>40</v>
      </c>
      <c r="O876">
        <v>0</v>
      </c>
      <c r="P876">
        <f t="shared" si="55"/>
        <v>0</v>
      </c>
      <c r="Q876">
        <v>0</v>
      </c>
      <c r="R876">
        <v>2</v>
      </c>
      <c r="S876">
        <v>57</v>
      </c>
      <c r="T876">
        <v>1146</v>
      </c>
    </row>
    <row r="877" spans="1:20" x14ac:dyDescent="0.3">
      <c r="A877">
        <v>876</v>
      </c>
      <c r="B877" s="1">
        <v>42057</v>
      </c>
      <c r="C877" t="s">
        <v>24</v>
      </c>
      <c r="D877" t="s">
        <v>14</v>
      </c>
      <c r="E877" t="s">
        <v>18</v>
      </c>
      <c r="F877" t="str">
        <f t="shared" si="52"/>
        <v>February</v>
      </c>
      <c r="G877" s="3">
        <v>2</v>
      </c>
      <c r="H877" s="2">
        <v>0.7</v>
      </c>
      <c r="I877" s="2">
        <v>0.70060526300000003</v>
      </c>
      <c r="J877" s="3">
        <f t="shared" si="53"/>
        <v>1</v>
      </c>
      <c r="K877">
        <v>30.33</v>
      </c>
      <c r="L877">
        <v>6840</v>
      </c>
      <c r="M877">
        <f t="shared" si="54"/>
        <v>114</v>
      </c>
      <c r="N877" s="4">
        <v>0</v>
      </c>
      <c r="O877">
        <v>0</v>
      </c>
      <c r="P877">
        <f t="shared" si="55"/>
        <v>0</v>
      </c>
      <c r="Q877">
        <v>0</v>
      </c>
      <c r="R877">
        <v>1</v>
      </c>
      <c r="S877">
        <v>57</v>
      </c>
      <c r="T877">
        <v>746</v>
      </c>
    </row>
    <row r="878" spans="1:20" x14ac:dyDescent="0.3">
      <c r="A878">
        <v>877</v>
      </c>
      <c r="B878" s="1">
        <v>42057</v>
      </c>
      <c r="C878" t="s">
        <v>24</v>
      </c>
      <c r="D878" t="s">
        <v>14</v>
      </c>
      <c r="E878" t="s">
        <v>18</v>
      </c>
      <c r="F878" t="str">
        <f t="shared" si="52"/>
        <v>February</v>
      </c>
      <c r="G878" s="3">
        <v>11</v>
      </c>
      <c r="H878" s="2">
        <v>0.75</v>
      </c>
      <c r="I878" s="2">
        <v>0.67214080499999995</v>
      </c>
      <c r="J878" s="3">
        <f t="shared" si="53"/>
        <v>0</v>
      </c>
      <c r="K878">
        <v>11.41</v>
      </c>
      <c r="L878">
        <v>3480</v>
      </c>
      <c r="M878">
        <f t="shared" si="54"/>
        <v>58</v>
      </c>
      <c r="N878" s="4">
        <v>0</v>
      </c>
      <c r="O878">
        <v>0</v>
      </c>
      <c r="P878">
        <f t="shared" si="55"/>
        <v>0</v>
      </c>
      <c r="Q878">
        <v>0</v>
      </c>
      <c r="R878">
        <v>2</v>
      </c>
      <c r="S878">
        <v>58</v>
      </c>
      <c r="T878">
        <v>834</v>
      </c>
    </row>
    <row r="879" spans="1:20" x14ac:dyDescent="0.3">
      <c r="A879">
        <v>878</v>
      </c>
      <c r="B879" s="1">
        <v>42057</v>
      </c>
      <c r="C879" t="s">
        <v>24</v>
      </c>
      <c r="D879" t="s">
        <v>14</v>
      </c>
      <c r="E879" t="s">
        <v>18</v>
      </c>
      <c r="F879" t="str">
        <f t="shared" si="52"/>
        <v>February</v>
      </c>
      <c r="G879" s="3">
        <v>9</v>
      </c>
      <c r="H879" s="2">
        <v>0.7</v>
      </c>
      <c r="I879" s="2">
        <v>0.62701118300000003</v>
      </c>
      <c r="J879" s="3">
        <f t="shared" si="53"/>
        <v>0</v>
      </c>
      <c r="K879">
        <v>18.79</v>
      </c>
      <c r="L879">
        <v>3240</v>
      </c>
      <c r="M879">
        <f t="shared" si="54"/>
        <v>54</v>
      </c>
      <c r="N879" s="4">
        <v>30</v>
      </c>
      <c r="O879">
        <v>0</v>
      </c>
      <c r="P879">
        <f t="shared" si="55"/>
        <v>0</v>
      </c>
      <c r="Q879">
        <v>0</v>
      </c>
      <c r="R879">
        <v>1</v>
      </c>
      <c r="S879">
        <v>57</v>
      </c>
      <c r="T879">
        <v>1717</v>
      </c>
    </row>
    <row r="880" spans="1:20" x14ac:dyDescent="0.3">
      <c r="A880">
        <v>879</v>
      </c>
      <c r="B880" s="1">
        <v>42057</v>
      </c>
      <c r="C880" t="s">
        <v>24</v>
      </c>
      <c r="D880" t="s">
        <v>14</v>
      </c>
      <c r="E880" t="s">
        <v>18</v>
      </c>
      <c r="F880" t="str">
        <f t="shared" si="52"/>
        <v>February</v>
      </c>
      <c r="G880" s="3">
        <v>3</v>
      </c>
      <c r="H880" s="2">
        <v>0.7</v>
      </c>
      <c r="I880" s="2">
        <v>0.62657777800000003</v>
      </c>
      <c r="J880" s="3">
        <f t="shared" si="53"/>
        <v>0</v>
      </c>
      <c r="K880">
        <v>30.1</v>
      </c>
      <c r="L880">
        <v>8160</v>
      </c>
      <c r="M880">
        <f t="shared" si="54"/>
        <v>136</v>
      </c>
      <c r="N880" s="4">
        <v>33</v>
      </c>
      <c r="O880">
        <v>0</v>
      </c>
      <c r="P880">
        <f t="shared" si="55"/>
        <v>0</v>
      </c>
      <c r="Q880">
        <v>0</v>
      </c>
      <c r="R880">
        <v>2</v>
      </c>
      <c r="S880">
        <v>58</v>
      </c>
      <c r="T880">
        <v>1041</v>
      </c>
    </row>
    <row r="881" spans="1:20" x14ac:dyDescent="0.3">
      <c r="A881">
        <v>880</v>
      </c>
      <c r="B881" s="1">
        <v>42057</v>
      </c>
      <c r="C881" t="s">
        <v>24</v>
      </c>
      <c r="D881" t="s">
        <v>14</v>
      </c>
      <c r="E881" t="s">
        <v>18</v>
      </c>
      <c r="F881" t="str">
        <f t="shared" si="52"/>
        <v>February</v>
      </c>
      <c r="G881" s="3">
        <v>10</v>
      </c>
      <c r="H881" s="2">
        <v>0.7</v>
      </c>
      <c r="I881" s="2">
        <v>0.45687499999999998</v>
      </c>
      <c r="J881" s="3">
        <f t="shared" si="53"/>
        <v>0</v>
      </c>
      <c r="K881">
        <v>21.25</v>
      </c>
      <c r="L881">
        <v>6000</v>
      </c>
      <c r="M881">
        <f t="shared" si="54"/>
        <v>100</v>
      </c>
      <c r="N881" s="4">
        <v>0</v>
      </c>
      <c r="O881">
        <v>0</v>
      </c>
      <c r="P881">
        <f t="shared" si="55"/>
        <v>0</v>
      </c>
      <c r="Q881">
        <v>0</v>
      </c>
      <c r="R881">
        <v>1</v>
      </c>
      <c r="S881">
        <v>50</v>
      </c>
      <c r="T881">
        <v>1531</v>
      </c>
    </row>
    <row r="882" spans="1:20" x14ac:dyDescent="0.3">
      <c r="A882">
        <v>881</v>
      </c>
      <c r="B882" s="1">
        <v>42057</v>
      </c>
      <c r="C882" t="s">
        <v>24</v>
      </c>
      <c r="D882" t="s">
        <v>14</v>
      </c>
      <c r="E882" t="s">
        <v>18</v>
      </c>
      <c r="F882" t="str">
        <f t="shared" si="52"/>
        <v>February</v>
      </c>
      <c r="G882" s="3">
        <v>7</v>
      </c>
      <c r="H882" s="2">
        <v>0.75</v>
      </c>
      <c r="I882" s="2">
        <v>0.39354885099999998</v>
      </c>
      <c r="J882" s="3">
        <f t="shared" si="53"/>
        <v>0</v>
      </c>
      <c r="K882">
        <v>30.1</v>
      </c>
      <c r="L882">
        <v>6960</v>
      </c>
      <c r="M882">
        <f t="shared" si="54"/>
        <v>116</v>
      </c>
      <c r="N882" s="4">
        <v>0</v>
      </c>
      <c r="O882">
        <v>3.5</v>
      </c>
      <c r="P882">
        <f t="shared" si="55"/>
        <v>5.8333333333333334E-2</v>
      </c>
      <c r="Q882">
        <v>20</v>
      </c>
      <c r="R882">
        <v>1</v>
      </c>
      <c r="S882">
        <v>58</v>
      </c>
      <c r="T882">
        <v>627</v>
      </c>
    </row>
    <row r="883" spans="1:20" x14ac:dyDescent="0.3">
      <c r="A883">
        <v>882</v>
      </c>
      <c r="B883" s="1">
        <v>42057</v>
      </c>
      <c r="C883" t="s">
        <v>24</v>
      </c>
      <c r="D883" t="s">
        <v>16</v>
      </c>
      <c r="E883" t="s">
        <v>18</v>
      </c>
      <c r="F883" t="str">
        <f t="shared" si="52"/>
        <v>February</v>
      </c>
      <c r="G883" s="3">
        <v>10</v>
      </c>
      <c r="H883" s="2">
        <v>0.8</v>
      </c>
      <c r="I883" s="2">
        <v>0.385791667</v>
      </c>
      <c r="J883" s="3">
        <f t="shared" si="53"/>
        <v>0</v>
      </c>
      <c r="K883">
        <v>3.94</v>
      </c>
      <c r="L883">
        <v>960</v>
      </c>
      <c r="M883">
        <f t="shared" si="54"/>
        <v>16</v>
      </c>
      <c r="N883" s="4">
        <v>0</v>
      </c>
      <c r="O883">
        <v>0</v>
      </c>
      <c r="P883">
        <f t="shared" si="55"/>
        <v>0</v>
      </c>
      <c r="Q883">
        <v>0</v>
      </c>
      <c r="R883">
        <v>0</v>
      </c>
      <c r="S883">
        <v>8</v>
      </c>
      <c r="T883">
        <v>0</v>
      </c>
    </row>
    <row r="884" spans="1:20" x14ac:dyDescent="0.3">
      <c r="A884">
        <v>883</v>
      </c>
      <c r="B884" s="1">
        <v>42057</v>
      </c>
      <c r="C884" t="s">
        <v>24</v>
      </c>
      <c r="D884" t="s">
        <v>14</v>
      </c>
      <c r="E884" t="s">
        <v>18</v>
      </c>
      <c r="F884" t="str">
        <f t="shared" si="52"/>
        <v>February</v>
      </c>
      <c r="G884" s="3">
        <v>5</v>
      </c>
      <c r="H884" s="2">
        <v>0.8</v>
      </c>
      <c r="I884" s="2">
        <v>0.30750145899999998</v>
      </c>
      <c r="J884" s="3">
        <f t="shared" si="53"/>
        <v>0</v>
      </c>
      <c r="K884">
        <v>30.1</v>
      </c>
      <c r="L884">
        <v>5700</v>
      </c>
      <c r="M884">
        <f t="shared" si="54"/>
        <v>95</v>
      </c>
      <c r="N884" s="4">
        <v>0</v>
      </c>
      <c r="O884">
        <v>4.5</v>
      </c>
      <c r="P884">
        <f t="shared" si="55"/>
        <v>7.4999999999999997E-2</v>
      </c>
      <c r="Q884">
        <v>25</v>
      </c>
      <c r="R884">
        <v>0</v>
      </c>
      <c r="S884">
        <v>60</v>
      </c>
      <c r="T884">
        <v>450</v>
      </c>
    </row>
    <row r="885" spans="1:20" x14ac:dyDescent="0.3">
      <c r="A885">
        <v>884</v>
      </c>
      <c r="B885" s="1">
        <v>42057</v>
      </c>
      <c r="C885" t="s">
        <v>24</v>
      </c>
      <c r="D885" t="s">
        <v>16</v>
      </c>
      <c r="E885" t="s">
        <v>18</v>
      </c>
      <c r="F885" t="str">
        <f t="shared" si="52"/>
        <v>February</v>
      </c>
      <c r="G885" s="3">
        <v>7</v>
      </c>
      <c r="H885" s="2">
        <v>0.7</v>
      </c>
      <c r="I885" s="2">
        <v>0.28395833300000001</v>
      </c>
      <c r="J885" s="3">
        <f t="shared" si="53"/>
        <v>0</v>
      </c>
      <c r="K885">
        <v>5.13</v>
      </c>
      <c r="L885">
        <v>960</v>
      </c>
      <c r="M885">
        <f t="shared" si="54"/>
        <v>16</v>
      </c>
      <c r="N885" s="4">
        <v>0</v>
      </c>
      <c r="O885">
        <v>0</v>
      </c>
      <c r="P885">
        <f t="shared" si="55"/>
        <v>0</v>
      </c>
      <c r="Q885">
        <v>0</v>
      </c>
      <c r="R885">
        <v>0</v>
      </c>
      <c r="S885">
        <v>8</v>
      </c>
      <c r="T885">
        <v>0</v>
      </c>
    </row>
    <row r="886" spans="1:20" x14ac:dyDescent="0.3">
      <c r="A886">
        <v>885</v>
      </c>
      <c r="B886" s="1">
        <v>42058</v>
      </c>
      <c r="C886" t="s">
        <v>24</v>
      </c>
      <c r="D886" t="s">
        <v>16</v>
      </c>
      <c r="E886" t="s">
        <v>19</v>
      </c>
      <c r="F886" t="str">
        <f t="shared" si="52"/>
        <v>February</v>
      </c>
      <c r="G886" s="3">
        <v>10</v>
      </c>
      <c r="H886" s="2">
        <v>0.8</v>
      </c>
      <c r="I886" s="2">
        <v>0.95579166699999996</v>
      </c>
      <c r="J886" s="3">
        <f t="shared" si="53"/>
        <v>1</v>
      </c>
      <c r="K886">
        <v>3.94</v>
      </c>
      <c r="L886">
        <v>2400</v>
      </c>
      <c r="M886">
        <f t="shared" si="54"/>
        <v>40</v>
      </c>
      <c r="N886" s="4">
        <v>0</v>
      </c>
      <c r="O886">
        <v>0</v>
      </c>
      <c r="P886">
        <f t="shared" si="55"/>
        <v>0</v>
      </c>
      <c r="Q886">
        <v>0</v>
      </c>
      <c r="R886">
        <v>0</v>
      </c>
      <c r="S886">
        <v>20</v>
      </c>
      <c r="T886">
        <v>0</v>
      </c>
    </row>
    <row r="887" spans="1:20" x14ac:dyDescent="0.3">
      <c r="A887">
        <v>886</v>
      </c>
      <c r="B887" s="1">
        <v>42058</v>
      </c>
      <c r="C887" t="s">
        <v>24</v>
      </c>
      <c r="D887" t="s">
        <v>16</v>
      </c>
      <c r="E887" t="s">
        <v>19</v>
      </c>
      <c r="F887" t="str">
        <f t="shared" si="52"/>
        <v>February</v>
      </c>
      <c r="G887" s="3">
        <v>8</v>
      </c>
      <c r="H887" s="2">
        <v>0.7</v>
      </c>
      <c r="I887" s="2">
        <v>0.93041666700000003</v>
      </c>
      <c r="J887" s="3">
        <f t="shared" si="53"/>
        <v>1</v>
      </c>
      <c r="K887">
        <v>5.13</v>
      </c>
      <c r="L887">
        <v>960</v>
      </c>
      <c r="M887">
        <f t="shared" si="54"/>
        <v>16</v>
      </c>
      <c r="N887" s="4">
        <v>0</v>
      </c>
      <c r="O887">
        <v>0</v>
      </c>
      <c r="P887">
        <f t="shared" si="55"/>
        <v>0</v>
      </c>
      <c r="Q887">
        <v>0</v>
      </c>
      <c r="R887">
        <v>0</v>
      </c>
      <c r="S887">
        <v>8</v>
      </c>
      <c r="T887">
        <v>0</v>
      </c>
    </row>
    <row r="888" spans="1:20" x14ac:dyDescent="0.3">
      <c r="A888">
        <v>887</v>
      </c>
      <c r="B888" s="1">
        <v>42058</v>
      </c>
      <c r="C888" t="s">
        <v>24</v>
      </c>
      <c r="D888" t="s">
        <v>16</v>
      </c>
      <c r="E888" t="s">
        <v>19</v>
      </c>
      <c r="F888" t="str">
        <f t="shared" si="52"/>
        <v>February</v>
      </c>
      <c r="G888" s="3">
        <v>12</v>
      </c>
      <c r="H888" s="2">
        <v>0.8</v>
      </c>
      <c r="I888" s="2">
        <v>0.90249999999999997</v>
      </c>
      <c r="J888" s="3">
        <f t="shared" si="53"/>
        <v>1</v>
      </c>
      <c r="K888">
        <v>5.13</v>
      </c>
      <c r="L888">
        <v>1080</v>
      </c>
      <c r="M888">
        <f t="shared" si="54"/>
        <v>18</v>
      </c>
      <c r="N888" s="4">
        <v>0</v>
      </c>
      <c r="O888">
        <v>0</v>
      </c>
      <c r="P888">
        <f t="shared" si="55"/>
        <v>0</v>
      </c>
      <c r="Q888">
        <v>0</v>
      </c>
      <c r="R888">
        <v>0</v>
      </c>
      <c r="S888">
        <v>9</v>
      </c>
      <c r="T888">
        <v>0</v>
      </c>
    </row>
    <row r="889" spans="1:20" x14ac:dyDescent="0.3">
      <c r="A889">
        <v>888</v>
      </c>
      <c r="B889" s="1">
        <v>42058</v>
      </c>
      <c r="C889" t="s">
        <v>24</v>
      </c>
      <c r="D889" t="s">
        <v>16</v>
      </c>
      <c r="E889" t="s">
        <v>19</v>
      </c>
      <c r="F889" t="str">
        <f t="shared" si="52"/>
        <v>February</v>
      </c>
      <c r="G889" s="3">
        <v>3</v>
      </c>
      <c r="H889" s="2">
        <v>0.8</v>
      </c>
      <c r="I889" s="2">
        <v>0.87114999999999998</v>
      </c>
      <c r="J889" s="3">
        <f t="shared" si="53"/>
        <v>1</v>
      </c>
      <c r="K889">
        <v>5.13</v>
      </c>
      <c r="L889">
        <v>2160</v>
      </c>
      <c r="M889">
        <f t="shared" si="54"/>
        <v>36</v>
      </c>
      <c r="N889" s="4">
        <v>0</v>
      </c>
      <c r="O889">
        <v>0</v>
      </c>
      <c r="P889">
        <f t="shared" si="55"/>
        <v>0</v>
      </c>
      <c r="Q889">
        <v>0</v>
      </c>
      <c r="R889">
        <v>0</v>
      </c>
      <c r="S889">
        <v>18</v>
      </c>
      <c r="T889">
        <v>0</v>
      </c>
    </row>
    <row r="890" spans="1:20" x14ac:dyDescent="0.3">
      <c r="A890">
        <v>889</v>
      </c>
      <c r="B890" s="1">
        <v>42058</v>
      </c>
      <c r="C890" t="s">
        <v>24</v>
      </c>
      <c r="D890" t="s">
        <v>14</v>
      </c>
      <c r="E890" t="s">
        <v>19</v>
      </c>
      <c r="F890" t="str">
        <f t="shared" si="52"/>
        <v>February</v>
      </c>
      <c r="G890" s="3">
        <v>12</v>
      </c>
      <c r="H890" s="2">
        <v>0.8</v>
      </c>
      <c r="I890" s="2">
        <v>0.80040196100000005</v>
      </c>
      <c r="J890" s="3">
        <f t="shared" si="53"/>
        <v>1</v>
      </c>
      <c r="K890">
        <v>15.26</v>
      </c>
      <c r="L890">
        <v>4080</v>
      </c>
      <c r="M890">
        <f t="shared" si="54"/>
        <v>68</v>
      </c>
      <c r="N890" s="4">
        <v>63</v>
      </c>
      <c r="O890">
        <v>0</v>
      </c>
      <c r="P890">
        <f t="shared" si="55"/>
        <v>0</v>
      </c>
      <c r="Q890">
        <v>0</v>
      </c>
      <c r="R890">
        <v>0</v>
      </c>
      <c r="S890">
        <v>34</v>
      </c>
      <c r="T890">
        <v>1060</v>
      </c>
    </row>
    <row r="891" spans="1:20" x14ac:dyDescent="0.3">
      <c r="A891">
        <v>890</v>
      </c>
      <c r="B891" s="1">
        <v>42058</v>
      </c>
      <c r="C891" t="s">
        <v>24</v>
      </c>
      <c r="D891" t="s">
        <v>14</v>
      </c>
      <c r="E891" t="s">
        <v>19</v>
      </c>
      <c r="F891" t="str">
        <f t="shared" si="52"/>
        <v>February</v>
      </c>
      <c r="G891" s="3">
        <v>4</v>
      </c>
      <c r="H891" s="2">
        <v>0.8</v>
      </c>
      <c r="I891" s="2">
        <v>0.80013725499999999</v>
      </c>
      <c r="J891" s="3">
        <f t="shared" si="53"/>
        <v>1</v>
      </c>
      <c r="K891">
        <v>30.1</v>
      </c>
      <c r="L891">
        <v>7140</v>
      </c>
      <c r="M891">
        <f t="shared" si="54"/>
        <v>119</v>
      </c>
      <c r="N891" s="4">
        <v>38</v>
      </c>
      <c r="O891">
        <v>0</v>
      </c>
      <c r="P891">
        <f t="shared" si="55"/>
        <v>0</v>
      </c>
      <c r="Q891">
        <v>0</v>
      </c>
      <c r="R891">
        <v>1</v>
      </c>
      <c r="S891">
        <v>59</v>
      </c>
      <c r="T891">
        <v>891</v>
      </c>
    </row>
    <row r="892" spans="1:20" x14ac:dyDescent="0.3">
      <c r="A892">
        <v>891</v>
      </c>
      <c r="B892" s="1">
        <v>42058</v>
      </c>
      <c r="C892" t="s">
        <v>24</v>
      </c>
      <c r="D892" t="s">
        <v>14</v>
      </c>
      <c r="E892" t="s">
        <v>19</v>
      </c>
      <c r="F892" t="str">
        <f t="shared" si="52"/>
        <v>February</v>
      </c>
      <c r="G892" s="3">
        <v>5</v>
      </c>
      <c r="H892" s="2">
        <v>0.8</v>
      </c>
      <c r="I892" s="2">
        <v>0.80013725499999999</v>
      </c>
      <c r="J892" s="3">
        <f t="shared" si="53"/>
        <v>1</v>
      </c>
      <c r="K892">
        <v>30.1</v>
      </c>
      <c r="L892">
        <v>7140</v>
      </c>
      <c r="M892">
        <f t="shared" si="54"/>
        <v>119</v>
      </c>
      <c r="N892" s="4">
        <v>38</v>
      </c>
      <c r="O892">
        <v>0</v>
      </c>
      <c r="P892">
        <f t="shared" si="55"/>
        <v>0</v>
      </c>
      <c r="Q892">
        <v>0</v>
      </c>
      <c r="R892">
        <v>0</v>
      </c>
      <c r="S892">
        <v>59</v>
      </c>
      <c r="T892">
        <v>541</v>
      </c>
    </row>
    <row r="893" spans="1:20" x14ac:dyDescent="0.3">
      <c r="A893">
        <v>892</v>
      </c>
      <c r="B893" s="1">
        <v>42058</v>
      </c>
      <c r="C893" t="s">
        <v>24</v>
      </c>
      <c r="D893" t="s">
        <v>14</v>
      </c>
      <c r="E893" t="s">
        <v>19</v>
      </c>
      <c r="F893" t="str">
        <f t="shared" si="52"/>
        <v>February</v>
      </c>
      <c r="G893" s="3">
        <v>7</v>
      </c>
      <c r="H893" s="2">
        <v>0.75</v>
      </c>
      <c r="I893" s="2">
        <v>0.75077011500000002</v>
      </c>
      <c r="J893" s="3">
        <f t="shared" si="53"/>
        <v>1</v>
      </c>
      <c r="K893">
        <v>30.1</v>
      </c>
      <c r="L893">
        <v>6960</v>
      </c>
      <c r="M893">
        <f t="shared" si="54"/>
        <v>116</v>
      </c>
      <c r="N893" s="4">
        <v>45</v>
      </c>
      <c r="O893">
        <v>0</v>
      </c>
      <c r="P893">
        <f t="shared" si="55"/>
        <v>0</v>
      </c>
      <c r="Q893">
        <v>0</v>
      </c>
      <c r="R893">
        <v>1</v>
      </c>
      <c r="S893">
        <v>58</v>
      </c>
      <c r="T893">
        <v>709</v>
      </c>
    </row>
    <row r="894" spans="1:20" x14ac:dyDescent="0.3">
      <c r="A894">
        <v>893</v>
      </c>
      <c r="B894" s="1">
        <v>42058</v>
      </c>
      <c r="C894" t="s">
        <v>24</v>
      </c>
      <c r="D894" t="s">
        <v>14</v>
      </c>
      <c r="E894" t="s">
        <v>19</v>
      </c>
      <c r="F894" t="str">
        <f t="shared" si="52"/>
        <v>February</v>
      </c>
      <c r="G894" s="3">
        <v>6</v>
      </c>
      <c r="H894" s="2">
        <v>0.75</v>
      </c>
      <c r="I894" s="2">
        <v>0.75065101000000001</v>
      </c>
      <c r="J894" s="3">
        <f t="shared" si="53"/>
        <v>1</v>
      </c>
      <c r="K894">
        <v>18.79</v>
      </c>
      <c r="L894">
        <v>3960</v>
      </c>
      <c r="M894">
        <f t="shared" si="54"/>
        <v>66</v>
      </c>
      <c r="N894" s="4">
        <v>45</v>
      </c>
      <c r="O894">
        <v>0</v>
      </c>
      <c r="P894">
        <f t="shared" si="55"/>
        <v>0</v>
      </c>
      <c r="Q894">
        <v>0</v>
      </c>
      <c r="R894">
        <v>0</v>
      </c>
      <c r="S894">
        <v>33</v>
      </c>
      <c r="T894">
        <v>1100</v>
      </c>
    </row>
    <row r="895" spans="1:20" x14ac:dyDescent="0.3">
      <c r="A895">
        <v>894</v>
      </c>
      <c r="B895" s="1">
        <v>42058</v>
      </c>
      <c r="C895" t="s">
        <v>24</v>
      </c>
      <c r="D895" t="s">
        <v>14</v>
      </c>
      <c r="E895" t="s">
        <v>19</v>
      </c>
      <c r="F895" t="str">
        <f t="shared" si="52"/>
        <v>February</v>
      </c>
      <c r="G895" s="3">
        <v>11</v>
      </c>
      <c r="H895" s="2">
        <v>0.75</v>
      </c>
      <c r="I895" s="2">
        <v>0.75029393899999997</v>
      </c>
      <c r="J895" s="3">
        <f t="shared" si="53"/>
        <v>1</v>
      </c>
      <c r="K895">
        <v>11.41</v>
      </c>
      <c r="L895">
        <v>2820</v>
      </c>
      <c r="M895">
        <f t="shared" si="54"/>
        <v>47</v>
      </c>
      <c r="N895" s="4">
        <v>0</v>
      </c>
      <c r="O895">
        <v>0</v>
      </c>
      <c r="P895">
        <f t="shared" si="55"/>
        <v>0</v>
      </c>
      <c r="Q895">
        <v>0</v>
      </c>
      <c r="R895">
        <v>2</v>
      </c>
      <c r="S895">
        <v>58</v>
      </c>
      <c r="T895">
        <v>826</v>
      </c>
    </row>
    <row r="896" spans="1:20" x14ac:dyDescent="0.3">
      <c r="A896">
        <v>895</v>
      </c>
      <c r="B896" s="1">
        <v>42058</v>
      </c>
      <c r="C896" t="s">
        <v>24</v>
      </c>
      <c r="D896" t="s">
        <v>14</v>
      </c>
      <c r="E896" t="s">
        <v>19</v>
      </c>
      <c r="F896" t="str">
        <f t="shared" si="52"/>
        <v>February</v>
      </c>
      <c r="G896" s="3">
        <v>2</v>
      </c>
      <c r="H896" s="2">
        <v>0.7</v>
      </c>
      <c r="I896" s="2">
        <v>0.700623</v>
      </c>
      <c r="J896" s="3">
        <f t="shared" si="53"/>
        <v>1</v>
      </c>
      <c r="K896">
        <v>30.33</v>
      </c>
      <c r="L896">
        <v>2160</v>
      </c>
      <c r="M896">
        <f t="shared" si="54"/>
        <v>36</v>
      </c>
      <c r="N896" s="4">
        <v>30</v>
      </c>
      <c r="O896">
        <v>0</v>
      </c>
      <c r="P896">
        <f t="shared" si="55"/>
        <v>0</v>
      </c>
      <c r="Q896">
        <v>0</v>
      </c>
      <c r="R896">
        <v>1</v>
      </c>
      <c r="S896">
        <v>58</v>
      </c>
      <c r="T896">
        <v>577</v>
      </c>
    </row>
    <row r="897" spans="1:20" x14ac:dyDescent="0.3">
      <c r="A897">
        <v>896</v>
      </c>
      <c r="B897" s="1">
        <v>42058</v>
      </c>
      <c r="C897" t="s">
        <v>24</v>
      </c>
      <c r="D897" t="s">
        <v>14</v>
      </c>
      <c r="E897" t="s">
        <v>19</v>
      </c>
      <c r="F897" t="str">
        <f t="shared" si="52"/>
        <v>February</v>
      </c>
      <c r="G897" s="3">
        <v>8</v>
      </c>
      <c r="H897" s="2">
        <v>0.7</v>
      </c>
      <c r="I897" s="2">
        <v>0.70061403499999997</v>
      </c>
      <c r="J897" s="3">
        <f t="shared" si="53"/>
        <v>1</v>
      </c>
      <c r="K897">
        <v>29.4</v>
      </c>
      <c r="L897">
        <v>6840</v>
      </c>
      <c r="M897">
        <f t="shared" si="54"/>
        <v>114</v>
      </c>
      <c r="N897" s="4">
        <v>40</v>
      </c>
      <c r="O897">
        <v>0</v>
      </c>
      <c r="P897">
        <f t="shared" si="55"/>
        <v>0</v>
      </c>
      <c r="Q897">
        <v>0</v>
      </c>
      <c r="R897">
        <v>2</v>
      </c>
      <c r="S897">
        <v>57</v>
      </c>
      <c r="T897">
        <v>1094</v>
      </c>
    </row>
    <row r="898" spans="1:20" x14ac:dyDescent="0.3">
      <c r="A898">
        <v>897</v>
      </c>
      <c r="B898" s="1">
        <v>42058</v>
      </c>
      <c r="C898" t="s">
        <v>24</v>
      </c>
      <c r="D898" t="s">
        <v>14</v>
      </c>
      <c r="E898" t="s">
        <v>19</v>
      </c>
      <c r="F898" t="str">
        <f t="shared" si="52"/>
        <v>February</v>
      </c>
      <c r="G898" s="3">
        <v>3</v>
      </c>
      <c r="H898" s="2">
        <v>0.7</v>
      </c>
      <c r="I898" s="2">
        <v>0.70036206899999998</v>
      </c>
      <c r="J898" s="3">
        <f t="shared" si="53"/>
        <v>1</v>
      </c>
      <c r="K898">
        <v>29.4</v>
      </c>
      <c r="L898">
        <v>6960</v>
      </c>
      <c r="M898">
        <f t="shared" si="54"/>
        <v>116</v>
      </c>
      <c r="N898" s="4">
        <v>30</v>
      </c>
      <c r="O898">
        <v>0</v>
      </c>
      <c r="P898">
        <f t="shared" si="55"/>
        <v>0</v>
      </c>
      <c r="Q898">
        <v>0</v>
      </c>
      <c r="R898">
        <v>2</v>
      </c>
      <c r="S898">
        <v>58</v>
      </c>
      <c r="T898">
        <v>1228</v>
      </c>
    </row>
    <row r="899" spans="1:20" x14ac:dyDescent="0.3">
      <c r="A899">
        <v>898</v>
      </c>
      <c r="B899" s="1">
        <v>42058</v>
      </c>
      <c r="C899" t="s">
        <v>24</v>
      </c>
      <c r="D899" t="s">
        <v>14</v>
      </c>
      <c r="E899" t="s">
        <v>19</v>
      </c>
      <c r="F899" t="str">
        <f t="shared" ref="F899:F962" si="56">TEXT(B899,"mmmm")</f>
        <v>February</v>
      </c>
      <c r="G899" s="3">
        <v>9</v>
      </c>
      <c r="H899" s="2">
        <v>0.7</v>
      </c>
      <c r="I899" s="2">
        <v>0.60128000000000004</v>
      </c>
      <c r="J899" s="3">
        <f t="shared" ref="J899:J962" si="57">IF(I899&gt;=H899,1,0)</f>
        <v>0</v>
      </c>
      <c r="K899">
        <v>18.79</v>
      </c>
      <c r="L899">
        <v>6000</v>
      </c>
      <c r="M899">
        <f t="shared" ref="M899:M962" si="58">L899/60</f>
        <v>100</v>
      </c>
      <c r="N899" s="4">
        <v>40</v>
      </c>
      <c r="O899">
        <v>0</v>
      </c>
      <c r="P899">
        <f t="shared" ref="P899:P962" si="59">O899/60</f>
        <v>0</v>
      </c>
      <c r="Q899">
        <v>0</v>
      </c>
      <c r="R899">
        <v>1</v>
      </c>
      <c r="S899">
        <v>50</v>
      </c>
      <c r="T899">
        <v>1641</v>
      </c>
    </row>
    <row r="900" spans="1:20" x14ac:dyDescent="0.3">
      <c r="A900">
        <v>899</v>
      </c>
      <c r="B900" s="1">
        <v>42058</v>
      </c>
      <c r="C900" t="s">
        <v>24</v>
      </c>
      <c r="D900" t="s">
        <v>14</v>
      </c>
      <c r="E900" t="s">
        <v>19</v>
      </c>
      <c r="F900" t="str">
        <f t="shared" si="56"/>
        <v>February</v>
      </c>
      <c r="G900" s="3">
        <v>10</v>
      </c>
      <c r="H900" s="2">
        <v>0.7</v>
      </c>
      <c r="I900" s="2">
        <v>0.41791666700000002</v>
      </c>
      <c r="J900" s="3">
        <f t="shared" si="57"/>
        <v>0</v>
      </c>
      <c r="K900">
        <v>21.25</v>
      </c>
      <c r="L900">
        <v>6000</v>
      </c>
      <c r="M900">
        <f t="shared" si="58"/>
        <v>100</v>
      </c>
      <c r="N900" s="4">
        <v>0</v>
      </c>
      <c r="O900">
        <v>0</v>
      </c>
      <c r="P900">
        <f t="shared" si="59"/>
        <v>0</v>
      </c>
      <c r="Q900">
        <v>0</v>
      </c>
      <c r="R900">
        <v>1</v>
      </c>
      <c r="S900">
        <v>50</v>
      </c>
      <c r="T900">
        <v>1583</v>
      </c>
    </row>
    <row r="901" spans="1:20" x14ac:dyDescent="0.3">
      <c r="A901">
        <v>900</v>
      </c>
      <c r="B901" s="1">
        <v>42058</v>
      </c>
      <c r="C901" t="s">
        <v>24</v>
      </c>
      <c r="D901" t="s">
        <v>16</v>
      </c>
      <c r="E901" t="s">
        <v>19</v>
      </c>
      <c r="F901" t="str">
        <f t="shared" si="56"/>
        <v>February</v>
      </c>
      <c r="G901" s="3">
        <v>6</v>
      </c>
      <c r="H901" s="2">
        <v>0.8</v>
      </c>
      <c r="I901" s="2">
        <v>0.37156250000000002</v>
      </c>
      <c r="J901" s="3">
        <f t="shared" si="57"/>
        <v>0</v>
      </c>
      <c r="K901">
        <v>2.9</v>
      </c>
      <c r="L901">
        <v>960</v>
      </c>
      <c r="M901">
        <f t="shared" si="58"/>
        <v>16</v>
      </c>
      <c r="N901" s="4">
        <v>0</v>
      </c>
      <c r="O901">
        <v>0</v>
      </c>
      <c r="P901">
        <f t="shared" si="59"/>
        <v>0</v>
      </c>
      <c r="Q901">
        <v>0</v>
      </c>
      <c r="R901">
        <v>0</v>
      </c>
      <c r="S901">
        <v>8</v>
      </c>
      <c r="T901">
        <v>0</v>
      </c>
    </row>
    <row r="902" spans="1:20" x14ac:dyDescent="0.3">
      <c r="A902">
        <v>901</v>
      </c>
      <c r="B902" s="1">
        <v>42058</v>
      </c>
      <c r="C902" t="s">
        <v>24</v>
      </c>
      <c r="D902" t="s">
        <v>16</v>
      </c>
      <c r="E902" t="s">
        <v>19</v>
      </c>
      <c r="F902" t="str">
        <f t="shared" si="56"/>
        <v>February</v>
      </c>
      <c r="G902" s="3">
        <v>9</v>
      </c>
      <c r="H902" s="2">
        <v>0.8</v>
      </c>
      <c r="I902" s="2">
        <v>0.37156250000000002</v>
      </c>
      <c r="J902" s="3">
        <f t="shared" si="57"/>
        <v>0</v>
      </c>
      <c r="K902">
        <v>2.9</v>
      </c>
      <c r="L902">
        <v>960</v>
      </c>
      <c r="M902">
        <f t="shared" si="58"/>
        <v>16</v>
      </c>
      <c r="N902" s="4">
        <v>0</v>
      </c>
      <c r="O902">
        <v>0</v>
      </c>
      <c r="P902">
        <f t="shared" si="59"/>
        <v>0</v>
      </c>
      <c r="Q902">
        <v>0</v>
      </c>
      <c r="R902">
        <v>0</v>
      </c>
      <c r="S902">
        <v>8</v>
      </c>
      <c r="T902">
        <v>0</v>
      </c>
    </row>
    <row r="903" spans="1:20" x14ac:dyDescent="0.3">
      <c r="A903">
        <v>902</v>
      </c>
      <c r="B903" s="1">
        <v>42058</v>
      </c>
      <c r="C903" t="s">
        <v>24</v>
      </c>
      <c r="D903" t="s">
        <v>16</v>
      </c>
      <c r="E903" t="s">
        <v>19</v>
      </c>
      <c r="F903" t="str">
        <f t="shared" si="56"/>
        <v>February</v>
      </c>
      <c r="G903" s="3">
        <v>2</v>
      </c>
      <c r="H903" s="2">
        <v>0.8</v>
      </c>
      <c r="I903" s="2">
        <v>0.36871874999999998</v>
      </c>
      <c r="J903" s="3">
        <f t="shared" si="57"/>
        <v>0</v>
      </c>
      <c r="K903">
        <v>5.13</v>
      </c>
      <c r="L903">
        <v>960</v>
      </c>
      <c r="M903">
        <f t="shared" si="58"/>
        <v>16</v>
      </c>
      <c r="N903" s="4">
        <v>0</v>
      </c>
      <c r="O903">
        <v>0</v>
      </c>
      <c r="P903">
        <f t="shared" si="59"/>
        <v>0</v>
      </c>
      <c r="Q903">
        <v>0</v>
      </c>
      <c r="R903">
        <v>0</v>
      </c>
      <c r="S903">
        <v>8</v>
      </c>
      <c r="T903">
        <v>0</v>
      </c>
    </row>
    <row r="904" spans="1:20" x14ac:dyDescent="0.3">
      <c r="A904">
        <v>903</v>
      </c>
      <c r="B904" s="1">
        <v>42058</v>
      </c>
      <c r="C904" t="s">
        <v>24</v>
      </c>
      <c r="D904" t="s">
        <v>16</v>
      </c>
      <c r="E904" t="s">
        <v>19</v>
      </c>
      <c r="F904" t="str">
        <f t="shared" si="56"/>
        <v>February</v>
      </c>
      <c r="G904" s="3">
        <v>7</v>
      </c>
      <c r="H904" s="2">
        <v>0.7</v>
      </c>
      <c r="I904" s="2">
        <v>0.35645833300000002</v>
      </c>
      <c r="J904" s="3">
        <f t="shared" si="57"/>
        <v>0</v>
      </c>
      <c r="K904">
        <v>5.13</v>
      </c>
      <c r="L904">
        <v>960</v>
      </c>
      <c r="M904">
        <f t="shared" si="58"/>
        <v>16</v>
      </c>
      <c r="N904" s="4">
        <v>0</v>
      </c>
      <c r="O904">
        <v>0</v>
      </c>
      <c r="P904">
        <f t="shared" si="59"/>
        <v>0</v>
      </c>
      <c r="Q904">
        <v>0</v>
      </c>
      <c r="R904">
        <v>0</v>
      </c>
      <c r="S904">
        <v>8</v>
      </c>
      <c r="T904">
        <v>0</v>
      </c>
    </row>
    <row r="905" spans="1:20" x14ac:dyDescent="0.3">
      <c r="A905">
        <v>904</v>
      </c>
      <c r="B905" s="1">
        <v>42059</v>
      </c>
      <c r="C905" t="s">
        <v>24</v>
      </c>
      <c r="D905" t="s">
        <v>16</v>
      </c>
      <c r="E905" t="s">
        <v>20</v>
      </c>
      <c r="F905" t="str">
        <f t="shared" si="56"/>
        <v>February</v>
      </c>
      <c r="G905" s="3">
        <v>10</v>
      </c>
      <c r="H905" s="2">
        <v>0.7</v>
      </c>
      <c r="I905" s="2">
        <v>0.90222222200000002</v>
      </c>
      <c r="J905" s="3">
        <f t="shared" si="57"/>
        <v>1</v>
      </c>
      <c r="K905">
        <v>2.9</v>
      </c>
      <c r="L905">
        <v>1800</v>
      </c>
      <c r="M905">
        <f t="shared" si="58"/>
        <v>30</v>
      </c>
      <c r="N905" s="4">
        <v>0</v>
      </c>
      <c r="O905">
        <v>0</v>
      </c>
      <c r="P905">
        <f t="shared" si="59"/>
        <v>0</v>
      </c>
      <c r="Q905">
        <v>0</v>
      </c>
      <c r="R905">
        <v>0</v>
      </c>
      <c r="S905">
        <v>15</v>
      </c>
      <c r="T905">
        <v>0</v>
      </c>
    </row>
    <row r="906" spans="1:20" x14ac:dyDescent="0.3">
      <c r="A906">
        <v>905</v>
      </c>
      <c r="B906" s="1">
        <v>42059</v>
      </c>
      <c r="C906" t="s">
        <v>24</v>
      </c>
      <c r="D906" t="s">
        <v>16</v>
      </c>
      <c r="E906" t="s">
        <v>20</v>
      </c>
      <c r="F906" t="str">
        <f t="shared" si="56"/>
        <v>February</v>
      </c>
      <c r="G906" s="3">
        <v>3</v>
      </c>
      <c r="H906" s="2">
        <v>0.8</v>
      </c>
      <c r="I906" s="2">
        <v>0.81138888899999995</v>
      </c>
      <c r="J906" s="3">
        <f t="shared" si="57"/>
        <v>1</v>
      </c>
      <c r="K906">
        <v>4.5999999999999996</v>
      </c>
      <c r="L906">
        <v>1440</v>
      </c>
      <c r="M906">
        <f t="shared" si="58"/>
        <v>24</v>
      </c>
      <c r="N906" s="4">
        <v>0</v>
      </c>
      <c r="O906">
        <v>0</v>
      </c>
      <c r="P906">
        <f t="shared" si="59"/>
        <v>0</v>
      </c>
      <c r="Q906">
        <v>0</v>
      </c>
      <c r="R906">
        <v>0</v>
      </c>
      <c r="S906">
        <v>12</v>
      </c>
      <c r="T906">
        <v>0</v>
      </c>
    </row>
    <row r="907" spans="1:20" x14ac:dyDescent="0.3">
      <c r="A907">
        <v>906</v>
      </c>
      <c r="B907" s="1">
        <v>42059</v>
      </c>
      <c r="C907" t="s">
        <v>24</v>
      </c>
      <c r="D907" t="s">
        <v>14</v>
      </c>
      <c r="E907" t="s">
        <v>20</v>
      </c>
      <c r="F907" t="str">
        <f t="shared" si="56"/>
        <v>February</v>
      </c>
      <c r="G907" s="3">
        <v>12</v>
      </c>
      <c r="H907" s="2">
        <v>0.8</v>
      </c>
      <c r="I907" s="2">
        <v>0.80040196100000005</v>
      </c>
      <c r="J907" s="3">
        <f t="shared" si="57"/>
        <v>1</v>
      </c>
      <c r="K907">
        <v>15.26</v>
      </c>
      <c r="L907">
        <v>4080</v>
      </c>
      <c r="M907">
        <f t="shared" si="58"/>
        <v>68</v>
      </c>
      <c r="N907" s="4">
        <v>50</v>
      </c>
      <c r="O907">
        <v>0</v>
      </c>
      <c r="P907">
        <f t="shared" si="59"/>
        <v>0</v>
      </c>
      <c r="Q907">
        <v>0</v>
      </c>
      <c r="R907">
        <v>0</v>
      </c>
      <c r="S907">
        <v>34</v>
      </c>
      <c r="T907">
        <v>1062</v>
      </c>
    </row>
    <row r="908" spans="1:20" x14ac:dyDescent="0.3">
      <c r="A908">
        <v>907</v>
      </c>
      <c r="B908" s="1">
        <v>42059</v>
      </c>
      <c r="C908" t="s">
        <v>24</v>
      </c>
      <c r="D908" t="s">
        <v>14</v>
      </c>
      <c r="E908" t="s">
        <v>20</v>
      </c>
      <c r="F908" t="str">
        <f t="shared" si="56"/>
        <v>February</v>
      </c>
      <c r="G908" s="3">
        <v>5</v>
      </c>
      <c r="H908" s="2">
        <v>0.8</v>
      </c>
      <c r="I908" s="2">
        <v>0.80013725499999999</v>
      </c>
      <c r="J908" s="3">
        <f t="shared" si="57"/>
        <v>1</v>
      </c>
      <c r="K908">
        <v>30.1</v>
      </c>
      <c r="L908">
        <v>7140</v>
      </c>
      <c r="M908">
        <f t="shared" si="58"/>
        <v>119</v>
      </c>
      <c r="N908" s="4">
        <v>50</v>
      </c>
      <c r="O908">
        <v>0</v>
      </c>
      <c r="P908">
        <f t="shared" si="59"/>
        <v>0</v>
      </c>
      <c r="Q908">
        <v>0</v>
      </c>
      <c r="R908">
        <v>0</v>
      </c>
      <c r="S908">
        <v>60</v>
      </c>
      <c r="T908">
        <v>450</v>
      </c>
    </row>
    <row r="909" spans="1:20" x14ac:dyDescent="0.3">
      <c r="A909">
        <v>908</v>
      </c>
      <c r="B909" s="1">
        <v>42059</v>
      </c>
      <c r="C909" t="s">
        <v>24</v>
      </c>
      <c r="D909" t="s">
        <v>14</v>
      </c>
      <c r="E909" t="s">
        <v>20</v>
      </c>
      <c r="F909" t="str">
        <f t="shared" si="56"/>
        <v>February</v>
      </c>
      <c r="G909" s="3">
        <v>4</v>
      </c>
      <c r="H909" s="2">
        <v>0.8</v>
      </c>
      <c r="I909" s="2">
        <v>0.80007183900000001</v>
      </c>
      <c r="J909" s="3">
        <f t="shared" si="57"/>
        <v>1</v>
      </c>
      <c r="K909">
        <v>30.1</v>
      </c>
      <c r="L909">
        <v>6480</v>
      </c>
      <c r="M909">
        <f t="shared" si="58"/>
        <v>108</v>
      </c>
      <c r="N909" s="4">
        <v>50</v>
      </c>
      <c r="O909">
        <v>0</v>
      </c>
      <c r="P909">
        <f t="shared" si="59"/>
        <v>0</v>
      </c>
      <c r="Q909">
        <v>0</v>
      </c>
      <c r="R909">
        <v>1</v>
      </c>
      <c r="S909">
        <v>59</v>
      </c>
      <c r="T909">
        <v>901</v>
      </c>
    </row>
    <row r="910" spans="1:20" x14ac:dyDescent="0.3">
      <c r="A910">
        <v>909</v>
      </c>
      <c r="B910" s="1">
        <v>42059</v>
      </c>
      <c r="C910" t="s">
        <v>24</v>
      </c>
      <c r="D910" t="s">
        <v>16</v>
      </c>
      <c r="E910" t="s">
        <v>20</v>
      </c>
      <c r="F910" t="str">
        <f t="shared" si="56"/>
        <v>February</v>
      </c>
      <c r="G910" s="3">
        <v>8</v>
      </c>
      <c r="H910" s="2">
        <v>0.7</v>
      </c>
      <c r="I910" s="2">
        <v>0.79145833300000001</v>
      </c>
      <c r="J910" s="3">
        <f t="shared" si="57"/>
        <v>1</v>
      </c>
      <c r="K910">
        <v>4.5999999999999996</v>
      </c>
      <c r="L910">
        <v>960</v>
      </c>
      <c r="M910">
        <f t="shared" si="58"/>
        <v>16</v>
      </c>
      <c r="N910" s="4">
        <v>0</v>
      </c>
      <c r="O910">
        <v>0</v>
      </c>
      <c r="P910">
        <f t="shared" si="59"/>
        <v>0</v>
      </c>
      <c r="Q910">
        <v>0</v>
      </c>
      <c r="R910">
        <v>0</v>
      </c>
      <c r="S910">
        <v>8</v>
      </c>
      <c r="T910">
        <v>0</v>
      </c>
    </row>
    <row r="911" spans="1:20" x14ac:dyDescent="0.3">
      <c r="A911">
        <v>910</v>
      </c>
      <c r="B911" s="1">
        <v>42059</v>
      </c>
      <c r="C911" t="s">
        <v>24</v>
      </c>
      <c r="D911" t="s">
        <v>14</v>
      </c>
      <c r="E911" t="s">
        <v>20</v>
      </c>
      <c r="F911" t="str">
        <f t="shared" si="56"/>
        <v>February</v>
      </c>
      <c r="G911" s="3">
        <v>7</v>
      </c>
      <c r="H911" s="2">
        <v>0.75</v>
      </c>
      <c r="I911" s="2">
        <v>0.75072732600000003</v>
      </c>
      <c r="J911" s="3">
        <f t="shared" si="57"/>
        <v>1</v>
      </c>
      <c r="K911">
        <v>30.1</v>
      </c>
      <c r="L911">
        <v>5640</v>
      </c>
      <c r="M911">
        <f t="shared" si="58"/>
        <v>94</v>
      </c>
      <c r="N911" s="4">
        <v>45</v>
      </c>
      <c r="O911">
        <v>0</v>
      </c>
      <c r="P911">
        <f t="shared" si="59"/>
        <v>0</v>
      </c>
      <c r="Q911">
        <v>0</v>
      </c>
      <c r="R911">
        <v>1</v>
      </c>
      <c r="S911">
        <v>59</v>
      </c>
      <c r="T911">
        <v>739</v>
      </c>
    </row>
    <row r="912" spans="1:20" x14ac:dyDescent="0.3">
      <c r="A912">
        <v>911</v>
      </c>
      <c r="B912" s="1">
        <v>42059</v>
      </c>
      <c r="C912" t="s">
        <v>24</v>
      </c>
      <c r="D912" t="s">
        <v>14</v>
      </c>
      <c r="E912" t="s">
        <v>20</v>
      </c>
      <c r="F912" t="str">
        <f t="shared" si="56"/>
        <v>February</v>
      </c>
      <c r="G912" s="3">
        <v>6</v>
      </c>
      <c r="H912" s="2">
        <v>0.75</v>
      </c>
      <c r="I912" s="2">
        <v>0.75065101000000001</v>
      </c>
      <c r="J912" s="3">
        <f t="shared" si="57"/>
        <v>1</v>
      </c>
      <c r="K912">
        <v>18.79</v>
      </c>
      <c r="L912">
        <v>3360</v>
      </c>
      <c r="M912">
        <f t="shared" si="58"/>
        <v>56</v>
      </c>
      <c r="N912" s="4">
        <v>45</v>
      </c>
      <c r="O912">
        <v>0</v>
      </c>
      <c r="P912">
        <f t="shared" si="59"/>
        <v>0</v>
      </c>
      <c r="Q912">
        <v>0</v>
      </c>
      <c r="R912">
        <v>0</v>
      </c>
      <c r="S912">
        <v>33</v>
      </c>
      <c r="T912">
        <v>913</v>
      </c>
    </row>
    <row r="913" spans="1:20" x14ac:dyDescent="0.3">
      <c r="A913">
        <v>912</v>
      </c>
      <c r="B913" s="1">
        <v>42059</v>
      </c>
      <c r="C913" t="s">
        <v>24</v>
      </c>
      <c r="D913" t="s">
        <v>14</v>
      </c>
      <c r="E913" t="s">
        <v>20</v>
      </c>
      <c r="F913" t="str">
        <f t="shared" si="56"/>
        <v>February</v>
      </c>
      <c r="G913" s="3">
        <v>11</v>
      </c>
      <c r="H913" s="2">
        <v>0.75</v>
      </c>
      <c r="I913" s="2">
        <v>0.75043726899999996</v>
      </c>
      <c r="J913" s="3">
        <f t="shared" si="57"/>
        <v>1</v>
      </c>
      <c r="K913">
        <v>11.61</v>
      </c>
      <c r="L913">
        <v>3360</v>
      </c>
      <c r="M913">
        <f t="shared" si="58"/>
        <v>56</v>
      </c>
      <c r="N913" s="4">
        <v>34</v>
      </c>
      <c r="O913">
        <v>0</v>
      </c>
      <c r="P913">
        <f t="shared" si="59"/>
        <v>0</v>
      </c>
      <c r="Q913">
        <v>0</v>
      </c>
      <c r="R913">
        <v>2</v>
      </c>
      <c r="S913">
        <v>57</v>
      </c>
      <c r="T913">
        <v>698</v>
      </c>
    </row>
    <row r="914" spans="1:20" x14ac:dyDescent="0.3">
      <c r="A914">
        <v>913</v>
      </c>
      <c r="B914" s="1">
        <v>42059</v>
      </c>
      <c r="C914" t="s">
        <v>24</v>
      </c>
      <c r="D914" t="s">
        <v>14</v>
      </c>
      <c r="E914" t="s">
        <v>20</v>
      </c>
      <c r="F914" t="str">
        <f t="shared" si="56"/>
        <v>February</v>
      </c>
      <c r="G914" s="3">
        <v>3</v>
      </c>
      <c r="H914" s="2">
        <v>0.75</v>
      </c>
      <c r="I914" s="2">
        <v>0.75017699100000002</v>
      </c>
      <c r="J914" s="3">
        <f t="shared" si="57"/>
        <v>1</v>
      </c>
      <c r="K914">
        <v>29.4</v>
      </c>
      <c r="L914">
        <v>5340</v>
      </c>
      <c r="M914">
        <f t="shared" si="58"/>
        <v>89</v>
      </c>
      <c r="N914" s="4">
        <v>45</v>
      </c>
      <c r="O914">
        <v>0</v>
      </c>
      <c r="P914">
        <f t="shared" si="59"/>
        <v>0</v>
      </c>
      <c r="Q914">
        <v>0</v>
      </c>
      <c r="R914">
        <v>2</v>
      </c>
      <c r="S914">
        <v>60</v>
      </c>
      <c r="T914">
        <v>1172</v>
      </c>
    </row>
    <row r="915" spans="1:20" x14ac:dyDescent="0.3">
      <c r="A915">
        <v>914</v>
      </c>
      <c r="B915" s="1">
        <v>42059</v>
      </c>
      <c r="C915" t="s">
        <v>24</v>
      </c>
      <c r="D915" t="s">
        <v>16</v>
      </c>
      <c r="E915" t="s">
        <v>20</v>
      </c>
      <c r="F915" t="str">
        <f t="shared" si="56"/>
        <v>February</v>
      </c>
      <c r="G915" s="3">
        <v>6</v>
      </c>
      <c r="H915" s="2">
        <v>0.75</v>
      </c>
      <c r="I915" s="2">
        <v>0.72693333299999996</v>
      </c>
      <c r="J915" s="3">
        <f t="shared" si="57"/>
        <v>0</v>
      </c>
      <c r="K915">
        <v>2.9</v>
      </c>
      <c r="L915">
        <v>1800</v>
      </c>
      <c r="M915">
        <f t="shared" si="58"/>
        <v>30</v>
      </c>
      <c r="N915" s="4">
        <v>0</v>
      </c>
      <c r="O915">
        <v>0</v>
      </c>
      <c r="P915">
        <f t="shared" si="59"/>
        <v>0</v>
      </c>
      <c r="Q915">
        <v>0</v>
      </c>
      <c r="R915">
        <v>0</v>
      </c>
      <c r="S915">
        <v>15</v>
      </c>
      <c r="T915">
        <v>0</v>
      </c>
    </row>
    <row r="916" spans="1:20" x14ac:dyDescent="0.3">
      <c r="A916">
        <v>915</v>
      </c>
      <c r="B916" s="1">
        <v>42059</v>
      </c>
      <c r="C916" t="s">
        <v>24</v>
      </c>
      <c r="D916" t="s">
        <v>16</v>
      </c>
      <c r="E916" t="s">
        <v>20</v>
      </c>
      <c r="F916" t="str">
        <f t="shared" si="56"/>
        <v>February</v>
      </c>
      <c r="G916" s="3">
        <v>9</v>
      </c>
      <c r="H916" s="2">
        <v>0.7</v>
      </c>
      <c r="I916" s="2">
        <v>0.72693333299999996</v>
      </c>
      <c r="J916" s="3">
        <f t="shared" si="57"/>
        <v>1</v>
      </c>
      <c r="K916">
        <v>2.9</v>
      </c>
      <c r="L916">
        <v>1800</v>
      </c>
      <c r="M916">
        <f t="shared" si="58"/>
        <v>30</v>
      </c>
      <c r="N916" s="4">
        <v>0</v>
      </c>
      <c r="O916">
        <v>0</v>
      </c>
      <c r="P916">
        <f t="shared" si="59"/>
        <v>0</v>
      </c>
      <c r="Q916">
        <v>0</v>
      </c>
      <c r="R916">
        <v>0</v>
      </c>
      <c r="S916">
        <v>15</v>
      </c>
      <c r="T916">
        <v>0</v>
      </c>
    </row>
    <row r="917" spans="1:20" x14ac:dyDescent="0.3">
      <c r="A917">
        <v>916</v>
      </c>
      <c r="B917" s="1">
        <v>42059</v>
      </c>
      <c r="C917" t="s">
        <v>24</v>
      </c>
      <c r="D917" t="s">
        <v>14</v>
      </c>
      <c r="E917" t="s">
        <v>20</v>
      </c>
      <c r="F917" t="str">
        <f t="shared" si="56"/>
        <v>February</v>
      </c>
      <c r="G917" s="3">
        <v>2</v>
      </c>
      <c r="H917" s="2">
        <v>0.7</v>
      </c>
      <c r="I917" s="2">
        <v>0.700623</v>
      </c>
      <c r="J917" s="3">
        <f t="shared" si="57"/>
        <v>1</v>
      </c>
      <c r="K917">
        <v>30.33</v>
      </c>
      <c r="L917">
        <v>1680</v>
      </c>
      <c r="M917">
        <f t="shared" si="58"/>
        <v>28</v>
      </c>
      <c r="N917" s="4">
        <v>30</v>
      </c>
      <c r="O917">
        <v>0</v>
      </c>
      <c r="P917">
        <f t="shared" si="59"/>
        <v>0</v>
      </c>
      <c r="Q917">
        <v>0</v>
      </c>
      <c r="R917">
        <v>1</v>
      </c>
      <c r="S917">
        <v>59</v>
      </c>
      <c r="T917">
        <v>408</v>
      </c>
    </row>
    <row r="918" spans="1:20" x14ac:dyDescent="0.3">
      <c r="A918">
        <v>917</v>
      </c>
      <c r="B918" s="1">
        <v>42059</v>
      </c>
      <c r="C918" t="s">
        <v>24</v>
      </c>
      <c r="D918" t="s">
        <v>14</v>
      </c>
      <c r="E918" t="s">
        <v>20</v>
      </c>
      <c r="F918" t="str">
        <f t="shared" si="56"/>
        <v>February</v>
      </c>
      <c r="G918" s="3">
        <v>8</v>
      </c>
      <c r="H918" s="2">
        <v>0.7</v>
      </c>
      <c r="I918" s="2">
        <v>0.70051851899999995</v>
      </c>
      <c r="J918" s="3">
        <f t="shared" si="57"/>
        <v>1</v>
      </c>
      <c r="K918">
        <v>29.4</v>
      </c>
      <c r="L918">
        <v>4560</v>
      </c>
      <c r="M918">
        <f t="shared" si="58"/>
        <v>76</v>
      </c>
      <c r="N918" s="4">
        <v>40</v>
      </c>
      <c r="O918">
        <v>0</v>
      </c>
      <c r="P918">
        <f t="shared" si="59"/>
        <v>0</v>
      </c>
      <c r="Q918">
        <v>0</v>
      </c>
      <c r="R918">
        <v>2</v>
      </c>
      <c r="S918">
        <v>58</v>
      </c>
      <c r="T918">
        <v>1079</v>
      </c>
    </row>
    <row r="919" spans="1:20" x14ac:dyDescent="0.3">
      <c r="A919">
        <v>918</v>
      </c>
      <c r="B919" s="1">
        <v>42059</v>
      </c>
      <c r="C919" t="s">
        <v>24</v>
      </c>
      <c r="D919" t="s">
        <v>14</v>
      </c>
      <c r="E919" t="s">
        <v>20</v>
      </c>
      <c r="F919" t="str">
        <f t="shared" si="56"/>
        <v>February</v>
      </c>
      <c r="G919" s="3">
        <v>9</v>
      </c>
      <c r="H919" s="2">
        <v>0.7</v>
      </c>
      <c r="I919" s="2">
        <v>0.70025679500000004</v>
      </c>
      <c r="J919" s="3">
        <f t="shared" si="57"/>
        <v>1</v>
      </c>
      <c r="K919">
        <v>18.79</v>
      </c>
      <c r="L919">
        <v>3000</v>
      </c>
      <c r="M919">
        <f t="shared" si="58"/>
        <v>50</v>
      </c>
      <c r="N919" s="4">
        <v>30</v>
      </c>
      <c r="O919">
        <v>0</v>
      </c>
      <c r="P919">
        <f t="shared" si="59"/>
        <v>0</v>
      </c>
      <c r="Q919">
        <v>0</v>
      </c>
      <c r="R919">
        <v>1</v>
      </c>
      <c r="S919">
        <v>52</v>
      </c>
      <c r="T919">
        <v>1068</v>
      </c>
    </row>
    <row r="920" spans="1:20" x14ac:dyDescent="0.3">
      <c r="A920">
        <v>919</v>
      </c>
      <c r="B920" s="1">
        <v>42059</v>
      </c>
      <c r="C920" t="s">
        <v>24</v>
      </c>
      <c r="D920" t="s">
        <v>16</v>
      </c>
      <c r="E920" t="s">
        <v>20</v>
      </c>
      <c r="F920" t="str">
        <f t="shared" si="56"/>
        <v>February</v>
      </c>
      <c r="G920" s="3">
        <v>11</v>
      </c>
      <c r="H920" s="2">
        <v>0.7</v>
      </c>
      <c r="I920" s="2">
        <v>0.50468749999999996</v>
      </c>
      <c r="J920" s="3">
        <f t="shared" si="57"/>
        <v>0</v>
      </c>
      <c r="K920">
        <v>2.9</v>
      </c>
      <c r="L920">
        <v>960</v>
      </c>
      <c r="M920">
        <f t="shared" si="58"/>
        <v>16</v>
      </c>
      <c r="N920" s="4">
        <v>0</v>
      </c>
      <c r="O920">
        <v>0</v>
      </c>
      <c r="P920">
        <f t="shared" si="59"/>
        <v>0</v>
      </c>
      <c r="Q920">
        <v>0</v>
      </c>
      <c r="R920">
        <v>0</v>
      </c>
      <c r="S920">
        <v>8</v>
      </c>
      <c r="T920">
        <v>0</v>
      </c>
    </row>
    <row r="921" spans="1:20" x14ac:dyDescent="0.3">
      <c r="A921">
        <v>920</v>
      </c>
      <c r="B921" s="1">
        <v>42059</v>
      </c>
      <c r="C921" t="s">
        <v>24</v>
      </c>
      <c r="D921" t="s">
        <v>14</v>
      </c>
      <c r="E921" t="s">
        <v>20</v>
      </c>
      <c r="F921" t="str">
        <f t="shared" si="56"/>
        <v>February</v>
      </c>
      <c r="G921" s="3">
        <v>10</v>
      </c>
      <c r="H921" s="2">
        <v>0.7</v>
      </c>
      <c r="I921" s="2">
        <v>0.47110849100000002</v>
      </c>
      <c r="J921" s="3">
        <f t="shared" si="57"/>
        <v>0</v>
      </c>
      <c r="K921">
        <v>21.25</v>
      </c>
      <c r="L921">
        <v>6360</v>
      </c>
      <c r="M921">
        <f t="shared" si="58"/>
        <v>106</v>
      </c>
      <c r="N921" s="4">
        <v>0</v>
      </c>
      <c r="O921">
        <v>0</v>
      </c>
      <c r="P921">
        <f t="shared" si="59"/>
        <v>0</v>
      </c>
      <c r="Q921">
        <v>0</v>
      </c>
      <c r="R921">
        <v>1</v>
      </c>
      <c r="S921">
        <v>53</v>
      </c>
      <c r="T921">
        <v>1834</v>
      </c>
    </row>
    <row r="922" spans="1:20" x14ac:dyDescent="0.3">
      <c r="A922">
        <v>921</v>
      </c>
      <c r="B922" s="1">
        <v>42059</v>
      </c>
      <c r="C922" t="s">
        <v>24</v>
      </c>
      <c r="D922" t="s">
        <v>16</v>
      </c>
      <c r="E922" t="s">
        <v>20</v>
      </c>
      <c r="F922" t="str">
        <f t="shared" si="56"/>
        <v>February</v>
      </c>
      <c r="G922" s="3">
        <v>2</v>
      </c>
      <c r="H922" s="2">
        <v>0.7</v>
      </c>
      <c r="I922" s="2">
        <v>0.32500000000000001</v>
      </c>
      <c r="J922" s="3">
        <f t="shared" si="57"/>
        <v>0</v>
      </c>
      <c r="K922">
        <v>3.9</v>
      </c>
      <c r="L922">
        <v>960</v>
      </c>
      <c r="M922">
        <f t="shared" si="58"/>
        <v>16</v>
      </c>
      <c r="N922" s="4">
        <v>0</v>
      </c>
      <c r="O922">
        <v>0</v>
      </c>
      <c r="P922">
        <f t="shared" si="59"/>
        <v>0</v>
      </c>
      <c r="Q922">
        <v>0</v>
      </c>
      <c r="R922">
        <v>0</v>
      </c>
      <c r="S922">
        <v>8</v>
      </c>
      <c r="T922">
        <v>0</v>
      </c>
    </row>
    <row r="923" spans="1:20" x14ac:dyDescent="0.3">
      <c r="A923">
        <v>922</v>
      </c>
      <c r="B923" s="1">
        <v>42059</v>
      </c>
      <c r="C923" t="s">
        <v>24</v>
      </c>
      <c r="D923" t="s">
        <v>14</v>
      </c>
      <c r="E923" t="s">
        <v>20</v>
      </c>
      <c r="F923" t="str">
        <f t="shared" si="56"/>
        <v>February</v>
      </c>
      <c r="G923" s="3">
        <v>1</v>
      </c>
      <c r="H923" s="2">
        <v>0.6</v>
      </c>
      <c r="I923" s="2">
        <v>0.26821428600000002</v>
      </c>
      <c r="J923" s="3">
        <f t="shared" si="57"/>
        <v>0</v>
      </c>
      <c r="K923">
        <v>22.53</v>
      </c>
      <c r="L923">
        <v>5040</v>
      </c>
      <c r="M923">
        <f t="shared" si="58"/>
        <v>84</v>
      </c>
      <c r="N923" s="4">
        <v>0</v>
      </c>
      <c r="O923">
        <v>0</v>
      </c>
      <c r="P923">
        <f t="shared" si="59"/>
        <v>0</v>
      </c>
      <c r="Q923">
        <v>0</v>
      </c>
      <c r="R923">
        <v>1</v>
      </c>
      <c r="S923">
        <v>42</v>
      </c>
      <c r="T923">
        <v>708</v>
      </c>
    </row>
    <row r="924" spans="1:20" x14ac:dyDescent="0.3">
      <c r="A924">
        <v>923</v>
      </c>
      <c r="B924" s="1">
        <v>42060</v>
      </c>
      <c r="C924" t="s">
        <v>24</v>
      </c>
      <c r="D924" t="s">
        <v>14</v>
      </c>
      <c r="E924" t="s">
        <v>21</v>
      </c>
      <c r="F924" t="str">
        <f t="shared" si="56"/>
        <v>February</v>
      </c>
      <c r="G924" s="3">
        <v>9</v>
      </c>
      <c r="H924" s="2">
        <v>0.75</v>
      </c>
      <c r="I924" s="2">
        <v>0.97081666700000002</v>
      </c>
      <c r="J924" s="3">
        <f t="shared" si="57"/>
        <v>1</v>
      </c>
      <c r="K924">
        <v>18.79</v>
      </c>
      <c r="L924">
        <v>6240</v>
      </c>
      <c r="M924">
        <f t="shared" si="58"/>
        <v>104</v>
      </c>
      <c r="N924" s="4">
        <v>56</v>
      </c>
      <c r="O924">
        <v>0</v>
      </c>
      <c r="P924">
        <f t="shared" si="59"/>
        <v>0</v>
      </c>
      <c r="Q924">
        <v>0</v>
      </c>
      <c r="R924">
        <v>1</v>
      </c>
      <c r="S924">
        <v>52</v>
      </c>
      <c r="T924">
        <v>1085</v>
      </c>
    </row>
    <row r="925" spans="1:20" x14ac:dyDescent="0.3">
      <c r="A925">
        <v>924</v>
      </c>
      <c r="B925" s="1">
        <v>42060</v>
      </c>
      <c r="C925" t="s">
        <v>24</v>
      </c>
      <c r="D925" t="s">
        <v>16</v>
      </c>
      <c r="E925" t="s">
        <v>21</v>
      </c>
      <c r="F925" t="str">
        <f t="shared" si="56"/>
        <v>February</v>
      </c>
      <c r="G925" s="3">
        <v>5</v>
      </c>
      <c r="H925" s="2">
        <v>0.8</v>
      </c>
      <c r="I925" s="2">
        <v>0.90296296300000001</v>
      </c>
      <c r="J925" s="3">
        <f t="shared" si="57"/>
        <v>1</v>
      </c>
      <c r="K925">
        <v>4.5999999999999996</v>
      </c>
      <c r="L925">
        <v>1080</v>
      </c>
      <c r="M925">
        <f t="shared" si="58"/>
        <v>18</v>
      </c>
      <c r="N925" s="4">
        <v>0</v>
      </c>
      <c r="O925">
        <v>0</v>
      </c>
      <c r="P925">
        <f t="shared" si="59"/>
        <v>0</v>
      </c>
      <c r="Q925">
        <v>0</v>
      </c>
      <c r="R925">
        <v>0</v>
      </c>
      <c r="S925">
        <v>9</v>
      </c>
      <c r="T925">
        <v>0</v>
      </c>
    </row>
    <row r="926" spans="1:20" x14ac:dyDescent="0.3">
      <c r="A926">
        <v>925</v>
      </c>
      <c r="B926" s="1">
        <v>42060</v>
      </c>
      <c r="C926" t="s">
        <v>24</v>
      </c>
      <c r="D926" t="s">
        <v>16</v>
      </c>
      <c r="E926" t="s">
        <v>21</v>
      </c>
      <c r="F926" t="str">
        <f t="shared" si="56"/>
        <v>February</v>
      </c>
      <c r="G926" s="3">
        <v>3</v>
      </c>
      <c r="H926" s="2">
        <v>0.8</v>
      </c>
      <c r="I926" s="2">
        <v>0.90083333300000001</v>
      </c>
      <c r="J926" s="3">
        <f t="shared" si="57"/>
        <v>1</v>
      </c>
      <c r="K926">
        <v>4.5999999999999996</v>
      </c>
      <c r="L926">
        <v>2400</v>
      </c>
      <c r="M926">
        <f t="shared" si="58"/>
        <v>40</v>
      </c>
      <c r="N926" s="4">
        <v>0</v>
      </c>
      <c r="O926">
        <v>0</v>
      </c>
      <c r="P926">
        <f t="shared" si="59"/>
        <v>0</v>
      </c>
      <c r="Q926">
        <v>0</v>
      </c>
      <c r="R926">
        <v>0</v>
      </c>
      <c r="S926">
        <v>20</v>
      </c>
      <c r="T926">
        <v>0</v>
      </c>
    </row>
    <row r="927" spans="1:20" x14ac:dyDescent="0.3">
      <c r="A927">
        <v>926</v>
      </c>
      <c r="B927" s="1">
        <v>42060</v>
      </c>
      <c r="C927" t="s">
        <v>24</v>
      </c>
      <c r="D927" t="s">
        <v>16</v>
      </c>
      <c r="E927" t="s">
        <v>21</v>
      </c>
      <c r="F927" t="str">
        <f t="shared" si="56"/>
        <v>February</v>
      </c>
      <c r="G927" s="3">
        <v>12</v>
      </c>
      <c r="H927" s="2">
        <v>0.8</v>
      </c>
      <c r="I927" s="2">
        <v>0.89955555600000003</v>
      </c>
      <c r="J927" s="3">
        <f t="shared" si="57"/>
        <v>1</v>
      </c>
      <c r="K927">
        <v>4.5999999999999996</v>
      </c>
      <c r="L927">
        <v>1800</v>
      </c>
      <c r="M927">
        <f t="shared" si="58"/>
        <v>30</v>
      </c>
      <c r="N927" s="4">
        <v>0</v>
      </c>
      <c r="O927">
        <v>0</v>
      </c>
      <c r="P927">
        <f t="shared" si="59"/>
        <v>0</v>
      </c>
      <c r="Q927">
        <v>0</v>
      </c>
      <c r="R927">
        <v>0</v>
      </c>
      <c r="S927">
        <v>15</v>
      </c>
      <c r="T927">
        <v>0</v>
      </c>
    </row>
    <row r="928" spans="1:20" x14ac:dyDescent="0.3">
      <c r="A928">
        <v>927</v>
      </c>
      <c r="B928" s="1">
        <v>42060</v>
      </c>
      <c r="C928" t="s">
        <v>24</v>
      </c>
      <c r="D928" t="s">
        <v>16</v>
      </c>
      <c r="E928" t="s">
        <v>21</v>
      </c>
      <c r="F928" t="str">
        <f t="shared" si="56"/>
        <v>February</v>
      </c>
      <c r="G928" s="3">
        <v>10</v>
      </c>
      <c r="H928" s="2">
        <v>0.7</v>
      </c>
      <c r="I928" s="2">
        <v>0.84583333299999997</v>
      </c>
      <c r="J928" s="3">
        <f t="shared" si="57"/>
        <v>1</v>
      </c>
      <c r="K928">
        <v>2.9</v>
      </c>
      <c r="L928">
        <v>1200</v>
      </c>
      <c r="M928">
        <f t="shared" si="58"/>
        <v>20</v>
      </c>
      <c r="N928" s="4">
        <v>0</v>
      </c>
      <c r="O928">
        <v>0</v>
      </c>
      <c r="P928">
        <f t="shared" si="59"/>
        <v>0</v>
      </c>
      <c r="Q928">
        <v>0</v>
      </c>
      <c r="R928">
        <v>0</v>
      </c>
      <c r="S928">
        <v>10</v>
      </c>
      <c r="T928">
        <v>0</v>
      </c>
    </row>
    <row r="929" spans="1:20" x14ac:dyDescent="0.3">
      <c r="A929">
        <v>928</v>
      </c>
      <c r="B929" s="1">
        <v>42060</v>
      </c>
      <c r="C929" t="s">
        <v>24</v>
      </c>
      <c r="D929" t="s">
        <v>14</v>
      </c>
      <c r="E929" t="s">
        <v>21</v>
      </c>
      <c r="F929" t="str">
        <f t="shared" si="56"/>
        <v>February</v>
      </c>
      <c r="G929" s="3">
        <v>4</v>
      </c>
      <c r="H929" s="2">
        <v>0.8</v>
      </c>
      <c r="I929" s="2">
        <v>0.80080864200000001</v>
      </c>
      <c r="J929" s="3">
        <f t="shared" si="57"/>
        <v>1</v>
      </c>
      <c r="K929">
        <v>30.1</v>
      </c>
      <c r="L929">
        <v>4080</v>
      </c>
      <c r="M929">
        <f t="shared" si="58"/>
        <v>68</v>
      </c>
      <c r="N929" s="4">
        <v>50</v>
      </c>
      <c r="O929">
        <v>0</v>
      </c>
      <c r="P929">
        <f t="shared" si="59"/>
        <v>0</v>
      </c>
      <c r="Q929">
        <v>0</v>
      </c>
      <c r="R929">
        <v>1</v>
      </c>
      <c r="S929">
        <v>59</v>
      </c>
      <c r="T929">
        <v>323</v>
      </c>
    </row>
    <row r="930" spans="1:20" x14ac:dyDescent="0.3">
      <c r="A930">
        <v>929</v>
      </c>
      <c r="B930" s="1">
        <v>42060</v>
      </c>
      <c r="C930" t="s">
        <v>24</v>
      </c>
      <c r="D930" t="s">
        <v>14</v>
      </c>
      <c r="E930" t="s">
        <v>21</v>
      </c>
      <c r="F930" t="str">
        <f t="shared" si="56"/>
        <v>February</v>
      </c>
      <c r="G930" s="3">
        <v>12</v>
      </c>
      <c r="H930" s="2">
        <v>0.8</v>
      </c>
      <c r="I930" s="2">
        <v>0.80040196100000005</v>
      </c>
      <c r="J930" s="3">
        <f t="shared" si="57"/>
        <v>1</v>
      </c>
      <c r="K930">
        <v>15.26</v>
      </c>
      <c r="L930">
        <v>4080</v>
      </c>
      <c r="M930">
        <f t="shared" si="58"/>
        <v>68</v>
      </c>
      <c r="N930" s="4">
        <v>50</v>
      </c>
      <c r="O930">
        <v>0</v>
      </c>
      <c r="P930">
        <f t="shared" si="59"/>
        <v>0</v>
      </c>
      <c r="Q930">
        <v>0</v>
      </c>
      <c r="R930">
        <v>0</v>
      </c>
      <c r="S930">
        <v>34</v>
      </c>
      <c r="T930">
        <v>1053</v>
      </c>
    </row>
    <row r="931" spans="1:20" x14ac:dyDescent="0.3">
      <c r="A931">
        <v>930</v>
      </c>
      <c r="B931" s="1">
        <v>42060</v>
      </c>
      <c r="C931" t="s">
        <v>24</v>
      </c>
      <c r="D931" t="s">
        <v>14</v>
      </c>
      <c r="E931" t="s">
        <v>21</v>
      </c>
      <c r="F931" t="str">
        <f t="shared" si="56"/>
        <v>February</v>
      </c>
      <c r="G931" s="3">
        <v>7</v>
      </c>
      <c r="H931" s="2">
        <v>0.8</v>
      </c>
      <c r="I931" s="2">
        <v>0.80011581899999995</v>
      </c>
      <c r="J931" s="3">
        <f t="shared" si="57"/>
        <v>1</v>
      </c>
      <c r="K931">
        <v>30.1</v>
      </c>
      <c r="L931">
        <v>7080</v>
      </c>
      <c r="M931">
        <f t="shared" si="58"/>
        <v>118</v>
      </c>
      <c r="N931" s="4">
        <v>50</v>
      </c>
      <c r="O931">
        <v>0</v>
      </c>
      <c r="P931">
        <f t="shared" si="59"/>
        <v>0</v>
      </c>
      <c r="Q931">
        <v>0</v>
      </c>
      <c r="R931">
        <v>2</v>
      </c>
      <c r="S931">
        <v>59</v>
      </c>
      <c r="T931">
        <v>786</v>
      </c>
    </row>
    <row r="932" spans="1:20" x14ac:dyDescent="0.3">
      <c r="A932">
        <v>931</v>
      </c>
      <c r="B932" s="1">
        <v>42060</v>
      </c>
      <c r="C932" t="s">
        <v>24</v>
      </c>
      <c r="D932" t="s">
        <v>14</v>
      </c>
      <c r="E932" t="s">
        <v>21</v>
      </c>
      <c r="F932" t="str">
        <f t="shared" si="56"/>
        <v>February</v>
      </c>
      <c r="G932" s="3">
        <v>6</v>
      </c>
      <c r="H932" s="2">
        <v>0.75</v>
      </c>
      <c r="I932" s="2">
        <v>0.75065101000000001</v>
      </c>
      <c r="J932" s="3">
        <f t="shared" si="57"/>
        <v>1</v>
      </c>
      <c r="K932">
        <v>18.79</v>
      </c>
      <c r="L932">
        <v>3960</v>
      </c>
      <c r="M932">
        <f t="shared" si="58"/>
        <v>66</v>
      </c>
      <c r="N932" s="4">
        <v>45</v>
      </c>
      <c r="O932">
        <v>0</v>
      </c>
      <c r="P932">
        <f t="shared" si="59"/>
        <v>0</v>
      </c>
      <c r="Q932">
        <v>0</v>
      </c>
      <c r="R932">
        <v>1</v>
      </c>
      <c r="S932">
        <v>33</v>
      </c>
      <c r="T932">
        <v>1003</v>
      </c>
    </row>
    <row r="933" spans="1:20" x14ac:dyDescent="0.3">
      <c r="A933">
        <v>932</v>
      </c>
      <c r="B933" s="1">
        <v>42060</v>
      </c>
      <c r="C933" t="s">
        <v>24</v>
      </c>
      <c r="D933" t="s">
        <v>14</v>
      </c>
      <c r="E933" t="s">
        <v>21</v>
      </c>
      <c r="F933" t="str">
        <f t="shared" si="56"/>
        <v>February</v>
      </c>
      <c r="G933" s="3">
        <v>11</v>
      </c>
      <c r="H933" s="2">
        <v>0.75</v>
      </c>
      <c r="I933" s="2">
        <v>0.75050357099999998</v>
      </c>
      <c r="J933" s="3">
        <f t="shared" si="57"/>
        <v>1</v>
      </c>
      <c r="K933">
        <v>11.61</v>
      </c>
      <c r="L933">
        <v>3360</v>
      </c>
      <c r="M933">
        <f t="shared" si="58"/>
        <v>56</v>
      </c>
      <c r="N933" s="4">
        <v>45</v>
      </c>
      <c r="O933">
        <v>0</v>
      </c>
      <c r="P933">
        <f t="shared" si="59"/>
        <v>0</v>
      </c>
      <c r="Q933">
        <v>0</v>
      </c>
      <c r="R933">
        <v>0</v>
      </c>
      <c r="S933">
        <v>57</v>
      </c>
      <c r="T933">
        <v>635</v>
      </c>
    </row>
    <row r="934" spans="1:20" x14ac:dyDescent="0.3">
      <c r="A934">
        <v>933</v>
      </c>
      <c r="B934" s="1">
        <v>42060</v>
      </c>
      <c r="C934" t="s">
        <v>24</v>
      </c>
      <c r="D934" t="s">
        <v>14</v>
      </c>
      <c r="E934" t="s">
        <v>21</v>
      </c>
      <c r="F934" t="str">
        <f t="shared" si="56"/>
        <v>February</v>
      </c>
      <c r="G934" s="3">
        <v>3</v>
      </c>
      <c r="H934" s="2">
        <v>0.75</v>
      </c>
      <c r="I934" s="2">
        <v>0.75020689699999998</v>
      </c>
      <c r="J934" s="3">
        <f t="shared" si="57"/>
        <v>1</v>
      </c>
      <c r="K934">
        <v>29.4</v>
      </c>
      <c r="L934">
        <v>6960</v>
      </c>
      <c r="M934">
        <f t="shared" si="58"/>
        <v>116</v>
      </c>
      <c r="N934" s="4">
        <v>45</v>
      </c>
      <c r="O934">
        <v>0</v>
      </c>
      <c r="P934">
        <f t="shared" si="59"/>
        <v>0</v>
      </c>
      <c r="Q934">
        <v>0</v>
      </c>
      <c r="R934">
        <v>2</v>
      </c>
      <c r="S934">
        <v>58</v>
      </c>
      <c r="T934">
        <v>1283</v>
      </c>
    </row>
    <row r="935" spans="1:20" x14ac:dyDescent="0.3">
      <c r="A935">
        <v>934</v>
      </c>
      <c r="B935" s="1">
        <v>42060</v>
      </c>
      <c r="C935" t="s">
        <v>24</v>
      </c>
      <c r="D935" t="s">
        <v>14</v>
      </c>
      <c r="E935" t="s">
        <v>21</v>
      </c>
      <c r="F935" t="str">
        <f t="shared" si="56"/>
        <v>February</v>
      </c>
      <c r="G935" s="3">
        <v>8</v>
      </c>
      <c r="H935" s="2">
        <v>0.7</v>
      </c>
      <c r="I935" s="2">
        <v>0.70036206899999998</v>
      </c>
      <c r="J935" s="3">
        <f t="shared" si="57"/>
        <v>1</v>
      </c>
      <c r="K935">
        <v>29.4</v>
      </c>
      <c r="L935">
        <v>6960</v>
      </c>
      <c r="M935">
        <f t="shared" si="58"/>
        <v>116</v>
      </c>
      <c r="N935" s="4">
        <v>30</v>
      </c>
      <c r="O935">
        <v>0</v>
      </c>
      <c r="P935">
        <f t="shared" si="59"/>
        <v>0</v>
      </c>
      <c r="Q935">
        <v>0</v>
      </c>
      <c r="R935">
        <v>1</v>
      </c>
      <c r="S935">
        <v>58</v>
      </c>
      <c r="T935">
        <v>847</v>
      </c>
    </row>
    <row r="936" spans="1:20" x14ac:dyDescent="0.3">
      <c r="A936">
        <v>935</v>
      </c>
      <c r="B936" s="1">
        <v>42060</v>
      </c>
      <c r="C936" t="s">
        <v>24</v>
      </c>
      <c r="D936" t="s">
        <v>14</v>
      </c>
      <c r="E936" t="s">
        <v>21</v>
      </c>
      <c r="F936" t="str">
        <f t="shared" si="56"/>
        <v>February</v>
      </c>
      <c r="G936" s="3">
        <v>2</v>
      </c>
      <c r="H936" s="2">
        <v>0.7</v>
      </c>
      <c r="I936" s="2">
        <v>0.70006981099999999</v>
      </c>
      <c r="J936" s="3">
        <f t="shared" si="57"/>
        <v>1</v>
      </c>
      <c r="K936">
        <v>30.33</v>
      </c>
      <c r="L936">
        <v>3960</v>
      </c>
      <c r="M936">
        <f t="shared" si="58"/>
        <v>66</v>
      </c>
      <c r="N936" s="4">
        <v>30</v>
      </c>
      <c r="O936">
        <v>0</v>
      </c>
      <c r="P936">
        <f t="shared" si="59"/>
        <v>0</v>
      </c>
      <c r="Q936">
        <v>0</v>
      </c>
      <c r="R936">
        <v>1</v>
      </c>
      <c r="S936">
        <v>58</v>
      </c>
      <c r="T936">
        <v>361</v>
      </c>
    </row>
    <row r="937" spans="1:20" x14ac:dyDescent="0.3">
      <c r="A937">
        <v>936</v>
      </c>
      <c r="B937" s="1">
        <v>42060</v>
      </c>
      <c r="C937" t="s">
        <v>24</v>
      </c>
      <c r="D937" t="s">
        <v>14</v>
      </c>
      <c r="E937" t="s">
        <v>21</v>
      </c>
      <c r="F937" t="str">
        <f t="shared" si="56"/>
        <v>February</v>
      </c>
      <c r="G937" s="3">
        <v>10</v>
      </c>
      <c r="H937" s="2">
        <v>0.7</v>
      </c>
      <c r="I937" s="2">
        <v>0.70005833299999998</v>
      </c>
      <c r="J937" s="3">
        <f t="shared" si="57"/>
        <v>1</v>
      </c>
      <c r="K937">
        <v>21.82</v>
      </c>
      <c r="L937">
        <v>6240</v>
      </c>
      <c r="M937">
        <f t="shared" si="58"/>
        <v>104</v>
      </c>
      <c r="N937" s="4">
        <v>0</v>
      </c>
      <c r="O937">
        <v>0</v>
      </c>
      <c r="P937">
        <f t="shared" si="59"/>
        <v>0</v>
      </c>
      <c r="Q937">
        <v>0</v>
      </c>
      <c r="R937">
        <v>2</v>
      </c>
      <c r="S937">
        <v>52</v>
      </c>
      <c r="T937">
        <v>1653</v>
      </c>
    </row>
    <row r="938" spans="1:20" x14ac:dyDescent="0.3">
      <c r="A938">
        <v>937</v>
      </c>
      <c r="B938" s="1">
        <v>42060</v>
      </c>
      <c r="C938" t="s">
        <v>24</v>
      </c>
      <c r="D938" t="s">
        <v>16</v>
      </c>
      <c r="E938" t="s">
        <v>21</v>
      </c>
      <c r="F938" t="str">
        <f t="shared" si="56"/>
        <v>February</v>
      </c>
      <c r="G938" s="3">
        <v>7</v>
      </c>
      <c r="H938" s="2">
        <v>0.75</v>
      </c>
      <c r="I938" s="2">
        <v>0.676666667</v>
      </c>
      <c r="J938" s="3">
        <f t="shared" si="57"/>
        <v>0</v>
      </c>
      <c r="K938">
        <v>4.5999999999999996</v>
      </c>
      <c r="L938">
        <v>960</v>
      </c>
      <c r="M938">
        <f t="shared" si="58"/>
        <v>16</v>
      </c>
      <c r="N938" s="4">
        <v>0</v>
      </c>
      <c r="O938">
        <v>0</v>
      </c>
      <c r="P938">
        <f t="shared" si="59"/>
        <v>0</v>
      </c>
      <c r="Q938">
        <v>0</v>
      </c>
      <c r="R938">
        <v>0</v>
      </c>
      <c r="S938">
        <v>8</v>
      </c>
      <c r="T938">
        <v>0</v>
      </c>
    </row>
    <row r="939" spans="1:20" x14ac:dyDescent="0.3">
      <c r="A939">
        <v>938</v>
      </c>
      <c r="B939" s="1">
        <v>42060</v>
      </c>
      <c r="C939" t="s">
        <v>24</v>
      </c>
      <c r="D939" t="s">
        <v>16</v>
      </c>
      <c r="E939" t="s">
        <v>21</v>
      </c>
      <c r="F939" t="str">
        <f t="shared" si="56"/>
        <v>February</v>
      </c>
      <c r="G939" s="3">
        <v>8</v>
      </c>
      <c r="H939" s="2">
        <v>0.7</v>
      </c>
      <c r="I939" s="2">
        <v>0.65854166700000005</v>
      </c>
      <c r="J939" s="3">
        <f t="shared" si="57"/>
        <v>0</v>
      </c>
      <c r="K939">
        <v>4.5999999999999996</v>
      </c>
      <c r="L939">
        <v>960</v>
      </c>
      <c r="M939">
        <f t="shared" si="58"/>
        <v>16</v>
      </c>
      <c r="N939" s="4">
        <v>0</v>
      </c>
      <c r="O939">
        <v>0</v>
      </c>
      <c r="P939">
        <f t="shared" si="59"/>
        <v>0</v>
      </c>
      <c r="Q939">
        <v>0</v>
      </c>
      <c r="R939">
        <v>0</v>
      </c>
      <c r="S939">
        <v>8</v>
      </c>
      <c r="T939">
        <v>0</v>
      </c>
    </row>
    <row r="940" spans="1:20" x14ac:dyDescent="0.3">
      <c r="A940">
        <v>939</v>
      </c>
      <c r="B940" s="1">
        <v>42060</v>
      </c>
      <c r="C940" t="s">
        <v>24</v>
      </c>
      <c r="D940" t="s">
        <v>14</v>
      </c>
      <c r="E940" t="s">
        <v>21</v>
      </c>
      <c r="F940" t="str">
        <f t="shared" si="56"/>
        <v>February</v>
      </c>
      <c r="G940" s="3">
        <v>5</v>
      </c>
      <c r="H940" s="2">
        <v>0.8</v>
      </c>
      <c r="I940" s="2">
        <v>0.59879233899999995</v>
      </c>
      <c r="J940" s="3">
        <f t="shared" si="57"/>
        <v>0</v>
      </c>
      <c r="K940">
        <v>30.1</v>
      </c>
      <c r="L940">
        <v>1200</v>
      </c>
      <c r="M940">
        <f t="shared" si="58"/>
        <v>20</v>
      </c>
      <c r="N940" s="4">
        <v>49</v>
      </c>
      <c r="O940">
        <v>0</v>
      </c>
      <c r="P940">
        <f t="shared" si="59"/>
        <v>0</v>
      </c>
      <c r="Q940">
        <v>0</v>
      </c>
      <c r="R940">
        <v>1</v>
      </c>
      <c r="S940">
        <v>59</v>
      </c>
      <c r="T940">
        <v>15</v>
      </c>
    </row>
    <row r="941" spans="1:20" x14ac:dyDescent="0.3">
      <c r="A941">
        <v>940</v>
      </c>
      <c r="B941" s="1">
        <v>42060</v>
      </c>
      <c r="C941" t="s">
        <v>24</v>
      </c>
      <c r="D941" t="s">
        <v>14</v>
      </c>
      <c r="E941" t="s">
        <v>21</v>
      </c>
      <c r="F941" t="str">
        <f t="shared" si="56"/>
        <v>February</v>
      </c>
      <c r="G941" s="3">
        <v>1</v>
      </c>
      <c r="H941" s="2">
        <v>0.65</v>
      </c>
      <c r="I941" s="2">
        <v>0.58113095199999998</v>
      </c>
      <c r="J941" s="3">
        <f t="shared" si="57"/>
        <v>0</v>
      </c>
      <c r="K941">
        <v>22.53</v>
      </c>
      <c r="L941">
        <v>5040</v>
      </c>
      <c r="M941">
        <f t="shared" si="58"/>
        <v>84</v>
      </c>
      <c r="N941" s="4">
        <v>0</v>
      </c>
      <c r="O941">
        <v>0</v>
      </c>
      <c r="P941">
        <f t="shared" si="59"/>
        <v>0</v>
      </c>
      <c r="Q941">
        <v>0</v>
      </c>
      <c r="R941">
        <v>1</v>
      </c>
      <c r="S941">
        <v>42</v>
      </c>
      <c r="T941">
        <v>762</v>
      </c>
    </row>
    <row r="942" spans="1:20" x14ac:dyDescent="0.3">
      <c r="A942">
        <v>941</v>
      </c>
      <c r="B942" s="1">
        <v>42060</v>
      </c>
      <c r="C942" t="s">
        <v>24</v>
      </c>
      <c r="D942" t="s">
        <v>16</v>
      </c>
      <c r="E942" t="s">
        <v>21</v>
      </c>
      <c r="F942" t="str">
        <f t="shared" si="56"/>
        <v>February</v>
      </c>
      <c r="G942" s="3">
        <v>2</v>
      </c>
      <c r="H942" s="2">
        <v>0.7</v>
      </c>
      <c r="I942" s="2">
        <v>0.44037500000000002</v>
      </c>
      <c r="J942" s="3">
        <f t="shared" si="57"/>
        <v>0</v>
      </c>
      <c r="K942">
        <v>3.9</v>
      </c>
      <c r="L942">
        <v>960</v>
      </c>
      <c r="M942">
        <f t="shared" si="58"/>
        <v>16</v>
      </c>
      <c r="N942" s="4">
        <v>0</v>
      </c>
      <c r="O942">
        <v>0</v>
      </c>
      <c r="P942">
        <f t="shared" si="59"/>
        <v>0</v>
      </c>
      <c r="Q942">
        <v>0</v>
      </c>
      <c r="R942">
        <v>0</v>
      </c>
      <c r="S942">
        <v>8</v>
      </c>
      <c r="T942">
        <v>0</v>
      </c>
    </row>
    <row r="943" spans="1:20" x14ac:dyDescent="0.3">
      <c r="A943">
        <v>942</v>
      </c>
      <c r="B943" s="1">
        <v>42060</v>
      </c>
      <c r="C943" t="s">
        <v>24</v>
      </c>
      <c r="D943" t="s">
        <v>16</v>
      </c>
      <c r="E943" t="s">
        <v>21</v>
      </c>
      <c r="F943" t="str">
        <f t="shared" si="56"/>
        <v>February</v>
      </c>
      <c r="G943" s="3">
        <v>6</v>
      </c>
      <c r="H943" s="2">
        <v>0.75</v>
      </c>
      <c r="I943" s="2">
        <v>0.41083333300000002</v>
      </c>
      <c r="J943" s="3">
        <f t="shared" si="57"/>
        <v>0</v>
      </c>
      <c r="K943">
        <v>2.9</v>
      </c>
      <c r="L943">
        <v>960</v>
      </c>
      <c r="M943">
        <f t="shared" si="58"/>
        <v>16</v>
      </c>
      <c r="N943" s="4">
        <v>0</v>
      </c>
      <c r="O943">
        <v>0</v>
      </c>
      <c r="P943">
        <f t="shared" si="59"/>
        <v>0</v>
      </c>
      <c r="Q943">
        <v>0</v>
      </c>
      <c r="R943">
        <v>0</v>
      </c>
      <c r="S943">
        <v>8</v>
      </c>
      <c r="T943">
        <v>0</v>
      </c>
    </row>
    <row r="944" spans="1:20" x14ac:dyDescent="0.3">
      <c r="A944">
        <v>943</v>
      </c>
      <c r="B944" s="1">
        <v>42060</v>
      </c>
      <c r="C944" t="s">
        <v>24</v>
      </c>
      <c r="D944" t="s">
        <v>16</v>
      </c>
      <c r="E944" t="s">
        <v>21</v>
      </c>
      <c r="F944" t="str">
        <f t="shared" si="56"/>
        <v>February</v>
      </c>
      <c r="G944" s="3">
        <v>9</v>
      </c>
      <c r="H944" s="2">
        <v>0.7</v>
      </c>
      <c r="I944" s="2">
        <v>0.41083333300000002</v>
      </c>
      <c r="J944" s="3">
        <f t="shared" si="57"/>
        <v>0</v>
      </c>
      <c r="K944">
        <v>2.9</v>
      </c>
      <c r="L944">
        <v>960</v>
      </c>
      <c r="M944">
        <f t="shared" si="58"/>
        <v>16</v>
      </c>
      <c r="N944" s="4">
        <v>0</v>
      </c>
      <c r="O944">
        <v>0</v>
      </c>
      <c r="P944">
        <f t="shared" si="59"/>
        <v>0</v>
      </c>
      <c r="Q944">
        <v>0</v>
      </c>
      <c r="R944">
        <v>0</v>
      </c>
      <c r="S944">
        <v>8</v>
      </c>
      <c r="T944">
        <v>0</v>
      </c>
    </row>
    <row r="945" spans="1:20" x14ac:dyDescent="0.3">
      <c r="A945">
        <v>944</v>
      </c>
      <c r="B945" s="1">
        <v>42061</v>
      </c>
      <c r="C945" t="s">
        <v>24</v>
      </c>
      <c r="D945" t="s">
        <v>16</v>
      </c>
      <c r="E945" t="s">
        <v>15</v>
      </c>
      <c r="F945" t="str">
        <f t="shared" si="56"/>
        <v>February</v>
      </c>
      <c r="G945" s="3">
        <v>3</v>
      </c>
      <c r="H945" s="2">
        <v>0.8</v>
      </c>
      <c r="I945" s="2">
        <v>0.92170370400000001</v>
      </c>
      <c r="J945" s="3">
        <f t="shared" si="57"/>
        <v>1</v>
      </c>
      <c r="K945">
        <v>4.5999999999999996</v>
      </c>
      <c r="L945">
        <v>6300</v>
      </c>
      <c r="M945">
        <f t="shared" si="58"/>
        <v>105</v>
      </c>
      <c r="N945" s="4">
        <v>0</v>
      </c>
      <c r="O945">
        <v>0</v>
      </c>
      <c r="P945">
        <f t="shared" si="59"/>
        <v>0</v>
      </c>
      <c r="Q945">
        <v>0</v>
      </c>
      <c r="R945">
        <v>0</v>
      </c>
      <c r="S945">
        <v>15</v>
      </c>
      <c r="T945">
        <v>0</v>
      </c>
    </row>
    <row r="946" spans="1:20" x14ac:dyDescent="0.3">
      <c r="A946">
        <v>945</v>
      </c>
      <c r="B946" s="1">
        <v>42061</v>
      </c>
      <c r="C946" t="s">
        <v>24</v>
      </c>
      <c r="D946" t="s">
        <v>16</v>
      </c>
      <c r="E946" t="s">
        <v>15</v>
      </c>
      <c r="F946" t="str">
        <f t="shared" si="56"/>
        <v>February</v>
      </c>
      <c r="G946" s="3">
        <v>5</v>
      </c>
      <c r="H946" s="2">
        <v>0.8</v>
      </c>
      <c r="I946" s="2">
        <v>0.92160493799999998</v>
      </c>
      <c r="J946" s="3">
        <f t="shared" si="57"/>
        <v>1</v>
      </c>
      <c r="K946">
        <v>4.5999999999999996</v>
      </c>
      <c r="L946">
        <v>7560</v>
      </c>
      <c r="M946">
        <f t="shared" si="58"/>
        <v>126</v>
      </c>
      <c r="N946" s="4">
        <v>0</v>
      </c>
      <c r="O946">
        <v>0</v>
      </c>
      <c r="P946">
        <f t="shared" si="59"/>
        <v>0</v>
      </c>
      <c r="Q946">
        <v>0</v>
      </c>
      <c r="R946">
        <v>0</v>
      </c>
      <c r="S946">
        <v>18</v>
      </c>
      <c r="T946">
        <v>0</v>
      </c>
    </row>
    <row r="947" spans="1:20" x14ac:dyDescent="0.3">
      <c r="A947">
        <v>946</v>
      </c>
      <c r="B947" s="1">
        <v>42061</v>
      </c>
      <c r="C947" t="s">
        <v>24</v>
      </c>
      <c r="D947" t="s">
        <v>14</v>
      </c>
      <c r="E947" t="s">
        <v>15</v>
      </c>
      <c r="F947" t="str">
        <f t="shared" si="56"/>
        <v>February</v>
      </c>
      <c r="G947" s="3">
        <v>7</v>
      </c>
      <c r="H947" s="2">
        <v>0.8</v>
      </c>
      <c r="I947" s="2">
        <v>0.80080864200000001</v>
      </c>
      <c r="J947" s="3">
        <f t="shared" si="57"/>
        <v>1</v>
      </c>
      <c r="K947">
        <v>30.1</v>
      </c>
      <c r="L947">
        <v>4080</v>
      </c>
      <c r="M947">
        <f t="shared" si="58"/>
        <v>68</v>
      </c>
      <c r="N947" s="4">
        <v>50</v>
      </c>
      <c r="O947">
        <v>0</v>
      </c>
      <c r="P947">
        <f t="shared" si="59"/>
        <v>0</v>
      </c>
      <c r="Q947">
        <v>0</v>
      </c>
      <c r="R947">
        <v>1</v>
      </c>
      <c r="S947">
        <v>59</v>
      </c>
      <c r="T947">
        <v>694</v>
      </c>
    </row>
    <row r="948" spans="1:20" x14ac:dyDescent="0.3">
      <c r="A948">
        <v>947</v>
      </c>
      <c r="B948" s="1">
        <v>42061</v>
      </c>
      <c r="C948" t="s">
        <v>24</v>
      </c>
      <c r="D948" t="s">
        <v>14</v>
      </c>
      <c r="E948" t="s">
        <v>15</v>
      </c>
      <c r="F948" t="str">
        <f t="shared" si="56"/>
        <v>February</v>
      </c>
      <c r="G948" s="3">
        <v>11</v>
      </c>
      <c r="H948" s="2">
        <v>0.8</v>
      </c>
      <c r="I948" s="2">
        <v>0.80051666700000002</v>
      </c>
      <c r="J948" s="3">
        <f t="shared" si="57"/>
        <v>1</v>
      </c>
      <c r="K948">
        <v>11.61</v>
      </c>
      <c r="L948">
        <v>2820</v>
      </c>
      <c r="M948">
        <f t="shared" si="58"/>
        <v>47</v>
      </c>
      <c r="N948" s="4">
        <v>50</v>
      </c>
      <c r="O948">
        <v>0</v>
      </c>
      <c r="P948">
        <f t="shared" si="59"/>
        <v>0</v>
      </c>
      <c r="Q948">
        <v>0</v>
      </c>
      <c r="R948">
        <v>2</v>
      </c>
      <c r="S948">
        <v>57</v>
      </c>
      <c r="T948">
        <v>816</v>
      </c>
    </row>
    <row r="949" spans="1:20" x14ac:dyDescent="0.3">
      <c r="A949">
        <v>948</v>
      </c>
      <c r="B949" s="1">
        <v>42061</v>
      </c>
      <c r="C949" t="s">
        <v>24</v>
      </c>
      <c r="D949" t="s">
        <v>14</v>
      </c>
      <c r="E949" t="s">
        <v>15</v>
      </c>
      <c r="F949" t="str">
        <f t="shared" si="56"/>
        <v>February</v>
      </c>
      <c r="G949" s="3">
        <v>12</v>
      </c>
      <c r="H949" s="2">
        <v>0.8</v>
      </c>
      <c r="I949" s="2">
        <v>0.80040196100000005</v>
      </c>
      <c r="J949" s="3">
        <f t="shared" si="57"/>
        <v>1</v>
      </c>
      <c r="K949">
        <v>15.26</v>
      </c>
      <c r="L949">
        <v>4080</v>
      </c>
      <c r="M949">
        <f t="shared" si="58"/>
        <v>68</v>
      </c>
      <c r="N949" s="4">
        <v>63</v>
      </c>
      <c r="O949">
        <v>0</v>
      </c>
      <c r="P949">
        <f t="shared" si="59"/>
        <v>0</v>
      </c>
      <c r="Q949">
        <v>0</v>
      </c>
      <c r="R949">
        <v>0</v>
      </c>
      <c r="S949">
        <v>34</v>
      </c>
      <c r="T949">
        <v>1065</v>
      </c>
    </row>
    <row r="950" spans="1:20" x14ac:dyDescent="0.3">
      <c r="A950">
        <v>949</v>
      </c>
      <c r="B950" s="1">
        <v>42061</v>
      </c>
      <c r="C950" t="s">
        <v>24</v>
      </c>
      <c r="D950" t="s">
        <v>16</v>
      </c>
      <c r="E950" t="s">
        <v>15</v>
      </c>
      <c r="F950" t="str">
        <f t="shared" si="56"/>
        <v>February</v>
      </c>
      <c r="G950" s="3">
        <v>1</v>
      </c>
      <c r="H950" s="2">
        <v>0.5</v>
      </c>
      <c r="I950" s="2">
        <v>0.768847222</v>
      </c>
      <c r="J950" s="3">
        <f t="shared" si="57"/>
        <v>1</v>
      </c>
      <c r="K950">
        <v>3.94</v>
      </c>
      <c r="L950">
        <v>3360</v>
      </c>
      <c r="M950">
        <f t="shared" si="58"/>
        <v>56</v>
      </c>
      <c r="N950" s="4">
        <v>0</v>
      </c>
      <c r="O950">
        <v>0</v>
      </c>
      <c r="P950">
        <f t="shared" si="59"/>
        <v>0</v>
      </c>
      <c r="Q950">
        <v>0</v>
      </c>
      <c r="R950">
        <v>0</v>
      </c>
      <c r="S950">
        <v>8</v>
      </c>
      <c r="T950">
        <v>0</v>
      </c>
    </row>
    <row r="951" spans="1:20" x14ac:dyDescent="0.3">
      <c r="A951">
        <v>950</v>
      </c>
      <c r="B951" s="1">
        <v>42061</v>
      </c>
      <c r="C951" t="s">
        <v>24</v>
      </c>
      <c r="D951" t="s">
        <v>14</v>
      </c>
      <c r="E951" t="s">
        <v>15</v>
      </c>
      <c r="F951" t="str">
        <f t="shared" si="56"/>
        <v>February</v>
      </c>
      <c r="G951" s="3">
        <v>6</v>
      </c>
      <c r="H951" s="2">
        <v>0.75</v>
      </c>
      <c r="I951" s="2">
        <v>0.75065101000000001</v>
      </c>
      <c r="J951" s="3">
        <f t="shared" si="57"/>
        <v>1</v>
      </c>
      <c r="K951">
        <v>18.79</v>
      </c>
      <c r="L951">
        <v>3960</v>
      </c>
      <c r="M951">
        <f t="shared" si="58"/>
        <v>66</v>
      </c>
      <c r="N951" s="4">
        <v>45</v>
      </c>
      <c r="O951">
        <v>0</v>
      </c>
      <c r="P951">
        <f t="shared" si="59"/>
        <v>0</v>
      </c>
      <c r="Q951">
        <v>0</v>
      </c>
      <c r="R951">
        <v>0</v>
      </c>
      <c r="S951">
        <v>33</v>
      </c>
      <c r="T951">
        <v>912</v>
      </c>
    </row>
    <row r="952" spans="1:20" x14ac:dyDescent="0.3">
      <c r="A952">
        <v>951</v>
      </c>
      <c r="B952" s="1">
        <v>42061</v>
      </c>
      <c r="C952" t="s">
        <v>24</v>
      </c>
      <c r="D952" t="s">
        <v>14</v>
      </c>
      <c r="E952" t="s">
        <v>15</v>
      </c>
      <c r="F952" t="str">
        <f t="shared" si="56"/>
        <v>February</v>
      </c>
      <c r="G952" s="3">
        <v>3</v>
      </c>
      <c r="H952" s="2">
        <v>0.75</v>
      </c>
      <c r="I952" s="2">
        <v>0.75047368400000003</v>
      </c>
      <c r="J952" s="3">
        <f t="shared" si="57"/>
        <v>1</v>
      </c>
      <c r="K952">
        <v>29.4</v>
      </c>
      <c r="L952">
        <v>6840</v>
      </c>
      <c r="M952">
        <f t="shared" si="58"/>
        <v>114</v>
      </c>
      <c r="N952" s="4">
        <v>45</v>
      </c>
      <c r="O952">
        <v>0</v>
      </c>
      <c r="P952">
        <f t="shared" si="59"/>
        <v>0</v>
      </c>
      <c r="Q952">
        <v>0</v>
      </c>
      <c r="R952">
        <v>2</v>
      </c>
      <c r="S952">
        <v>57</v>
      </c>
      <c r="T952">
        <v>1244</v>
      </c>
    </row>
    <row r="953" spans="1:20" x14ac:dyDescent="0.3">
      <c r="A953">
        <v>952</v>
      </c>
      <c r="B953" s="1">
        <v>42061</v>
      </c>
      <c r="C953" t="s">
        <v>24</v>
      </c>
      <c r="D953" t="s">
        <v>14</v>
      </c>
      <c r="E953" t="s">
        <v>15</v>
      </c>
      <c r="F953" t="str">
        <f t="shared" si="56"/>
        <v>February</v>
      </c>
      <c r="G953" s="3">
        <v>9</v>
      </c>
      <c r="H953" s="2">
        <v>0.75</v>
      </c>
      <c r="I953" s="2">
        <v>0.75037189500000001</v>
      </c>
      <c r="J953" s="3">
        <f t="shared" si="57"/>
        <v>1</v>
      </c>
      <c r="K953">
        <v>18.79</v>
      </c>
      <c r="L953">
        <v>5640</v>
      </c>
      <c r="M953">
        <f t="shared" si="58"/>
        <v>94</v>
      </c>
      <c r="N953" s="4">
        <v>45</v>
      </c>
      <c r="O953">
        <v>0</v>
      </c>
      <c r="P953">
        <f t="shared" si="59"/>
        <v>0</v>
      </c>
      <c r="Q953">
        <v>0</v>
      </c>
      <c r="R953">
        <v>1</v>
      </c>
      <c r="S953">
        <v>52</v>
      </c>
      <c r="T953">
        <v>1020</v>
      </c>
    </row>
    <row r="954" spans="1:20" x14ac:dyDescent="0.3">
      <c r="A954">
        <v>953</v>
      </c>
      <c r="B954" s="1">
        <v>42061</v>
      </c>
      <c r="C954" t="s">
        <v>24</v>
      </c>
      <c r="D954" t="s">
        <v>14</v>
      </c>
      <c r="E954" t="s">
        <v>15</v>
      </c>
      <c r="F954" t="str">
        <f t="shared" si="56"/>
        <v>February</v>
      </c>
      <c r="G954" s="3">
        <v>8</v>
      </c>
      <c r="H954" s="2">
        <v>0.75</v>
      </c>
      <c r="I954" s="2">
        <v>0.75020689699999998</v>
      </c>
      <c r="J954" s="3">
        <f t="shared" si="57"/>
        <v>1</v>
      </c>
      <c r="K954">
        <v>29.4</v>
      </c>
      <c r="L954">
        <v>6960</v>
      </c>
      <c r="M954">
        <f t="shared" si="58"/>
        <v>116</v>
      </c>
      <c r="N954" s="4">
        <v>56</v>
      </c>
      <c r="O954">
        <v>0</v>
      </c>
      <c r="P954">
        <f t="shared" si="59"/>
        <v>0</v>
      </c>
      <c r="Q954">
        <v>0</v>
      </c>
      <c r="R954">
        <v>2</v>
      </c>
      <c r="S954">
        <v>58</v>
      </c>
      <c r="T954">
        <v>916</v>
      </c>
    </row>
    <row r="955" spans="1:20" x14ac:dyDescent="0.3">
      <c r="A955">
        <v>954</v>
      </c>
      <c r="B955" s="1">
        <v>42061</v>
      </c>
      <c r="C955" t="s">
        <v>24</v>
      </c>
      <c r="D955" t="s">
        <v>14</v>
      </c>
      <c r="E955" t="s">
        <v>15</v>
      </c>
      <c r="F955" t="str">
        <f t="shared" si="56"/>
        <v>February</v>
      </c>
      <c r="G955" s="3">
        <v>10</v>
      </c>
      <c r="H955" s="2">
        <v>0.7</v>
      </c>
      <c r="I955" s="2">
        <v>0.70025177299999997</v>
      </c>
      <c r="J955" s="3">
        <f t="shared" si="57"/>
        <v>1</v>
      </c>
      <c r="K955">
        <v>21.82</v>
      </c>
      <c r="L955">
        <v>3240</v>
      </c>
      <c r="M955">
        <f t="shared" si="58"/>
        <v>54</v>
      </c>
      <c r="N955" s="4">
        <v>0</v>
      </c>
      <c r="O955">
        <v>0</v>
      </c>
      <c r="P955">
        <f t="shared" si="59"/>
        <v>0</v>
      </c>
      <c r="Q955">
        <v>0</v>
      </c>
      <c r="R955">
        <v>1</v>
      </c>
      <c r="S955">
        <v>52</v>
      </c>
      <c r="T955">
        <v>1591</v>
      </c>
    </row>
    <row r="956" spans="1:20" x14ac:dyDescent="0.3">
      <c r="A956">
        <v>955</v>
      </c>
      <c r="B956" s="1">
        <v>42061</v>
      </c>
      <c r="C956" t="s">
        <v>24</v>
      </c>
      <c r="D956" t="s">
        <v>14</v>
      </c>
      <c r="E956" t="s">
        <v>15</v>
      </c>
      <c r="F956" t="str">
        <f t="shared" si="56"/>
        <v>February</v>
      </c>
      <c r="G956" s="3">
        <v>2</v>
      </c>
      <c r="H956" s="2">
        <v>0.7</v>
      </c>
      <c r="I956" s="2">
        <v>0.66237931000000005</v>
      </c>
      <c r="J956" s="3">
        <f t="shared" si="57"/>
        <v>0</v>
      </c>
      <c r="K956">
        <v>30.33</v>
      </c>
      <c r="L956">
        <v>6960</v>
      </c>
      <c r="M956">
        <f t="shared" si="58"/>
        <v>116</v>
      </c>
      <c r="N956" s="4">
        <v>0</v>
      </c>
      <c r="O956">
        <v>0</v>
      </c>
      <c r="P956">
        <f t="shared" si="59"/>
        <v>0</v>
      </c>
      <c r="Q956">
        <v>0</v>
      </c>
      <c r="R956">
        <v>1</v>
      </c>
      <c r="S956">
        <v>58</v>
      </c>
      <c r="T956">
        <v>398</v>
      </c>
    </row>
    <row r="957" spans="1:20" x14ac:dyDescent="0.3">
      <c r="A957">
        <v>956</v>
      </c>
      <c r="B957" s="1">
        <v>42061</v>
      </c>
      <c r="C957" t="s">
        <v>24</v>
      </c>
      <c r="D957" t="s">
        <v>16</v>
      </c>
      <c r="E957" t="s">
        <v>15</v>
      </c>
      <c r="F957" t="str">
        <f t="shared" si="56"/>
        <v>February</v>
      </c>
      <c r="G957" s="3">
        <v>12</v>
      </c>
      <c r="H957" s="2">
        <v>0.8</v>
      </c>
      <c r="I957" s="2">
        <v>0.59061728400000002</v>
      </c>
      <c r="J957" s="3">
        <f t="shared" si="57"/>
        <v>0</v>
      </c>
      <c r="K957">
        <v>4.5999999999999996</v>
      </c>
      <c r="L957">
        <v>3780</v>
      </c>
      <c r="M957">
        <f t="shared" si="58"/>
        <v>63</v>
      </c>
      <c r="N957" s="4">
        <v>0</v>
      </c>
      <c r="O957">
        <v>0</v>
      </c>
      <c r="P957">
        <f t="shared" si="59"/>
        <v>0</v>
      </c>
      <c r="Q957">
        <v>0</v>
      </c>
      <c r="R957">
        <v>0</v>
      </c>
      <c r="S957">
        <v>9</v>
      </c>
      <c r="T957">
        <v>0</v>
      </c>
    </row>
    <row r="958" spans="1:20" x14ac:dyDescent="0.3">
      <c r="A958">
        <v>957</v>
      </c>
      <c r="B958" s="1">
        <v>42061</v>
      </c>
      <c r="C958" t="s">
        <v>24</v>
      </c>
      <c r="D958" t="s">
        <v>16</v>
      </c>
      <c r="E958" t="s">
        <v>15</v>
      </c>
      <c r="F958" t="str">
        <f t="shared" si="56"/>
        <v>February</v>
      </c>
      <c r="G958" s="3">
        <v>2</v>
      </c>
      <c r="H958" s="2">
        <v>0.7</v>
      </c>
      <c r="I958" s="2">
        <v>0.55656249999999996</v>
      </c>
      <c r="J958" s="3">
        <f t="shared" si="57"/>
        <v>0</v>
      </c>
      <c r="K958">
        <v>3.9</v>
      </c>
      <c r="L958">
        <v>960</v>
      </c>
      <c r="M958">
        <f t="shared" si="58"/>
        <v>16</v>
      </c>
      <c r="N958" s="4">
        <v>0</v>
      </c>
      <c r="O958">
        <v>0</v>
      </c>
      <c r="P958">
        <f t="shared" si="59"/>
        <v>0</v>
      </c>
      <c r="Q958">
        <v>0</v>
      </c>
      <c r="R958">
        <v>0</v>
      </c>
      <c r="S958">
        <v>8</v>
      </c>
      <c r="T958">
        <v>0</v>
      </c>
    </row>
    <row r="959" spans="1:20" x14ac:dyDescent="0.3">
      <c r="A959">
        <v>958</v>
      </c>
      <c r="B959" s="1">
        <v>42061</v>
      </c>
      <c r="C959" t="s">
        <v>24</v>
      </c>
      <c r="D959" t="s">
        <v>14</v>
      </c>
      <c r="E959" t="s">
        <v>15</v>
      </c>
      <c r="F959" t="str">
        <f t="shared" si="56"/>
        <v>February</v>
      </c>
      <c r="G959" s="3">
        <v>4</v>
      </c>
      <c r="H959" s="2">
        <v>0.8</v>
      </c>
      <c r="I959" s="2">
        <v>0.49561751399999998</v>
      </c>
      <c r="J959" s="3">
        <f t="shared" si="57"/>
        <v>0</v>
      </c>
      <c r="K959">
        <v>30.1</v>
      </c>
      <c r="L959">
        <v>7080</v>
      </c>
      <c r="M959">
        <f t="shared" si="58"/>
        <v>118</v>
      </c>
      <c r="N959" s="4">
        <v>32</v>
      </c>
      <c r="O959">
        <v>0</v>
      </c>
      <c r="P959">
        <f t="shared" si="59"/>
        <v>0</v>
      </c>
      <c r="Q959">
        <v>0</v>
      </c>
      <c r="R959">
        <v>2</v>
      </c>
      <c r="S959">
        <v>59</v>
      </c>
      <c r="T959">
        <v>437</v>
      </c>
    </row>
    <row r="960" spans="1:20" x14ac:dyDescent="0.3">
      <c r="A960">
        <v>959</v>
      </c>
      <c r="B960" s="1">
        <v>42061</v>
      </c>
      <c r="C960" t="s">
        <v>24</v>
      </c>
      <c r="D960" t="s">
        <v>14</v>
      </c>
      <c r="E960" t="s">
        <v>15</v>
      </c>
      <c r="F960" t="str">
        <f t="shared" si="56"/>
        <v>February</v>
      </c>
      <c r="G960" s="3">
        <v>5</v>
      </c>
      <c r="H960" s="2">
        <v>0.35</v>
      </c>
      <c r="I960" s="2">
        <v>0.44996491199999999</v>
      </c>
      <c r="J960" s="3">
        <f t="shared" si="57"/>
        <v>1</v>
      </c>
      <c r="K960">
        <v>27.48</v>
      </c>
      <c r="L960">
        <v>6840</v>
      </c>
      <c r="M960">
        <f t="shared" si="58"/>
        <v>114</v>
      </c>
      <c r="N960" s="4">
        <v>38</v>
      </c>
      <c r="O960">
        <v>0</v>
      </c>
      <c r="P960">
        <f t="shared" si="59"/>
        <v>0</v>
      </c>
      <c r="Q960">
        <v>0</v>
      </c>
      <c r="R960">
        <v>1</v>
      </c>
      <c r="S960">
        <v>57</v>
      </c>
      <c r="T960">
        <v>413</v>
      </c>
    </row>
    <row r="961" spans="1:20" x14ac:dyDescent="0.3">
      <c r="A961">
        <v>960</v>
      </c>
      <c r="B961" s="1">
        <v>42061</v>
      </c>
      <c r="C961" t="s">
        <v>24</v>
      </c>
      <c r="D961" t="s">
        <v>16</v>
      </c>
      <c r="E961" t="s">
        <v>15</v>
      </c>
      <c r="F961" t="str">
        <f t="shared" si="56"/>
        <v>February</v>
      </c>
      <c r="G961" s="3">
        <v>10</v>
      </c>
      <c r="H961" s="2">
        <v>0.7</v>
      </c>
      <c r="I961" s="2">
        <v>0.41083333300000002</v>
      </c>
      <c r="J961" s="3">
        <f t="shared" si="57"/>
        <v>0</v>
      </c>
      <c r="K961">
        <v>2.9</v>
      </c>
      <c r="L961">
        <v>3360</v>
      </c>
      <c r="M961">
        <f t="shared" si="58"/>
        <v>56</v>
      </c>
      <c r="N961" s="4">
        <v>0</v>
      </c>
      <c r="O961">
        <v>0</v>
      </c>
      <c r="P961">
        <f t="shared" si="59"/>
        <v>0</v>
      </c>
      <c r="Q961">
        <v>0</v>
      </c>
      <c r="R961">
        <v>0</v>
      </c>
      <c r="S961">
        <v>8</v>
      </c>
      <c r="T961">
        <v>0</v>
      </c>
    </row>
    <row r="962" spans="1:20" x14ac:dyDescent="0.3">
      <c r="A962">
        <v>961</v>
      </c>
      <c r="B962" s="1">
        <v>42061</v>
      </c>
      <c r="C962" t="s">
        <v>24</v>
      </c>
      <c r="D962" t="s">
        <v>16</v>
      </c>
      <c r="E962" t="s">
        <v>15</v>
      </c>
      <c r="F962" t="str">
        <f t="shared" si="56"/>
        <v>February</v>
      </c>
      <c r="G962" s="3">
        <v>9</v>
      </c>
      <c r="H962" s="2">
        <v>0.75</v>
      </c>
      <c r="I962" s="2">
        <v>0.40781250000000002</v>
      </c>
      <c r="J962" s="3">
        <f t="shared" si="57"/>
        <v>0</v>
      </c>
      <c r="K962">
        <v>2.9</v>
      </c>
      <c r="L962">
        <v>960</v>
      </c>
      <c r="M962">
        <f t="shared" si="58"/>
        <v>16</v>
      </c>
      <c r="N962" s="4">
        <v>0</v>
      </c>
      <c r="O962">
        <v>0</v>
      </c>
      <c r="P962">
        <f t="shared" si="59"/>
        <v>0</v>
      </c>
      <c r="Q962">
        <v>0</v>
      </c>
      <c r="R962">
        <v>0</v>
      </c>
      <c r="S962">
        <v>8</v>
      </c>
      <c r="T962">
        <v>0</v>
      </c>
    </row>
    <row r="963" spans="1:20" x14ac:dyDescent="0.3">
      <c r="A963">
        <v>962</v>
      </c>
      <c r="B963" s="1">
        <v>42061</v>
      </c>
      <c r="C963" t="s">
        <v>24</v>
      </c>
      <c r="D963" t="s">
        <v>14</v>
      </c>
      <c r="E963" t="s">
        <v>15</v>
      </c>
      <c r="F963" t="str">
        <f t="shared" ref="F963:F1026" si="60">TEXT(B963,"mmmm")</f>
        <v>February</v>
      </c>
      <c r="G963" s="3">
        <v>1</v>
      </c>
      <c r="H963" s="2">
        <v>0.35</v>
      </c>
      <c r="I963" s="2">
        <v>0.37889515200000001</v>
      </c>
      <c r="J963" s="3">
        <f t="shared" ref="J963:J1026" si="61">IF(I963&gt;=H963,1,0)</f>
        <v>1</v>
      </c>
      <c r="K963">
        <v>26.66</v>
      </c>
      <c r="L963">
        <v>6600</v>
      </c>
      <c r="M963">
        <f t="shared" ref="M963:M1026" si="62">L963/60</f>
        <v>110</v>
      </c>
      <c r="N963" s="4">
        <v>23</v>
      </c>
      <c r="O963">
        <v>0</v>
      </c>
      <c r="P963">
        <f t="shared" ref="P963:P1026" si="63">O963/60</f>
        <v>0</v>
      </c>
      <c r="Q963">
        <v>0</v>
      </c>
      <c r="R963">
        <v>2</v>
      </c>
      <c r="S963">
        <v>55</v>
      </c>
      <c r="T963">
        <v>1164</v>
      </c>
    </row>
    <row r="964" spans="1:20" x14ac:dyDescent="0.3">
      <c r="A964">
        <v>963</v>
      </c>
      <c r="B964" s="1">
        <v>42061</v>
      </c>
      <c r="C964" t="s">
        <v>24</v>
      </c>
      <c r="D964" t="s">
        <v>16</v>
      </c>
      <c r="E964" t="s">
        <v>15</v>
      </c>
      <c r="F964" t="str">
        <f t="shared" si="60"/>
        <v>February</v>
      </c>
      <c r="G964" s="3">
        <v>8</v>
      </c>
      <c r="H964" s="2">
        <v>0.75</v>
      </c>
      <c r="I964" s="2">
        <v>0.37659722200000001</v>
      </c>
      <c r="J964" s="3">
        <f t="shared" si="61"/>
        <v>0</v>
      </c>
      <c r="K964">
        <v>4.5999999999999996</v>
      </c>
      <c r="L964">
        <v>3360</v>
      </c>
      <c r="M964">
        <f t="shared" si="62"/>
        <v>56</v>
      </c>
      <c r="N964" s="4">
        <v>0</v>
      </c>
      <c r="O964">
        <v>0</v>
      </c>
      <c r="P964">
        <f t="shared" si="63"/>
        <v>0</v>
      </c>
      <c r="Q964">
        <v>0</v>
      </c>
      <c r="R964">
        <v>0</v>
      </c>
      <c r="S964">
        <v>8</v>
      </c>
      <c r="T964">
        <v>0</v>
      </c>
    </row>
    <row r="965" spans="1:20" x14ac:dyDescent="0.3">
      <c r="A965">
        <v>964</v>
      </c>
      <c r="B965" s="1">
        <v>42061</v>
      </c>
      <c r="C965" t="s">
        <v>24</v>
      </c>
      <c r="D965" t="s">
        <v>16</v>
      </c>
      <c r="E965" t="s">
        <v>15</v>
      </c>
      <c r="F965" t="str">
        <f t="shared" si="60"/>
        <v>February</v>
      </c>
      <c r="G965" s="3">
        <v>6</v>
      </c>
      <c r="H965" s="2">
        <v>0.75</v>
      </c>
      <c r="I965" s="2">
        <v>0.27187499999999998</v>
      </c>
      <c r="J965" s="3">
        <f t="shared" si="61"/>
        <v>0</v>
      </c>
      <c r="K965">
        <v>2.9</v>
      </c>
      <c r="L965">
        <v>3360</v>
      </c>
      <c r="M965">
        <f t="shared" si="62"/>
        <v>56</v>
      </c>
      <c r="N965" s="4">
        <v>0</v>
      </c>
      <c r="O965">
        <v>0</v>
      </c>
      <c r="P965">
        <f t="shared" si="63"/>
        <v>0</v>
      </c>
      <c r="Q965">
        <v>0</v>
      </c>
      <c r="R965">
        <v>0</v>
      </c>
      <c r="S965">
        <v>8</v>
      </c>
      <c r="T965">
        <v>0</v>
      </c>
    </row>
    <row r="966" spans="1:20" x14ac:dyDescent="0.3">
      <c r="A966">
        <v>965</v>
      </c>
      <c r="B966" s="1">
        <v>42063</v>
      </c>
      <c r="C966" t="s">
        <v>24</v>
      </c>
      <c r="D966" t="s">
        <v>16</v>
      </c>
      <c r="E966" t="s">
        <v>17</v>
      </c>
      <c r="F966" t="str">
        <f t="shared" si="60"/>
        <v>February</v>
      </c>
      <c r="G966" s="3">
        <v>3</v>
      </c>
      <c r="H966" s="2">
        <v>0.8</v>
      </c>
      <c r="I966" s="2">
        <v>0.92170370400000001</v>
      </c>
      <c r="J966" s="3">
        <f t="shared" si="61"/>
        <v>1</v>
      </c>
      <c r="K966">
        <v>4.5999999999999996</v>
      </c>
      <c r="L966">
        <v>6300</v>
      </c>
      <c r="M966">
        <f t="shared" si="62"/>
        <v>105</v>
      </c>
      <c r="N966" s="4">
        <v>0</v>
      </c>
      <c r="O966">
        <v>0</v>
      </c>
      <c r="P966">
        <f t="shared" si="63"/>
        <v>0</v>
      </c>
      <c r="Q966">
        <v>0</v>
      </c>
      <c r="R966">
        <v>0</v>
      </c>
      <c r="S966">
        <v>15</v>
      </c>
      <c r="T966">
        <v>0</v>
      </c>
    </row>
    <row r="967" spans="1:20" x14ac:dyDescent="0.3">
      <c r="A967">
        <v>966</v>
      </c>
      <c r="B967" s="1">
        <v>42063</v>
      </c>
      <c r="C967" t="s">
        <v>24</v>
      </c>
      <c r="D967" t="s">
        <v>16</v>
      </c>
      <c r="E967" t="s">
        <v>17</v>
      </c>
      <c r="F967" t="str">
        <f t="shared" si="60"/>
        <v>February</v>
      </c>
      <c r="G967" s="3">
        <v>5</v>
      </c>
      <c r="H967" s="2">
        <v>0.8</v>
      </c>
      <c r="I967" s="2">
        <v>0.92160493799999998</v>
      </c>
      <c r="J967" s="3">
        <f t="shared" si="61"/>
        <v>1</v>
      </c>
      <c r="K967">
        <v>4.5999999999999996</v>
      </c>
      <c r="L967">
        <v>7560</v>
      </c>
      <c r="M967">
        <f t="shared" si="62"/>
        <v>126</v>
      </c>
      <c r="N967" s="4">
        <v>0</v>
      </c>
      <c r="O967">
        <v>0</v>
      </c>
      <c r="P967">
        <f t="shared" si="63"/>
        <v>0</v>
      </c>
      <c r="Q967">
        <v>0</v>
      </c>
      <c r="R967">
        <v>0</v>
      </c>
      <c r="S967">
        <v>18</v>
      </c>
      <c r="T967">
        <v>0</v>
      </c>
    </row>
    <row r="968" spans="1:20" x14ac:dyDescent="0.3">
      <c r="A968">
        <v>967</v>
      </c>
      <c r="B968" s="1">
        <v>42063</v>
      </c>
      <c r="C968" t="s">
        <v>24</v>
      </c>
      <c r="D968" t="s">
        <v>14</v>
      </c>
      <c r="E968" t="s">
        <v>17</v>
      </c>
      <c r="F968" t="str">
        <f t="shared" si="60"/>
        <v>February</v>
      </c>
      <c r="G968" s="3">
        <v>11</v>
      </c>
      <c r="H968" s="2">
        <v>0.8</v>
      </c>
      <c r="I968" s="2">
        <v>0.80077901799999995</v>
      </c>
      <c r="J968" s="3">
        <f t="shared" si="61"/>
        <v>1</v>
      </c>
      <c r="K968">
        <v>11.61</v>
      </c>
      <c r="L968">
        <v>0</v>
      </c>
      <c r="M968">
        <f t="shared" si="62"/>
        <v>0</v>
      </c>
      <c r="N968" s="4">
        <v>50</v>
      </c>
      <c r="O968">
        <v>0</v>
      </c>
      <c r="P968">
        <f t="shared" si="63"/>
        <v>0</v>
      </c>
      <c r="Q968">
        <v>0</v>
      </c>
      <c r="R968">
        <v>2</v>
      </c>
      <c r="S968">
        <v>58</v>
      </c>
      <c r="T968">
        <v>954</v>
      </c>
    </row>
    <row r="969" spans="1:20" x14ac:dyDescent="0.3">
      <c r="A969">
        <v>968</v>
      </c>
      <c r="B969" s="1">
        <v>42063</v>
      </c>
      <c r="C969" t="s">
        <v>24</v>
      </c>
      <c r="D969" t="s">
        <v>14</v>
      </c>
      <c r="E969" t="s">
        <v>17</v>
      </c>
      <c r="F969" t="str">
        <f t="shared" si="60"/>
        <v>February</v>
      </c>
      <c r="G969" s="3">
        <v>12</v>
      </c>
      <c r="H969" s="2">
        <v>0.8</v>
      </c>
      <c r="I969" s="2">
        <v>0.80026082099999996</v>
      </c>
      <c r="J969" s="3">
        <f t="shared" si="61"/>
        <v>1</v>
      </c>
      <c r="K969">
        <v>15.26</v>
      </c>
      <c r="L969">
        <v>1700</v>
      </c>
      <c r="M969">
        <f t="shared" si="62"/>
        <v>28.333333333333332</v>
      </c>
      <c r="N969" s="4">
        <v>62</v>
      </c>
      <c r="O969">
        <v>0</v>
      </c>
      <c r="P969">
        <f t="shared" si="63"/>
        <v>0</v>
      </c>
      <c r="Q969">
        <v>0</v>
      </c>
      <c r="R969">
        <v>0</v>
      </c>
      <c r="S969">
        <v>34</v>
      </c>
      <c r="T969">
        <v>1194</v>
      </c>
    </row>
    <row r="970" spans="1:20" x14ac:dyDescent="0.3">
      <c r="A970">
        <v>969</v>
      </c>
      <c r="B970" s="1">
        <v>42063</v>
      </c>
      <c r="C970" t="s">
        <v>24</v>
      </c>
      <c r="D970" t="s">
        <v>14</v>
      </c>
      <c r="E970" t="s">
        <v>17</v>
      </c>
      <c r="F970" t="str">
        <f t="shared" si="60"/>
        <v>February</v>
      </c>
      <c r="G970" s="3">
        <v>7</v>
      </c>
      <c r="H970" s="2">
        <v>0.8</v>
      </c>
      <c r="I970" s="2">
        <v>0.79998285300000005</v>
      </c>
      <c r="J970" s="3">
        <f t="shared" si="61"/>
        <v>0</v>
      </c>
      <c r="K970">
        <v>30.1</v>
      </c>
      <c r="L970">
        <v>840</v>
      </c>
      <c r="M970">
        <f t="shared" si="62"/>
        <v>14</v>
      </c>
      <c r="N970" s="4">
        <v>38</v>
      </c>
      <c r="O970">
        <v>0</v>
      </c>
      <c r="P970">
        <f t="shared" si="63"/>
        <v>0</v>
      </c>
      <c r="Q970">
        <v>0</v>
      </c>
      <c r="R970">
        <v>1</v>
      </c>
      <c r="S970">
        <v>59</v>
      </c>
      <c r="T970">
        <v>644</v>
      </c>
    </row>
    <row r="971" spans="1:20" x14ac:dyDescent="0.3">
      <c r="A971">
        <v>970</v>
      </c>
      <c r="B971" s="1">
        <v>42063</v>
      </c>
      <c r="C971" t="s">
        <v>24</v>
      </c>
      <c r="D971" t="s">
        <v>16</v>
      </c>
      <c r="E971" t="s">
        <v>17</v>
      </c>
      <c r="F971" t="str">
        <f t="shared" si="60"/>
        <v>February</v>
      </c>
      <c r="G971" s="3">
        <v>1</v>
      </c>
      <c r="H971" s="2">
        <v>0.5</v>
      </c>
      <c r="I971" s="2">
        <v>0.768847222</v>
      </c>
      <c r="J971" s="3">
        <f t="shared" si="61"/>
        <v>1</v>
      </c>
      <c r="K971">
        <v>3.94</v>
      </c>
      <c r="L971">
        <v>3360</v>
      </c>
      <c r="M971">
        <f t="shared" si="62"/>
        <v>56</v>
      </c>
      <c r="N971" s="4">
        <v>0</v>
      </c>
      <c r="O971">
        <v>0</v>
      </c>
      <c r="P971">
        <f t="shared" si="63"/>
        <v>0</v>
      </c>
      <c r="Q971">
        <v>0</v>
      </c>
      <c r="R971">
        <v>0</v>
      </c>
      <c r="S971">
        <v>8</v>
      </c>
      <c r="T971">
        <v>0</v>
      </c>
    </row>
    <row r="972" spans="1:20" x14ac:dyDescent="0.3">
      <c r="A972">
        <v>971</v>
      </c>
      <c r="B972" s="1">
        <v>42063</v>
      </c>
      <c r="C972" t="s">
        <v>24</v>
      </c>
      <c r="D972" t="s">
        <v>14</v>
      </c>
      <c r="E972" t="s">
        <v>17</v>
      </c>
      <c r="F972" t="str">
        <f t="shared" si="60"/>
        <v>February</v>
      </c>
      <c r="G972" s="3">
        <v>3</v>
      </c>
      <c r="H972" s="2">
        <v>0.75</v>
      </c>
      <c r="I972" s="2">
        <v>0.75071698099999995</v>
      </c>
      <c r="J972" s="3">
        <f t="shared" si="61"/>
        <v>1</v>
      </c>
      <c r="K972">
        <v>29.4</v>
      </c>
      <c r="L972">
        <v>4440</v>
      </c>
      <c r="M972">
        <f t="shared" si="62"/>
        <v>74</v>
      </c>
      <c r="N972" s="4">
        <v>45</v>
      </c>
      <c r="O972">
        <v>0</v>
      </c>
      <c r="P972">
        <f t="shared" si="63"/>
        <v>0</v>
      </c>
      <c r="Q972">
        <v>0</v>
      </c>
      <c r="R972">
        <v>2</v>
      </c>
      <c r="S972">
        <v>57</v>
      </c>
      <c r="T972">
        <v>1144</v>
      </c>
    </row>
    <row r="973" spans="1:20" x14ac:dyDescent="0.3">
      <c r="A973">
        <v>972</v>
      </c>
      <c r="B973" s="1">
        <v>42063</v>
      </c>
      <c r="C973" t="s">
        <v>24</v>
      </c>
      <c r="D973" t="s">
        <v>14</v>
      </c>
      <c r="E973" t="s">
        <v>17</v>
      </c>
      <c r="F973" t="str">
        <f t="shared" si="60"/>
        <v>February</v>
      </c>
      <c r="G973" s="3">
        <v>6</v>
      </c>
      <c r="H973" s="2">
        <v>0.75</v>
      </c>
      <c r="I973" s="2">
        <v>0.75065101000000001</v>
      </c>
      <c r="J973" s="3">
        <f t="shared" si="61"/>
        <v>1</v>
      </c>
      <c r="K973">
        <v>18.79</v>
      </c>
      <c r="L973">
        <v>3960</v>
      </c>
      <c r="M973">
        <f t="shared" si="62"/>
        <v>66</v>
      </c>
      <c r="N973" s="4">
        <v>45</v>
      </c>
      <c r="O973">
        <v>0</v>
      </c>
      <c r="P973">
        <f t="shared" si="63"/>
        <v>0</v>
      </c>
      <c r="Q973">
        <v>0</v>
      </c>
      <c r="R973">
        <v>0</v>
      </c>
      <c r="S973">
        <v>33</v>
      </c>
      <c r="T973">
        <v>1012</v>
      </c>
    </row>
    <row r="974" spans="1:20" x14ac:dyDescent="0.3">
      <c r="A974">
        <v>973</v>
      </c>
      <c r="B974" s="1">
        <v>42063</v>
      </c>
      <c r="C974" t="s">
        <v>24</v>
      </c>
      <c r="D974" t="s">
        <v>14</v>
      </c>
      <c r="E974" t="s">
        <v>17</v>
      </c>
      <c r="F974" t="str">
        <f t="shared" si="60"/>
        <v>February</v>
      </c>
      <c r="G974" s="3">
        <v>8</v>
      </c>
      <c r="H974" s="2">
        <v>0.75</v>
      </c>
      <c r="I974" s="2">
        <v>0.75042592600000002</v>
      </c>
      <c r="J974" s="3">
        <f t="shared" si="61"/>
        <v>1</v>
      </c>
      <c r="K974">
        <v>29.4</v>
      </c>
      <c r="L974">
        <v>4560</v>
      </c>
      <c r="M974">
        <f t="shared" si="62"/>
        <v>76</v>
      </c>
      <c r="N974" s="4">
        <v>56</v>
      </c>
      <c r="O974">
        <v>0</v>
      </c>
      <c r="P974">
        <f t="shared" si="63"/>
        <v>0</v>
      </c>
      <c r="Q974">
        <v>0</v>
      </c>
      <c r="R974">
        <v>2</v>
      </c>
      <c r="S974">
        <v>58</v>
      </c>
      <c r="T974">
        <v>792</v>
      </c>
    </row>
    <row r="975" spans="1:20" x14ac:dyDescent="0.3">
      <c r="A975">
        <v>974</v>
      </c>
      <c r="B975" s="1">
        <v>42063</v>
      </c>
      <c r="C975" t="s">
        <v>24</v>
      </c>
      <c r="D975" t="s">
        <v>14</v>
      </c>
      <c r="E975" t="s">
        <v>17</v>
      </c>
      <c r="F975" t="str">
        <f t="shared" si="60"/>
        <v>February</v>
      </c>
      <c r="G975" s="3">
        <v>9</v>
      </c>
      <c r="H975" s="2">
        <v>0.75</v>
      </c>
      <c r="I975" s="2">
        <v>0.75039551299999996</v>
      </c>
      <c r="J975" s="3">
        <f t="shared" si="61"/>
        <v>1</v>
      </c>
      <c r="K975">
        <v>18.79</v>
      </c>
      <c r="L975">
        <v>6240</v>
      </c>
      <c r="M975">
        <f t="shared" si="62"/>
        <v>104</v>
      </c>
      <c r="N975" s="4">
        <v>45</v>
      </c>
      <c r="O975">
        <v>0</v>
      </c>
      <c r="P975">
        <f t="shared" si="63"/>
        <v>0</v>
      </c>
      <c r="Q975">
        <v>0</v>
      </c>
      <c r="R975">
        <v>1</v>
      </c>
      <c r="S975">
        <v>52</v>
      </c>
      <c r="T975">
        <v>841</v>
      </c>
    </row>
    <row r="976" spans="1:20" x14ac:dyDescent="0.3">
      <c r="A976">
        <v>975</v>
      </c>
      <c r="B976" s="1">
        <v>42063</v>
      </c>
      <c r="C976" t="s">
        <v>24</v>
      </c>
      <c r="D976" t="s">
        <v>14</v>
      </c>
      <c r="E976" t="s">
        <v>17</v>
      </c>
      <c r="F976" t="str">
        <f t="shared" si="60"/>
        <v>February</v>
      </c>
      <c r="G976" s="3">
        <v>10</v>
      </c>
      <c r="H976" s="2">
        <v>0.7</v>
      </c>
      <c r="I976" s="2">
        <v>0.70023660099999996</v>
      </c>
      <c r="J976" s="3">
        <f t="shared" si="61"/>
        <v>1</v>
      </c>
      <c r="K976">
        <v>21.82</v>
      </c>
      <c r="L976">
        <v>6120</v>
      </c>
      <c r="M976">
        <f t="shared" si="62"/>
        <v>102</v>
      </c>
      <c r="N976" s="4">
        <v>40</v>
      </c>
      <c r="O976">
        <v>0</v>
      </c>
      <c r="P976">
        <f t="shared" si="63"/>
        <v>0</v>
      </c>
      <c r="Q976">
        <v>0</v>
      </c>
      <c r="R976">
        <v>1</v>
      </c>
      <c r="S976">
        <v>51</v>
      </c>
      <c r="T976">
        <v>1448</v>
      </c>
    </row>
    <row r="977" spans="1:20" x14ac:dyDescent="0.3">
      <c r="A977">
        <v>976</v>
      </c>
      <c r="B977" s="1">
        <v>42063</v>
      </c>
      <c r="C977" t="s">
        <v>24</v>
      </c>
      <c r="D977" t="s">
        <v>14</v>
      </c>
      <c r="E977" t="s">
        <v>17</v>
      </c>
      <c r="F977" t="str">
        <f t="shared" si="60"/>
        <v>February</v>
      </c>
      <c r="G977" s="3">
        <v>2</v>
      </c>
      <c r="H977" s="2">
        <v>0.7</v>
      </c>
      <c r="I977" s="2">
        <v>0.700211111</v>
      </c>
      <c r="J977" s="3">
        <f t="shared" si="61"/>
        <v>1</v>
      </c>
      <c r="K977">
        <v>30.33</v>
      </c>
      <c r="L977">
        <v>4560</v>
      </c>
      <c r="M977">
        <f t="shared" si="62"/>
        <v>76</v>
      </c>
      <c r="N977" s="4">
        <v>0</v>
      </c>
      <c r="O977">
        <v>0</v>
      </c>
      <c r="P977">
        <f t="shared" si="63"/>
        <v>0</v>
      </c>
      <c r="Q977">
        <v>0</v>
      </c>
      <c r="R977">
        <v>1</v>
      </c>
      <c r="S977">
        <v>58</v>
      </c>
      <c r="T977">
        <v>512</v>
      </c>
    </row>
    <row r="978" spans="1:20" x14ac:dyDescent="0.3">
      <c r="A978">
        <v>977</v>
      </c>
      <c r="B978" s="1">
        <v>42063</v>
      </c>
      <c r="C978" t="s">
        <v>24</v>
      </c>
      <c r="D978" t="s">
        <v>16</v>
      </c>
      <c r="E978" t="s">
        <v>17</v>
      </c>
      <c r="F978" t="str">
        <f t="shared" si="60"/>
        <v>February</v>
      </c>
      <c r="G978" s="3">
        <v>12</v>
      </c>
      <c r="H978" s="2">
        <v>0.8</v>
      </c>
      <c r="I978" s="2">
        <v>0.59061728400000002</v>
      </c>
      <c r="J978" s="3">
        <f t="shared" si="61"/>
        <v>0</v>
      </c>
      <c r="K978">
        <v>4.5999999999999996</v>
      </c>
      <c r="L978">
        <v>3780</v>
      </c>
      <c r="M978">
        <f t="shared" si="62"/>
        <v>63</v>
      </c>
      <c r="N978" s="4">
        <v>0</v>
      </c>
      <c r="O978">
        <v>0</v>
      </c>
      <c r="P978">
        <f t="shared" si="63"/>
        <v>0</v>
      </c>
      <c r="Q978">
        <v>0</v>
      </c>
      <c r="R978">
        <v>0</v>
      </c>
      <c r="S978">
        <v>9</v>
      </c>
      <c r="T978">
        <v>0</v>
      </c>
    </row>
    <row r="979" spans="1:20" x14ac:dyDescent="0.3">
      <c r="A979">
        <v>978</v>
      </c>
      <c r="B979" s="1">
        <v>42063</v>
      </c>
      <c r="C979" t="s">
        <v>24</v>
      </c>
      <c r="D979" t="s">
        <v>16</v>
      </c>
      <c r="E979" t="s">
        <v>17</v>
      </c>
      <c r="F979" t="str">
        <f t="shared" si="60"/>
        <v>February</v>
      </c>
      <c r="G979" s="3">
        <v>2</v>
      </c>
      <c r="H979" s="2">
        <v>0.7</v>
      </c>
      <c r="I979" s="2">
        <v>0.55656249999999996</v>
      </c>
      <c r="J979" s="3">
        <f t="shared" si="61"/>
        <v>0</v>
      </c>
      <c r="K979">
        <v>3.9</v>
      </c>
      <c r="L979">
        <v>960</v>
      </c>
      <c r="M979">
        <f t="shared" si="62"/>
        <v>16</v>
      </c>
      <c r="N979" s="4">
        <v>0</v>
      </c>
      <c r="O979">
        <v>0</v>
      </c>
      <c r="P979">
        <f t="shared" si="63"/>
        <v>0</v>
      </c>
      <c r="Q979">
        <v>0</v>
      </c>
      <c r="R979">
        <v>0</v>
      </c>
      <c r="S979">
        <v>8</v>
      </c>
      <c r="T979">
        <v>0</v>
      </c>
    </row>
    <row r="980" spans="1:20" x14ac:dyDescent="0.3">
      <c r="A980">
        <v>979</v>
      </c>
      <c r="B980" s="1">
        <v>42063</v>
      </c>
      <c r="C980" t="s">
        <v>24</v>
      </c>
      <c r="D980" t="s">
        <v>14</v>
      </c>
      <c r="E980" t="s">
        <v>17</v>
      </c>
      <c r="F980" t="str">
        <f t="shared" si="60"/>
        <v>February</v>
      </c>
      <c r="G980" s="3">
        <v>5</v>
      </c>
      <c r="H980" s="2">
        <v>0.5</v>
      </c>
      <c r="I980" s="2">
        <v>0.55040350900000001</v>
      </c>
      <c r="J980" s="3">
        <f t="shared" si="61"/>
        <v>1</v>
      </c>
      <c r="K980">
        <v>27.48</v>
      </c>
      <c r="L980">
        <v>6840</v>
      </c>
      <c r="M980">
        <f t="shared" si="62"/>
        <v>114</v>
      </c>
      <c r="N980" s="4">
        <v>30</v>
      </c>
      <c r="O980">
        <v>0</v>
      </c>
      <c r="P980">
        <f t="shared" si="63"/>
        <v>0</v>
      </c>
      <c r="Q980">
        <v>0</v>
      </c>
      <c r="R980">
        <v>1</v>
      </c>
      <c r="S980">
        <v>57</v>
      </c>
      <c r="T980">
        <v>609</v>
      </c>
    </row>
    <row r="981" spans="1:20" x14ac:dyDescent="0.3">
      <c r="A981">
        <v>980</v>
      </c>
      <c r="B981" s="1">
        <v>42063</v>
      </c>
      <c r="C981" t="s">
        <v>24</v>
      </c>
      <c r="D981" t="s">
        <v>14</v>
      </c>
      <c r="E981" t="s">
        <v>17</v>
      </c>
      <c r="F981" t="str">
        <f t="shared" si="60"/>
        <v>February</v>
      </c>
      <c r="G981" s="3">
        <v>1</v>
      </c>
      <c r="H981" s="2">
        <v>0.5</v>
      </c>
      <c r="I981" s="2">
        <v>0.55034970800000005</v>
      </c>
      <c r="J981" s="3">
        <f t="shared" si="61"/>
        <v>1</v>
      </c>
      <c r="K981">
        <v>26.66</v>
      </c>
      <c r="L981">
        <v>6840</v>
      </c>
      <c r="M981">
        <f t="shared" si="62"/>
        <v>114</v>
      </c>
      <c r="N981" s="4">
        <v>30</v>
      </c>
      <c r="O981">
        <v>0</v>
      </c>
      <c r="P981">
        <f t="shared" si="63"/>
        <v>0</v>
      </c>
      <c r="Q981">
        <v>0</v>
      </c>
      <c r="R981">
        <v>2</v>
      </c>
      <c r="S981">
        <v>57</v>
      </c>
      <c r="T981">
        <v>1448</v>
      </c>
    </row>
    <row r="982" spans="1:20" x14ac:dyDescent="0.3">
      <c r="A982">
        <v>981</v>
      </c>
      <c r="B982" s="1">
        <v>42063</v>
      </c>
      <c r="C982" t="s">
        <v>24</v>
      </c>
      <c r="D982" t="s">
        <v>14</v>
      </c>
      <c r="E982" t="s">
        <v>17</v>
      </c>
      <c r="F982" t="str">
        <f t="shared" si="60"/>
        <v>February</v>
      </c>
      <c r="G982" s="3">
        <v>4</v>
      </c>
      <c r="H982" s="2">
        <v>0.5</v>
      </c>
      <c r="I982" s="2">
        <v>0.50025804600000001</v>
      </c>
      <c r="J982" s="3">
        <f t="shared" si="61"/>
        <v>1</v>
      </c>
      <c r="K982">
        <v>26.66</v>
      </c>
      <c r="L982">
        <v>6960</v>
      </c>
      <c r="M982">
        <f t="shared" si="62"/>
        <v>116</v>
      </c>
      <c r="N982" s="4">
        <v>23</v>
      </c>
      <c r="O982">
        <v>0</v>
      </c>
      <c r="P982">
        <f t="shared" si="63"/>
        <v>0</v>
      </c>
      <c r="Q982">
        <v>0</v>
      </c>
      <c r="R982">
        <v>2</v>
      </c>
      <c r="S982">
        <v>58</v>
      </c>
      <c r="T982">
        <v>556</v>
      </c>
    </row>
    <row r="983" spans="1:20" x14ac:dyDescent="0.3">
      <c r="A983">
        <v>982</v>
      </c>
      <c r="B983" s="1">
        <v>42063</v>
      </c>
      <c r="C983" t="s">
        <v>24</v>
      </c>
      <c r="D983" t="s">
        <v>16</v>
      </c>
      <c r="E983" t="s">
        <v>17</v>
      </c>
      <c r="F983" t="str">
        <f t="shared" si="60"/>
        <v>February</v>
      </c>
      <c r="G983" s="3">
        <v>10</v>
      </c>
      <c r="H983" s="2">
        <v>0.7</v>
      </c>
      <c r="I983" s="2">
        <v>0.41083333300000002</v>
      </c>
      <c r="J983" s="3">
        <f t="shared" si="61"/>
        <v>0</v>
      </c>
      <c r="K983">
        <v>2.9</v>
      </c>
      <c r="L983">
        <v>3360</v>
      </c>
      <c r="M983">
        <f t="shared" si="62"/>
        <v>56</v>
      </c>
      <c r="N983" s="4">
        <v>0</v>
      </c>
      <c r="O983">
        <v>0</v>
      </c>
      <c r="P983">
        <f t="shared" si="63"/>
        <v>0</v>
      </c>
      <c r="Q983">
        <v>0</v>
      </c>
      <c r="R983">
        <v>0</v>
      </c>
      <c r="S983">
        <v>8</v>
      </c>
      <c r="T983">
        <v>0</v>
      </c>
    </row>
    <row r="984" spans="1:20" x14ac:dyDescent="0.3">
      <c r="A984">
        <v>983</v>
      </c>
      <c r="B984" s="1">
        <v>42063</v>
      </c>
      <c r="C984" t="s">
        <v>24</v>
      </c>
      <c r="D984" t="s">
        <v>16</v>
      </c>
      <c r="E984" t="s">
        <v>17</v>
      </c>
      <c r="F984" t="str">
        <f t="shared" si="60"/>
        <v>February</v>
      </c>
      <c r="G984" s="3">
        <v>9</v>
      </c>
      <c r="H984" s="2">
        <v>0.75</v>
      </c>
      <c r="I984" s="2">
        <v>0.40781250000000002</v>
      </c>
      <c r="J984" s="3">
        <f t="shared" si="61"/>
        <v>0</v>
      </c>
      <c r="K984">
        <v>2.9</v>
      </c>
      <c r="L984">
        <v>960</v>
      </c>
      <c r="M984">
        <f t="shared" si="62"/>
        <v>16</v>
      </c>
      <c r="N984" s="4">
        <v>0</v>
      </c>
      <c r="O984">
        <v>0</v>
      </c>
      <c r="P984">
        <f t="shared" si="63"/>
        <v>0</v>
      </c>
      <c r="Q984">
        <v>0</v>
      </c>
      <c r="R984">
        <v>0</v>
      </c>
      <c r="S984">
        <v>8</v>
      </c>
      <c r="T984">
        <v>0</v>
      </c>
    </row>
    <row r="985" spans="1:20" x14ac:dyDescent="0.3">
      <c r="A985">
        <v>984</v>
      </c>
      <c r="B985" s="1">
        <v>42063</v>
      </c>
      <c r="C985" t="s">
        <v>24</v>
      </c>
      <c r="D985" t="s">
        <v>16</v>
      </c>
      <c r="E985" t="s">
        <v>17</v>
      </c>
      <c r="F985" t="str">
        <f t="shared" si="60"/>
        <v>February</v>
      </c>
      <c r="G985" s="3">
        <v>8</v>
      </c>
      <c r="H985" s="2">
        <v>0.75</v>
      </c>
      <c r="I985" s="2">
        <v>0.37659722200000001</v>
      </c>
      <c r="J985" s="3">
        <f t="shared" si="61"/>
        <v>0</v>
      </c>
      <c r="K985">
        <v>4.5999999999999996</v>
      </c>
      <c r="L985">
        <v>3360</v>
      </c>
      <c r="M985">
        <f t="shared" si="62"/>
        <v>56</v>
      </c>
      <c r="N985" s="4">
        <v>0</v>
      </c>
      <c r="O985">
        <v>0</v>
      </c>
      <c r="P985">
        <f t="shared" si="63"/>
        <v>0</v>
      </c>
      <c r="Q985">
        <v>0</v>
      </c>
      <c r="R985">
        <v>0</v>
      </c>
      <c r="S985">
        <v>8</v>
      </c>
      <c r="T985">
        <v>0</v>
      </c>
    </row>
    <row r="986" spans="1:20" x14ac:dyDescent="0.3">
      <c r="A986">
        <v>985</v>
      </c>
      <c r="B986" s="1">
        <v>42063</v>
      </c>
      <c r="C986" t="s">
        <v>24</v>
      </c>
      <c r="D986" t="s">
        <v>16</v>
      </c>
      <c r="E986" t="s">
        <v>17</v>
      </c>
      <c r="F986" t="str">
        <f t="shared" si="60"/>
        <v>February</v>
      </c>
      <c r="G986" s="3">
        <v>6</v>
      </c>
      <c r="H986" s="2">
        <v>0.75</v>
      </c>
      <c r="I986" s="2">
        <v>0.27187499999999998</v>
      </c>
      <c r="J986" s="3">
        <f t="shared" si="61"/>
        <v>0</v>
      </c>
      <c r="K986">
        <v>2.9</v>
      </c>
      <c r="L986">
        <v>3360</v>
      </c>
      <c r="M986">
        <f t="shared" si="62"/>
        <v>56</v>
      </c>
      <c r="N986" s="4">
        <v>0</v>
      </c>
      <c r="O986">
        <v>0</v>
      </c>
      <c r="P986">
        <f t="shared" si="63"/>
        <v>0</v>
      </c>
      <c r="Q986">
        <v>0</v>
      </c>
      <c r="R986">
        <v>0</v>
      </c>
      <c r="S986">
        <v>8</v>
      </c>
      <c r="T986">
        <v>0</v>
      </c>
    </row>
    <row r="987" spans="1:20" x14ac:dyDescent="0.3">
      <c r="A987">
        <v>986</v>
      </c>
      <c r="B987" s="1">
        <v>42064</v>
      </c>
      <c r="C987" t="s">
        <v>13</v>
      </c>
      <c r="D987" t="s">
        <v>16</v>
      </c>
      <c r="E987" t="s">
        <v>18</v>
      </c>
      <c r="F987" t="str">
        <f t="shared" si="60"/>
        <v>March</v>
      </c>
      <c r="G987" s="3">
        <v>3</v>
      </c>
      <c r="H987" s="2">
        <v>0.8</v>
      </c>
      <c r="I987" s="2">
        <v>0.93635555599999998</v>
      </c>
      <c r="J987" s="3">
        <f t="shared" si="61"/>
        <v>1</v>
      </c>
      <c r="K987">
        <v>4.5999999999999996</v>
      </c>
      <c r="L987">
        <v>10500</v>
      </c>
      <c r="M987">
        <f t="shared" si="62"/>
        <v>175</v>
      </c>
      <c r="N987" s="4">
        <v>0</v>
      </c>
      <c r="O987">
        <v>0</v>
      </c>
      <c r="P987">
        <f t="shared" si="63"/>
        <v>0</v>
      </c>
      <c r="Q987">
        <v>0</v>
      </c>
      <c r="R987">
        <v>0</v>
      </c>
      <c r="S987">
        <v>25</v>
      </c>
      <c r="T987">
        <v>0</v>
      </c>
    </row>
    <row r="988" spans="1:20" x14ac:dyDescent="0.3">
      <c r="A988">
        <v>987</v>
      </c>
      <c r="B988" s="1">
        <v>42064</v>
      </c>
      <c r="C988" t="s">
        <v>13</v>
      </c>
      <c r="D988" t="s">
        <v>16</v>
      </c>
      <c r="E988" t="s">
        <v>18</v>
      </c>
      <c r="F988" t="str">
        <f t="shared" si="60"/>
        <v>March</v>
      </c>
      <c r="G988" s="3">
        <v>8</v>
      </c>
      <c r="H988" s="2">
        <v>0.75</v>
      </c>
      <c r="I988" s="2">
        <v>0.81361111100000005</v>
      </c>
      <c r="J988" s="3">
        <f t="shared" si="61"/>
        <v>1</v>
      </c>
      <c r="K988">
        <v>4.5999999999999996</v>
      </c>
      <c r="L988">
        <v>3360</v>
      </c>
      <c r="M988">
        <f t="shared" si="62"/>
        <v>56</v>
      </c>
      <c r="N988" s="4">
        <v>0</v>
      </c>
      <c r="O988">
        <v>0</v>
      </c>
      <c r="P988">
        <f t="shared" si="63"/>
        <v>0</v>
      </c>
      <c r="Q988">
        <v>0</v>
      </c>
      <c r="R988">
        <v>0</v>
      </c>
      <c r="S988">
        <v>8</v>
      </c>
      <c r="T988">
        <v>0</v>
      </c>
    </row>
    <row r="989" spans="1:20" x14ac:dyDescent="0.3">
      <c r="A989">
        <v>988</v>
      </c>
      <c r="B989" s="1">
        <v>42064</v>
      </c>
      <c r="C989" t="s">
        <v>13</v>
      </c>
      <c r="D989" t="s">
        <v>14</v>
      </c>
      <c r="E989" t="s">
        <v>18</v>
      </c>
      <c r="F989" t="str">
        <f t="shared" si="60"/>
        <v>March</v>
      </c>
      <c r="G989" s="3">
        <v>12</v>
      </c>
      <c r="H989" s="2">
        <v>0.8</v>
      </c>
      <c r="I989" s="2">
        <v>0.80040196100000005</v>
      </c>
      <c r="J989" s="3">
        <f t="shared" si="61"/>
        <v>1</v>
      </c>
      <c r="K989">
        <v>15.26</v>
      </c>
      <c r="L989">
        <v>4080</v>
      </c>
      <c r="M989">
        <f t="shared" si="62"/>
        <v>68</v>
      </c>
      <c r="N989" s="4">
        <v>63</v>
      </c>
      <c r="O989">
        <v>0</v>
      </c>
      <c r="P989">
        <f t="shared" si="63"/>
        <v>0</v>
      </c>
      <c r="Q989">
        <v>0</v>
      </c>
      <c r="R989">
        <v>0</v>
      </c>
      <c r="S989">
        <v>34</v>
      </c>
      <c r="T989">
        <v>1106</v>
      </c>
    </row>
    <row r="990" spans="1:20" x14ac:dyDescent="0.3">
      <c r="A990">
        <v>989</v>
      </c>
      <c r="B990" s="1">
        <v>42064</v>
      </c>
      <c r="C990" t="s">
        <v>13</v>
      </c>
      <c r="D990" t="s">
        <v>14</v>
      </c>
      <c r="E990" t="s">
        <v>18</v>
      </c>
      <c r="F990" t="str">
        <f t="shared" si="60"/>
        <v>March</v>
      </c>
      <c r="G990" s="3">
        <v>8</v>
      </c>
      <c r="H990" s="2">
        <v>0.75</v>
      </c>
      <c r="I990" s="2">
        <v>0.75075000000000003</v>
      </c>
      <c r="J990" s="3">
        <f t="shared" si="61"/>
        <v>1</v>
      </c>
      <c r="K990">
        <v>29.4</v>
      </c>
      <c r="L990">
        <v>6240</v>
      </c>
      <c r="M990">
        <f t="shared" si="62"/>
        <v>104</v>
      </c>
      <c r="N990" s="4">
        <v>56</v>
      </c>
      <c r="O990">
        <v>0</v>
      </c>
      <c r="P990">
        <f t="shared" si="63"/>
        <v>0</v>
      </c>
      <c r="Q990">
        <v>0</v>
      </c>
      <c r="R990">
        <v>0</v>
      </c>
      <c r="S990">
        <v>57</v>
      </c>
      <c r="T990">
        <v>622</v>
      </c>
    </row>
    <row r="991" spans="1:20" x14ac:dyDescent="0.3">
      <c r="A991">
        <v>990</v>
      </c>
      <c r="B991" s="1">
        <v>42064</v>
      </c>
      <c r="C991" t="s">
        <v>13</v>
      </c>
      <c r="D991" t="s">
        <v>14</v>
      </c>
      <c r="E991" t="s">
        <v>18</v>
      </c>
      <c r="F991" t="str">
        <f t="shared" si="60"/>
        <v>March</v>
      </c>
      <c r="G991" s="3">
        <v>6</v>
      </c>
      <c r="H991" s="2">
        <v>0.75</v>
      </c>
      <c r="I991" s="2">
        <v>0.75065101000000001</v>
      </c>
      <c r="J991" s="3">
        <f t="shared" si="61"/>
        <v>1</v>
      </c>
      <c r="K991">
        <v>18.79</v>
      </c>
      <c r="L991">
        <v>3960</v>
      </c>
      <c r="M991">
        <f t="shared" si="62"/>
        <v>66</v>
      </c>
      <c r="N991" s="4">
        <v>45</v>
      </c>
      <c r="O991">
        <v>0</v>
      </c>
      <c r="P991">
        <f t="shared" si="63"/>
        <v>0</v>
      </c>
      <c r="Q991">
        <v>0</v>
      </c>
      <c r="R991">
        <v>0</v>
      </c>
      <c r="S991">
        <v>33</v>
      </c>
      <c r="T991">
        <v>1193</v>
      </c>
    </row>
    <row r="992" spans="1:20" x14ac:dyDescent="0.3">
      <c r="A992">
        <v>991</v>
      </c>
      <c r="B992" s="1">
        <v>42064</v>
      </c>
      <c r="C992" t="s">
        <v>13</v>
      </c>
      <c r="D992" t="s">
        <v>14</v>
      </c>
      <c r="E992" t="s">
        <v>18</v>
      </c>
      <c r="F992" t="str">
        <f t="shared" si="60"/>
        <v>March</v>
      </c>
      <c r="G992" s="3">
        <v>3</v>
      </c>
      <c r="H992" s="2">
        <v>0.75</v>
      </c>
      <c r="I992" s="2">
        <v>0.75047368400000003</v>
      </c>
      <c r="J992" s="3">
        <f t="shared" si="61"/>
        <v>1</v>
      </c>
      <c r="K992">
        <v>29.4</v>
      </c>
      <c r="L992">
        <v>6840</v>
      </c>
      <c r="M992">
        <f t="shared" si="62"/>
        <v>114</v>
      </c>
      <c r="N992" s="4">
        <v>45</v>
      </c>
      <c r="O992">
        <v>0</v>
      </c>
      <c r="P992">
        <f t="shared" si="63"/>
        <v>0</v>
      </c>
      <c r="Q992">
        <v>0</v>
      </c>
      <c r="R992">
        <v>0</v>
      </c>
      <c r="S992">
        <v>57</v>
      </c>
      <c r="T992">
        <v>1143</v>
      </c>
    </row>
    <row r="993" spans="1:20" x14ac:dyDescent="0.3">
      <c r="A993">
        <v>992</v>
      </c>
      <c r="B993" s="1">
        <v>42064</v>
      </c>
      <c r="C993" t="s">
        <v>13</v>
      </c>
      <c r="D993" t="s">
        <v>14</v>
      </c>
      <c r="E993" t="s">
        <v>18</v>
      </c>
      <c r="F993" t="str">
        <f t="shared" si="60"/>
        <v>March</v>
      </c>
      <c r="G993" s="3">
        <v>9</v>
      </c>
      <c r="H993" s="2">
        <v>0.75</v>
      </c>
      <c r="I993" s="2">
        <v>0.75039551299999996</v>
      </c>
      <c r="J993" s="3">
        <f t="shared" si="61"/>
        <v>1</v>
      </c>
      <c r="K993">
        <v>18.79</v>
      </c>
      <c r="L993">
        <v>6240</v>
      </c>
      <c r="M993">
        <f t="shared" si="62"/>
        <v>104</v>
      </c>
      <c r="N993" s="4">
        <v>34</v>
      </c>
      <c r="O993">
        <v>0</v>
      </c>
      <c r="P993">
        <f t="shared" si="63"/>
        <v>0</v>
      </c>
      <c r="Q993">
        <v>0</v>
      </c>
      <c r="R993">
        <v>0</v>
      </c>
      <c r="S993">
        <v>52</v>
      </c>
      <c r="T993">
        <v>895</v>
      </c>
    </row>
    <row r="994" spans="1:20" x14ac:dyDescent="0.3">
      <c r="A994">
        <v>993</v>
      </c>
      <c r="B994" s="1">
        <v>42064</v>
      </c>
      <c r="C994" t="s">
        <v>13</v>
      </c>
      <c r="D994" t="s">
        <v>14</v>
      </c>
      <c r="E994" t="s">
        <v>18</v>
      </c>
      <c r="F994" t="str">
        <f t="shared" si="60"/>
        <v>March</v>
      </c>
      <c r="G994" s="3">
        <v>5</v>
      </c>
      <c r="H994" s="2">
        <v>0.6</v>
      </c>
      <c r="I994" s="2">
        <v>0.70744642899999999</v>
      </c>
      <c r="J994" s="3">
        <f t="shared" si="61"/>
        <v>1</v>
      </c>
      <c r="K994">
        <v>27.48</v>
      </c>
      <c r="L994">
        <v>6720</v>
      </c>
      <c r="M994">
        <f t="shared" si="62"/>
        <v>112</v>
      </c>
      <c r="N994" s="4">
        <v>38</v>
      </c>
      <c r="O994">
        <v>0</v>
      </c>
      <c r="P994">
        <f t="shared" si="63"/>
        <v>0</v>
      </c>
      <c r="Q994">
        <v>0</v>
      </c>
      <c r="R994">
        <v>0</v>
      </c>
      <c r="S994">
        <v>56</v>
      </c>
      <c r="T994">
        <v>549</v>
      </c>
    </row>
    <row r="995" spans="1:20" x14ac:dyDescent="0.3">
      <c r="A995">
        <v>994</v>
      </c>
      <c r="B995" s="1">
        <v>42064</v>
      </c>
      <c r="C995" t="s">
        <v>13</v>
      </c>
      <c r="D995" t="s">
        <v>14</v>
      </c>
      <c r="E995" t="s">
        <v>18</v>
      </c>
      <c r="F995" t="str">
        <f t="shared" si="60"/>
        <v>March</v>
      </c>
      <c r="G995" s="3">
        <v>10</v>
      </c>
      <c r="H995" s="2">
        <v>0.7</v>
      </c>
      <c r="I995" s="2">
        <v>0.70023660099999996</v>
      </c>
      <c r="J995" s="3">
        <f t="shared" si="61"/>
        <v>1</v>
      </c>
      <c r="K995">
        <v>21.82</v>
      </c>
      <c r="L995">
        <v>5640</v>
      </c>
      <c r="M995">
        <f t="shared" si="62"/>
        <v>94</v>
      </c>
      <c r="N995" s="4">
        <v>30</v>
      </c>
      <c r="O995">
        <v>0</v>
      </c>
      <c r="P995">
        <f t="shared" si="63"/>
        <v>0</v>
      </c>
      <c r="Q995">
        <v>0</v>
      </c>
      <c r="R995">
        <v>0</v>
      </c>
      <c r="S995">
        <v>52</v>
      </c>
      <c r="T995">
        <v>1393</v>
      </c>
    </row>
    <row r="996" spans="1:20" x14ac:dyDescent="0.3">
      <c r="A996">
        <v>995</v>
      </c>
      <c r="B996" s="1">
        <v>42064</v>
      </c>
      <c r="C996" t="s">
        <v>13</v>
      </c>
      <c r="D996" t="s">
        <v>14</v>
      </c>
      <c r="E996" t="s">
        <v>18</v>
      </c>
      <c r="F996" t="str">
        <f t="shared" si="60"/>
        <v>March</v>
      </c>
      <c r="G996" s="3">
        <v>1</v>
      </c>
      <c r="H996" s="2">
        <v>0.6</v>
      </c>
      <c r="I996" s="2">
        <v>0.70001988299999995</v>
      </c>
      <c r="J996" s="3">
        <f t="shared" si="61"/>
        <v>1</v>
      </c>
      <c r="K996">
        <v>26.66</v>
      </c>
      <c r="L996">
        <v>6840</v>
      </c>
      <c r="M996">
        <f t="shared" si="62"/>
        <v>114</v>
      </c>
      <c r="N996" s="4">
        <v>38</v>
      </c>
      <c r="O996">
        <v>0</v>
      </c>
      <c r="P996">
        <f t="shared" si="63"/>
        <v>0</v>
      </c>
      <c r="Q996">
        <v>0</v>
      </c>
      <c r="R996">
        <v>0</v>
      </c>
      <c r="S996">
        <v>57</v>
      </c>
      <c r="T996">
        <v>1578</v>
      </c>
    </row>
    <row r="997" spans="1:20" x14ac:dyDescent="0.3">
      <c r="A997">
        <v>996</v>
      </c>
      <c r="B997" s="1">
        <v>42064</v>
      </c>
      <c r="C997" t="s">
        <v>13</v>
      </c>
      <c r="D997" t="s">
        <v>14</v>
      </c>
      <c r="E997" t="s">
        <v>18</v>
      </c>
      <c r="F997" t="str">
        <f t="shared" si="60"/>
        <v>March</v>
      </c>
      <c r="G997" s="3">
        <v>2</v>
      </c>
      <c r="H997" s="2">
        <v>0.7</v>
      </c>
      <c r="I997" s="2">
        <v>0.68355060700000003</v>
      </c>
      <c r="J997" s="3">
        <f t="shared" si="61"/>
        <v>0</v>
      </c>
      <c r="K997">
        <v>30.33</v>
      </c>
      <c r="L997">
        <v>1800</v>
      </c>
      <c r="M997">
        <f t="shared" si="62"/>
        <v>30</v>
      </c>
      <c r="N997" s="4">
        <v>0</v>
      </c>
      <c r="O997">
        <v>0</v>
      </c>
      <c r="P997">
        <f t="shared" si="63"/>
        <v>0</v>
      </c>
      <c r="Q997">
        <v>0</v>
      </c>
      <c r="R997">
        <v>0</v>
      </c>
      <c r="S997">
        <v>58</v>
      </c>
      <c r="T997">
        <v>254</v>
      </c>
    </row>
    <row r="998" spans="1:20" x14ac:dyDescent="0.3">
      <c r="A998">
        <v>997</v>
      </c>
      <c r="B998" s="1">
        <v>42064</v>
      </c>
      <c r="C998" t="s">
        <v>13</v>
      </c>
      <c r="D998" t="s">
        <v>14</v>
      </c>
      <c r="E998" t="s">
        <v>18</v>
      </c>
      <c r="F998" t="str">
        <f t="shared" si="60"/>
        <v>March</v>
      </c>
      <c r="G998" s="3">
        <v>11</v>
      </c>
      <c r="H998" s="2">
        <v>0.8</v>
      </c>
      <c r="I998" s="2">
        <v>0.68243303600000005</v>
      </c>
      <c r="J998" s="3">
        <f t="shared" si="61"/>
        <v>0</v>
      </c>
      <c r="K998">
        <v>11.61</v>
      </c>
      <c r="L998">
        <v>0</v>
      </c>
      <c r="M998">
        <f t="shared" si="62"/>
        <v>0</v>
      </c>
      <c r="N998" s="4">
        <v>50</v>
      </c>
      <c r="O998">
        <v>4</v>
      </c>
      <c r="P998">
        <f t="shared" si="63"/>
        <v>6.6666666666666666E-2</v>
      </c>
      <c r="Q998">
        <v>20</v>
      </c>
      <c r="R998">
        <v>0</v>
      </c>
      <c r="S998">
        <v>57</v>
      </c>
      <c r="T998">
        <v>347</v>
      </c>
    </row>
    <row r="999" spans="1:20" x14ac:dyDescent="0.3">
      <c r="A999">
        <v>998</v>
      </c>
      <c r="B999" s="1">
        <v>42064</v>
      </c>
      <c r="C999" t="s">
        <v>13</v>
      </c>
      <c r="D999" t="s">
        <v>16</v>
      </c>
      <c r="E999" t="s">
        <v>18</v>
      </c>
      <c r="F999" t="str">
        <f t="shared" si="60"/>
        <v>March</v>
      </c>
      <c r="G999" s="3">
        <v>4</v>
      </c>
      <c r="H999" s="2">
        <v>0.6</v>
      </c>
      <c r="I999" s="2">
        <v>0.67308333300000001</v>
      </c>
      <c r="J999" s="3">
        <f t="shared" si="61"/>
        <v>1</v>
      </c>
      <c r="K999">
        <v>3.94</v>
      </c>
      <c r="L999">
        <v>960</v>
      </c>
      <c r="M999">
        <f t="shared" si="62"/>
        <v>16</v>
      </c>
      <c r="N999" s="4">
        <v>0</v>
      </c>
      <c r="O999">
        <v>0</v>
      </c>
      <c r="P999">
        <f t="shared" si="63"/>
        <v>0</v>
      </c>
      <c r="Q999">
        <v>0</v>
      </c>
      <c r="R999">
        <v>0</v>
      </c>
      <c r="S999">
        <v>8</v>
      </c>
      <c r="T999">
        <v>0</v>
      </c>
    </row>
    <row r="1000" spans="1:20" x14ac:dyDescent="0.3">
      <c r="A1000">
        <v>999</v>
      </c>
      <c r="B1000" s="1">
        <v>42064</v>
      </c>
      <c r="C1000" t="s">
        <v>13</v>
      </c>
      <c r="D1000" t="s">
        <v>16</v>
      </c>
      <c r="E1000" t="s">
        <v>18</v>
      </c>
      <c r="F1000" t="str">
        <f t="shared" si="60"/>
        <v>March</v>
      </c>
      <c r="G1000" s="3">
        <v>10</v>
      </c>
      <c r="H1000" s="2">
        <v>0.7</v>
      </c>
      <c r="I1000" s="2">
        <v>0.66458333300000005</v>
      </c>
      <c r="J1000" s="3">
        <f t="shared" si="61"/>
        <v>0</v>
      </c>
      <c r="K1000">
        <v>2.9</v>
      </c>
      <c r="L1000">
        <v>3360</v>
      </c>
      <c r="M1000">
        <f t="shared" si="62"/>
        <v>56</v>
      </c>
      <c r="N1000" s="4">
        <v>0</v>
      </c>
      <c r="O1000">
        <v>0</v>
      </c>
      <c r="P1000">
        <f t="shared" si="63"/>
        <v>0</v>
      </c>
      <c r="Q1000">
        <v>0</v>
      </c>
      <c r="R1000">
        <v>0</v>
      </c>
      <c r="S1000">
        <v>8</v>
      </c>
      <c r="T1000">
        <v>0</v>
      </c>
    </row>
    <row r="1001" spans="1:20" x14ac:dyDescent="0.3">
      <c r="A1001">
        <v>1000</v>
      </c>
      <c r="B1001" s="1">
        <v>42064</v>
      </c>
      <c r="C1001" t="s">
        <v>13</v>
      </c>
      <c r="D1001" t="s">
        <v>14</v>
      </c>
      <c r="E1001" t="s">
        <v>18</v>
      </c>
      <c r="F1001" t="str">
        <f t="shared" si="60"/>
        <v>March</v>
      </c>
      <c r="G1001" s="3">
        <v>4</v>
      </c>
      <c r="H1001" s="2">
        <v>0.6</v>
      </c>
      <c r="I1001" s="2">
        <v>0.60023976599999995</v>
      </c>
      <c r="J1001" s="3">
        <f t="shared" si="61"/>
        <v>1</v>
      </c>
      <c r="K1001">
        <v>26.66</v>
      </c>
      <c r="L1001">
        <v>6840</v>
      </c>
      <c r="M1001">
        <f t="shared" si="62"/>
        <v>114</v>
      </c>
      <c r="N1001" s="4">
        <v>23</v>
      </c>
      <c r="O1001">
        <v>0</v>
      </c>
      <c r="P1001">
        <f t="shared" si="63"/>
        <v>0</v>
      </c>
      <c r="Q1001">
        <v>0</v>
      </c>
      <c r="R1001">
        <v>0</v>
      </c>
      <c r="S1001">
        <v>57</v>
      </c>
      <c r="T1001">
        <v>692</v>
      </c>
    </row>
    <row r="1002" spans="1:20" x14ac:dyDescent="0.3">
      <c r="A1002">
        <v>1001</v>
      </c>
      <c r="B1002" s="1">
        <v>42064</v>
      </c>
      <c r="C1002" t="s">
        <v>13</v>
      </c>
      <c r="D1002" t="s">
        <v>16</v>
      </c>
      <c r="E1002" t="s">
        <v>18</v>
      </c>
      <c r="F1002" t="str">
        <f t="shared" si="60"/>
        <v>March</v>
      </c>
      <c r="G1002" s="3">
        <v>2</v>
      </c>
      <c r="H1002" s="2">
        <v>0.7</v>
      </c>
      <c r="I1002" s="2">
        <v>0.58499999999999996</v>
      </c>
      <c r="J1002" s="3">
        <f t="shared" si="61"/>
        <v>0</v>
      </c>
      <c r="K1002">
        <v>3.9</v>
      </c>
      <c r="L1002">
        <v>960</v>
      </c>
      <c r="M1002">
        <f t="shared" si="62"/>
        <v>16</v>
      </c>
      <c r="N1002" s="4">
        <v>0</v>
      </c>
      <c r="O1002">
        <v>0</v>
      </c>
      <c r="P1002">
        <f t="shared" si="63"/>
        <v>0</v>
      </c>
      <c r="Q1002">
        <v>0</v>
      </c>
      <c r="R1002">
        <v>0</v>
      </c>
      <c r="S1002">
        <v>8</v>
      </c>
      <c r="T1002">
        <v>0</v>
      </c>
    </row>
    <row r="1003" spans="1:20" x14ac:dyDescent="0.3">
      <c r="A1003">
        <v>1002</v>
      </c>
      <c r="B1003" s="1">
        <v>42064</v>
      </c>
      <c r="C1003" t="s">
        <v>13</v>
      </c>
      <c r="D1003" t="s">
        <v>14</v>
      </c>
      <c r="E1003" t="s">
        <v>18</v>
      </c>
      <c r="F1003" t="str">
        <f t="shared" si="60"/>
        <v>March</v>
      </c>
      <c r="G1003" s="3">
        <v>7</v>
      </c>
      <c r="H1003" s="2">
        <v>0.8</v>
      </c>
      <c r="I1003" s="2">
        <v>0.57951149400000002</v>
      </c>
      <c r="J1003" s="3">
        <f t="shared" si="61"/>
        <v>0</v>
      </c>
      <c r="K1003">
        <v>30.1</v>
      </c>
      <c r="L1003">
        <v>6960</v>
      </c>
      <c r="M1003">
        <f t="shared" si="62"/>
        <v>116</v>
      </c>
      <c r="N1003" s="4">
        <v>0</v>
      </c>
      <c r="O1003">
        <v>3.5</v>
      </c>
      <c r="P1003">
        <f t="shared" si="63"/>
        <v>5.8333333333333334E-2</v>
      </c>
      <c r="Q1003">
        <v>15</v>
      </c>
      <c r="R1003">
        <v>0</v>
      </c>
      <c r="S1003">
        <v>58</v>
      </c>
      <c r="T1003">
        <v>934</v>
      </c>
    </row>
    <row r="1004" spans="1:20" x14ac:dyDescent="0.3">
      <c r="A1004">
        <v>1003</v>
      </c>
      <c r="B1004" s="1">
        <v>42064</v>
      </c>
      <c r="C1004" t="s">
        <v>13</v>
      </c>
      <c r="D1004" t="s">
        <v>16</v>
      </c>
      <c r="E1004" t="s">
        <v>18</v>
      </c>
      <c r="F1004" t="str">
        <f t="shared" si="60"/>
        <v>March</v>
      </c>
      <c r="G1004" s="3">
        <v>1</v>
      </c>
      <c r="H1004" s="2">
        <v>0.6</v>
      </c>
      <c r="I1004" s="2">
        <v>0.448722222</v>
      </c>
      <c r="J1004" s="3">
        <f t="shared" si="61"/>
        <v>0</v>
      </c>
      <c r="K1004">
        <v>3.94</v>
      </c>
      <c r="L1004">
        <v>3360</v>
      </c>
      <c r="M1004">
        <f t="shared" si="62"/>
        <v>56</v>
      </c>
      <c r="N1004" s="4">
        <v>0</v>
      </c>
      <c r="O1004">
        <v>0</v>
      </c>
      <c r="P1004">
        <f t="shared" si="63"/>
        <v>0</v>
      </c>
      <c r="Q1004">
        <v>0</v>
      </c>
      <c r="R1004">
        <v>0</v>
      </c>
      <c r="S1004">
        <v>8</v>
      </c>
      <c r="T1004">
        <v>0</v>
      </c>
    </row>
    <row r="1005" spans="1:20" x14ac:dyDescent="0.3">
      <c r="A1005">
        <v>1004</v>
      </c>
      <c r="B1005" s="1">
        <v>42064</v>
      </c>
      <c r="C1005" t="s">
        <v>13</v>
      </c>
      <c r="D1005" t="s">
        <v>16</v>
      </c>
      <c r="E1005" t="s">
        <v>18</v>
      </c>
      <c r="F1005" t="str">
        <f t="shared" si="60"/>
        <v>March</v>
      </c>
      <c r="G1005" s="3">
        <v>9</v>
      </c>
      <c r="H1005" s="2">
        <v>0.75</v>
      </c>
      <c r="I1005" s="2">
        <v>0.44708333300000003</v>
      </c>
      <c r="J1005" s="3">
        <f t="shared" si="61"/>
        <v>0</v>
      </c>
      <c r="K1005">
        <v>2.9</v>
      </c>
      <c r="L1005">
        <v>960</v>
      </c>
      <c r="M1005">
        <f t="shared" si="62"/>
        <v>16</v>
      </c>
      <c r="N1005" s="4">
        <v>0</v>
      </c>
      <c r="O1005">
        <v>0</v>
      </c>
      <c r="P1005">
        <f t="shared" si="63"/>
        <v>0</v>
      </c>
      <c r="Q1005">
        <v>0</v>
      </c>
      <c r="R1005">
        <v>0</v>
      </c>
      <c r="S1005">
        <v>8</v>
      </c>
      <c r="T1005">
        <v>0</v>
      </c>
    </row>
    <row r="1006" spans="1:20" x14ac:dyDescent="0.3">
      <c r="A1006">
        <v>1005</v>
      </c>
      <c r="B1006" s="1">
        <v>42064</v>
      </c>
      <c r="C1006" t="s">
        <v>13</v>
      </c>
      <c r="D1006" t="s">
        <v>16</v>
      </c>
      <c r="E1006" t="s">
        <v>18</v>
      </c>
      <c r="F1006" t="str">
        <f t="shared" si="60"/>
        <v>March</v>
      </c>
      <c r="G1006" s="3">
        <v>7</v>
      </c>
      <c r="H1006" s="2">
        <v>0.8</v>
      </c>
      <c r="I1006" s="2">
        <v>0.35041666700000001</v>
      </c>
      <c r="J1006" s="3">
        <f t="shared" si="61"/>
        <v>0</v>
      </c>
      <c r="K1006">
        <v>4.5999999999999996</v>
      </c>
      <c r="L1006">
        <v>3360</v>
      </c>
      <c r="M1006">
        <f t="shared" si="62"/>
        <v>56</v>
      </c>
      <c r="N1006" s="4">
        <v>0</v>
      </c>
      <c r="O1006">
        <v>0</v>
      </c>
      <c r="P1006">
        <f t="shared" si="63"/>
        <v>0</v>
      </c>
      <c r="Q1006">
        <v>0</v>
      </c>
      <c r="R1006">
        <v>0</v>
      </c>
      <c r="S1006">
        <v>8</v>
      </c>
      <c r="T1006">
        <v>0</v>
      </c>
    </row>
    <row r="1007" spans="1:20" x14ac:dyDescent="0.3">
      <c r="A1007">
        <v>1006</v>
      </c>
      <c r="B1007" s="1">
        <v>42065</v>
      </c>
      <c r="C1007" t="s">
        <v>13</v>
      </c>
      <c r="D1007" t="s">
        <v>16</v>
      </c>
      <c r="E1007" t="s">
        <v>19</v>
      </c>
      <c r="F1007" t="str">
        <f t="shared" si="60"/>
        <v>March</v>
      </c>
      <c r="G1007" s="3">
        <v>2</v>
      </c>
      <c r="H1007" s="2">
        <v>0.7</v>
      </c>
      <c r="I1007" s="2">
        <v>0.92884999999999995</v>
      </c>
      <c r="J1007" s="3">
        <f t="shared" si="61"/>
        <v>1</v>
      </c>
      <c r="K1007">
        <v>3.9</v>
      </c>
      <c r="L1007">
        <v>1200</v>
      </c>
      <c r="M1007">
        <f t="shared" si="62"/>
        <v>20</v>
      </c>
      <c r="N1007" s="4">
        <v>0</v>
      </c>
      <c r="O1007">
        <v>0</v>
      </c>
      <c r="P1007">
        <f t="shared" si="63"/>
        <v>0</v>
      </c>
      <c r="Q1007">
        <v>0</v>
      </c>
      <c r="R1007">
        <v>0</v>
      </c>
      <c r="S1007">
        <v>10</v>
      </c>
      <c r="T1007">
        <v>0</v>
      </c>
    </row>
    <row r="1008" spans="1:20" x14ac:dyDescent="0.3">
      <c r="A1008">
        <v>1007</v>
      </c>
      <c r="B1008" s="1">
        <v>42065</v>
      </c>
      <c r="C1008" t="s">
        <v>13</v>
      </c>
      <c r="D1008" t="s">
        <v>16</v>
      </c>
      <c r="E1008" t="s">
        <v>19</v>
      </c>
      <c r="F1008" t="str">
        <f t="shared" si="60"/>
        <v>March</v>
      </c>
      <c r="G1008" s="3">
        <v>3</v>
      </c>
      <c r="H1008" s="2">
        <v>0.8</v>
      </c>
      <c r="I1008" s="2">
        <v>0.86037037000000005</v>
      </c>
      <c r="J1008" s="3">
        <f t="shared" si="61"/>
        <v>1</v>
      </c>
      <c r="K1008">
        <v>4.5999999999999996</v>
      </c>
      <c r="L1008">
        <v>10080</v>
      </c>
      <c r="M1008">
        <f t="shared" si="62"/>
        <v>168</v>
      </c>
      <c r="N1008" s="4">
        <v>0</v>
      </c>
      <c r="O1008">
        <v>0</v>
      </c>
      <c r="P1008">
        <f t="shared" si="63"/>
        <v>0</v>
      </c>
      <c r="Q1008">
        <v>0</v>
      </c>
      <c r="R1008">
        <v>0</v>
      </c>
      <c r="S1008">
        <v>24</v>
      </c>
      <c r="T1008">
        <v>0</v>
      </c>
    </row>
    <row r="1009" spans="1:20" x14ac:dyDescent="0.3">
      <c r="A1009">
        <v>1008</v>
      </c>
      <c r="B1009" s="1">
        <v>42065</v>
      </c>
      <c r="C1009" t="s">
        <v>13</v>
      </c>
      <c r="D1009" t="s">
        <v>16</v>
      </c>
      <c r="E1009" t="s">
        <v>19</v>
      </c>
      <c r="F1009" t="str">
        <f t="shared" si="60"/>
        <v>March</v>
      </c>
      <c r="G1009" s="3">
        <v>4</v>
      </c>
      <c r="H1009" s="2">
        <v>0.65</v>
      </c>
      <c r="I1009" s="2">
        <v>0.80687916699999995</v>
      </c>
      <c r="J1009" s="3">
        <f t="shared" si="61"/>
        <v>1</v>
      </c>
      <c r="K1009">
        <v>3.94</v>
      </c>
      <c r="L1009">
        <v>960</v>
      </c>
      <c r="M1009">
        <f t="shared" si="62"/>
        <v>16</v>
      </c>
      <c r="N1009" s="4">
        <v>0</v>
      </c>
      <c r="O1009">
        <v>0</v>
      </c>
      <c r="P1009">
        <f t="shared" si="63"/>
        <v>0</v>
      </c>
      <c r="Q1009">
        <v>0</v>
      </c>
      <c r="R1009">
        <v>0</v>
      </c>
      <c r="S1009">
        <v>8</v>
      </c>
      <c r="T1009">
        <v>0</v>
      </c>
    </row>
    <row r="1010" spans="1:20" x14ac:dyDescent="0.3">
      <c r="A1010">
        <v>1009</v>
      </c>
      <c r="B1010" s="1">
        <v>42065</v>
      </c>
      <c r="C1010" t="s">
        <v>13</v>
      </c>
      <c r="D1010" t="s">
        <v>14</v>
      </c>
      <c r="E1010" t="s">
        <v>19</v>
      </c>
      <c r="F1010" t="str">
        <f t="shared" si="60"/>
        <v>March</v>
      </c>
      <c r="G1010" s="3">
        <v>1</v>
      </c>
      <c r="H1010" s="2">
        <v>0.65</v>
      </c>
      <c r="I1010" s="2">
        <v>0.80057953199999998</v>
      </c>
      <c r="J1010" s="3">
        <f t="shared" si="61"/>
        <v>1</v>
      </c>
      <c r="K1010">
        <v>26.66</v>
      </c>
      <c r="L1010">
        <v>6840</v>
      </c>
      <c r="M1010">
        <f t="shared" si="62"/>
        <v>114</v>
      </c>
      <c r="N1010" s="4">
        <v>65</v>
      </c>
      <c r="O1010">
        <v>0</v>
      </c>
      <c r="P1010">
        <f t="shared" si="63"/>
        <v>0</v>
      </c>
      <c r="Q1010">
        <v>0</v>
      </c>
      <c r="R1010">
        <v>0</v>
      </c>
      <c r="S1010">
        <v>57</v>
      </c>
      <c r="T1010">
        <v>1527</v>
      </c>
    </row>
    <row r="1011" spans="1:20" x14ac:dyDescent="0.3">
      <c r="A1011">
        <v>1010</v>
      </c>
      <c r="B1011" s="1">
        <v>42065</v>
      </c>
      <c r="C1011" t="s">
        <v>13</v>
      </c>
      <c r="D1011" t="s">
        <v>14</v>
      </c>
      <c r="E1011" t="s">
        <v>19</v>
      </c>
      <c r="F1011" t="str">
        <f t="shared" si="60"/>
        <v>March</v>
      </c>
      <c r="G1011" s="3">
        <v>12</v>
      </c>
      <c r="H1011" s="2">
        <v>0.8</v>
      </c>
      <c r="I1011" s="2">
        <v>0.80040196100000005</v>
      </c>
      <c r="J1011" s="3">
        <f t="shared" si="61"/>
        <v>1</v>
      </c>
      <c r="K1011">
        <v>15.26</v>
      </c>
      <c r="L1011">
        <v>4080</v>
      </c>
      <c r="M1011">
        <f t="shared" si="62"/>
        <v>68</v>
      </c>
      <c r="N1011" s="4">
        <v>63</v>
      </c>
      <c r="O1011">
        <v>0</v>
      </c>
      <c r="P1011">
        <f t="shared" si="63"/>
        <v>0</v>
      </c>
      <c r="Q1011">
        <v>0</v>
      </c>
      <c r="R1011">
        <v>0</v>
      </c>
      <c r="S1011">
        <v>34</v>
      </c>
      <c r="T1011">
        <v>1035</v>
      </c>
    </row>
    <row r="1012" spans="1:20" x14ac:dyDescent="0.3">
      <c r="A1012">
        <v>1011</v>
      </c>
      <c r="B1012" s="1">
        <v>42065</v>
      </c>
      <c r="C1012" t="s">
        <v>13</v>
      </c>
      <c r="D1012" t="s">
        <v>16</v>
      </c>
      <c r="E1012" t="s">
        <v>19</v>
      </c>
      <c r="F1012" t="str">
        <f t="shared" si="60"/>
        <v>March</v>
      </c>
      <c r="G1012" s="3">
        <v>9</v>
      </c>
      <c r="H1012" s="2">
        <v>0.75</v>
      </c>
      <c r="I1012" s="2">
        <v>0.8004</v>
      </c>
      <c r="J1012" s="3">
        <f t="shared" si="61"/>
        <v>1</v>
      </c>
      <c r="K1012">
        <v>2.9</v>
      </c>
      <c r="L1012">
        <v>1200</v>
      </c>
      <c r="M1012">
        <f t="shared" si="62"/>
        <v>20</v>
      </c>
      <c r="N1012" s="4">
        <v>0</v>
      </c>
      <c r="O1012">
        <v>0</v>
      </c>
      <c r="P1012">
        <f t="shared" si="63"/>
        <v>0</v>
      </c>
      <c r="Q1012">
        <v>0</v>
      </c>
      <c r="R1012">
        <v>0</v>
      </c>
      <c r="S1012">
        <v>10</v>
      </c>
      <c r="T1012">
        <v>0</v>
      </c>
    </row>
    <row r="1013" spans="1:20" x14ac:dyDescent="0.3">
      <c r="A1013">
        <v>1012</v>
      </c>
      <c r="B1013" s="1">
        <v>42065</v>
      </c>
      <c r="C1013" t="s">
        <v>13</v>
      </c>
      <c r="D1013" t="s">
        <v>14</v>
      </c>
      <c r="E1013" t="s">
        <v>19</v>
      </c>
      <c r="F1013" t="str">
        <f t="shared" si="60"/>
        <v>March</v>
      </c>
      <c r="G1013" s="3">
        <v>11</v>
      </c>
      <c r="H1013" s="2">
        <v>0.8</v>
      </c>
      <c r="I1013" s="2">
        <v>0.80030921099999996</v>
      </c>
      <c r="J1013" s="3">
        <f t="shared" si="61"/>
        <v>1</v>
      </c>
      <c r="K1013">
        <v>11.61</v>
      </c>
      <c r="L1013">
        <v>0</v>
      </c>
      <c r="M1013">
        <f t="shared" si="62"/>
        <v>0</v>
      </c>
      <c r="N1013" s="4">
        <v>50</v>
      </c>
      <c r="O1013">
        <v>0</v>
      </c>
      <c r="P1013">
        <f t="shared" si="63"/>
        <v>0</v>
      </c>
      <c r="Q1013">
        <v>0</v>
      </c>
      <c r="R1013">
        <v>0</v>
      </c>
      <c r="S1013">
        <v>57</v>
      </c>
      <c r="T1013">
        <v>632</v>
      </c>
    </row>
    <row r="1014" spans="1:20" x14ac:dyDescent="0.3">
      <c r="A1014">
        <v>1013</v>
      </c>
      <c r="B1014" s="1">
        <v>42065</v>
      </c>
      <c r="C1014" t="s">
        <v>13</v>
      </c>
      <c r="D1014" t="s">
        <v>14</v>
      </c>
      <c r="E1014" t="s">
        <v>19</v>
      </c>
      <c r="F1014" t="str">
        <f t="shared" si="60"/>
        <v>March</v>
      </c>
      <c r="G1014" s="3">
        <v>3</v>
      </c>
      <c r="H1014" s="2">
        <v>0.8</v>
      </c>
      <c r="I1014" s="2">
        <v>0.80014981299999999</v>
      </c>
      <c r="J1014" s="3">
        <f t="shared" si="61"/>
        <v>1</v>
      </c>
      <c r="K1014">
        <v>29.4</v>
      </c>
      <c r="L1014">
        <v>4680</v>
      </c>
      <c r="M1014">
        <f t="shared" si="62"/>
        <v>78</v>
      </c>
      <c r="N1014" s="4">
        <v>50</v>
      </c>
      <c r="O1014">
        <v>0</v>
      </c>
      <c r="P1014">
        <f t="shared" si="63"/>
        <v>0</v>
      </c>
      <c r="Q1014">
        <v>0</v>
      </c>
      <c r="R1014">
        <v>0</v>
      </c>
      <c r="S1014">
        <v>57</v>
      </c>
      <c r="T1014">
        <v>1231</v>
      </c>
    </row>
    <row r="1015" spans="1:20" x14ac:dyDescent="0.3">
      <c r="A1015">
        <v>1014</v>
      </c>
      <c r="B1015" s="1">
        <v>42065</v>
      </c>
      <c r="C1015" t="s">
        <v>13</v>
      </c>
      <c r="D1015" t="s">
        <v>14</v>
      </c>
      <c r="E1015" t="s">
        <v>19</v>
      </c>
      <c r="F1015" t="str">
        <f t="shared" si="60"/>
        <v>March</v>
      </c>
      <c r="G1015" s="3">
        <v>7</v>
      </c>
      <c r="H1015" s="2">
        <v>0.8</v>
      </c>
      <c r="I1015" s="2">
        <v>0.80011581899999995</v>
      </c>
      <c r="J1015" s="3">
        <f t="shared" si="61"/>
        <v>1</v>
      </c>
      <c r="K1015">
        <v>30.1</v>
      </c>
      <c r="L1015">
        <v>7080</v>
      </c>
      <c r="M1015">
        <f t="shared" si="62"/>
        <v>118</v>
      </c>
      <c r="N1015" s="4">
        <v>0</v>
      </c>
      <c r="O1015">
        <v>0</v>
      </c>
      <c r="P1015">
        <f t="shared" si="63"/>
        <v>0</v>
      </c>
      <c r="Q1015">
        <v>0</v>
      </c>
      <c r="R1015">
        <v>0</v>
      </c>
      <c r="S1015">
        <v>59</v>
      </c>
      <c r="T1015">
        <v>616</v>
      </c>
    </row>
    <row r="1016" spans="1:20" x14ac:dyDescent="0.3">
      <c r="A1016">
        <v>1015</v>
      </c>
      <c r="B1016" s="1">
        <v>42065</v>
      </c>
      <c r="C1016" t="s">
        <v>13</v>
      </c>
      <c r="D1016" t="s">
        <v>16</v>
      </c>
      <c r="E1016" t="s">
        <v>19</v>
      </c>
      <c r="F1016" t="str">
        <f t="shared" si="60"/>
        <v>March</v>
      </c>
      <c r="G1016" s="3">
        <v>8</v>
      </c>
      <c r="H1016" s="2">
        <v>0.75</v>
      </c>
      <c r="I1016" s="2">
        <v>0.77333333299999996</v>
      </c>
      <c r="J1016" s="3">
        <f t="shared" si="61"/>
        <v>1</v>
      </c>
      <c r="K1016">
        <v>4.5999999999999996</v>
      </c>
      <c r="L1016">
        <v>3360</v>
      </c>
      <c r="M1016">
        <f t="shared" si="62"/>
        <v>56</v>
      </c>
      <c r="N1016" s="4">
        <v>0</v>
      </c>
      <c r="O1016">
        <v>0</v>
      </c>
      <c r="P1016">
        <f t="shared" si="63"/>
        <v>0</v>
      </c>
      <c r="Q1016">
        <v>0</v>
      </c>
      <c r="R1016">
        <v>0</v>
      </c>
      <c r="S1016">
        <v>8</v>
      </c>
      <c r="T1016">
        <v>0</v>
      </c>
    </row>
    <row r="1017" spans="1:20" x14ac:dyDescent="0.3">
      <c r="A1017">
        <v>1016</v>
      </c>
      <c r="B1017" s="1">
        <v>42065</v>
      </c>
      <c r="C1017" t="s">
        <v>13</v>
      </c>
      <c r="D1017" t="s">
        <v>14</v>
      </c>
      <c r="E1017" t="s">
        <v>19</v>
      </c>
      <c r="F1017" t="str">
        <f t="shared" si="60"/>
        <v>March</v>
      </c>
      <c r="G1017" s="3">
        <v>6</v>
      </c>
      <c r="H1017" s="2">
        <v>0.75</v>
      </c>
      <c r="I1017" s="2">
        <v>0.75079700900000002</v>
      </c>
      <c r="J1017" s="3">
        <f t="shared" si="61"/>
        <v>1</v>
      </c>
      <c r="K1017">
        <v>18.79</v>
      </c>
      <c r="L1017">
        <v>2880</v>
      </c>
      <c r="M1017">
        <f t="shared" si="62"/>
        <v>48</v>
      </c>
      <c r="N1017" s="4">
        <v>34</v>
      </c>
      <c r="O1017">
        <v>0</v>
      </c>
      <c r="P1017">
        <f t="shared" si="63"/>
        <v>0</v>
      </c>
      <c r="Q1017">
        <v>0</v>
      </c>
      <c r="R1017">
        <v>0</v>
      </c>
      <c r="S1017">
        <v>33</v>
      </c>
      <c r="T1017">
        <v>947</v>
      </c>
    </row>
    <row r="1018" spans="1:20" x14ac:dyDescent="0.3">
      <c r="A1018">
        <v>1017</v>
      </c>
      <c r="B1018" s="1">
        <v>42065</v>
      </c>
      <c r="C1018" t="s">
        <v>13</v>
      </c>
      <c r="D1018" t="s">
        <v>14</v>
      </c>
      <c r="E1018" t="s">
        <v>19</v>
      </c>
      <c r="F1018" t="str">
        <f t="shared" si="60"/>
        <v>March</v>
      </c>
      <c r="G1018" s="3">
        <v>8</v>
      </c>
      <c r="H1018" s="2">
        <v>0.75</v>
      </c>
      <c r="I1018" s="2">
        <v>0.75047368400000003</v>
      </c>
      <c r="J1018" s="3">
        <f t="shared" si="61"/>
        <v>1</v>
      </c>
      <c r="K1018">
        <v>29.4</v>
      </c>
      <c r="L1018">
        <v>6840</v>
      </c>
      <c r="M1018">
        <f t="shared" si="62"/>
        <v>114</v>
      </c>
      <c r="N1018" s="4">
        <v>45</v>
      </c>
      <c r="O1018">
        <v>0</v>
      </c>
      <c r="P1018">
        <f t="shared" si="63"/>
        <v>0</v>
      </c>
      <c r="Q1018">
        <v>0</v>
      </c>
      <c r="R1018">
        <v>0</v>
      </c>
      <c r="S1018">
        <v>57</v>
      </c>
      <c r="T1018">
        <v>551</v>
      </c>
    </row>
    <row r="1019" spans="1:20" x14ac:dyDescent="0.3">
      <c r="A1019">
        <v>1018</v>
      </c>
      <c r="B1019" s="1">
        <v>42065</v>
      </c>
      <c r="C1019" t="s">
        <v>13</v>
      </c>
      <c r="D1019" t="s">
        <v>14</v>
      </c>
      <c r="E1019" t="s">
        <v>19</v>
      </c>
      <c r="F1019" t="str">
        <f t="shared" si="60"/>
        <v>March</v>
      </c>
      <c r="G1019" s="3">
        <v>9</v>
      </c>
      <c r="H1019" s="2">
        <v>0.75</v>
      </c>
      <c r="I1019" s="2">
        <v>0.75039551299999996</v>
      </c>
      <c r="J1019" s="3">
        <f t="shared" si="61"/>
        <v>1</v>
      </c>
      <c r="K1019">
        <v>18.79</v>
      </c>
      <c r="L1019">
        <v>6240</v>
      </c>
      <c r="M1019">
        <f t="shared" si="62"/>
        <v>104</v>
      </c>
      <c r="N1019" s="4">
        <v>45</v>
      </c>
      <c r="O1019">
        <v>0</v>
      </c>
      <c r="P1019">
        <f t="shared" si="63"/>
        <v>0</v>
      </c>
      <c r="Q1019">
        <v>0</v>
      </c>
      <c r="R1019">
        <v>0</v>
      </c>
      <c r="S1019">
        <v>52</v>
      </c>
      <c r="T1019">
        <v>935</v>
      </c>
    </row>
    <row r="1020" spans="1:20" x14ac:dyDescent="0.3">
      <c r="A1020">
        <v>1019</v>
      </c>
      <c r="B1020" s="1">
        <v>42065</v>
      </c>
      <c r="C1020" t="s">
        <v>13</v>
      </c>
      <c r="D1020" t="s">
        <v>14</v>
      </c>
      <c r="E1020" t="s">
        <v>19</v>
      </c>
      <c r="F1020" t="str">
        <f t="shared" si="60"/>
        <v>March</v>
      </c>
      <c r="G1020" s="3">
        <v>4</v>
      </c>
      <c r="H1020" s="2">
        <v>0.65</v>
      </c>
      <c r="I1020" s="2">
        <v>0.75025486699999999</v>
      </c>
      <c r="J1020" s="3">
        <f t="shared" si="61"/>
        <v>1</v>
      </c>
      <c r="K1020">
        <v>26.66</v>
      </c>
      <c r="L1020">
        <v>6780</v>
      </c>
      <c r="M1020">
        <f t="shared" si="62"/>
        <v>113</v>
      </c>
      <c r="N1020" s="4">
        <v>55</v>
      </c>
      <c r="O1020">
        <v>0</v>
      </c>
      <c r="P1020">
        <f t="shared" si="63"/>
        <v>0</v>
      </c>
      <c r="Q1020">
        <v>0</v>
      </c>
      <c r="R1020">
        <v>0</v>
      </c>
      <c r="S1020">
        <v>57</v>
      </c>
      <c r="T1020">
        <v>832</v>
      </c>
    </row>
    <row r="1021" spans="1:20" x14ac:dyDescent="0.3">
      <c r="A1021">
        <v>1020</v>
      </c>
      <c r="B1021" s="1">
        <v>42065</v>
      </c>
      <c r="C1021" t="s">
        <v>13</v>
      </c>
      <c r="D1021" t="s">
        <v>14</v>
      </c>
      <c r="E1021" t="s">
        <v>19</v>
      </c>
      <c r="F1021" t="str">
        <f t="shared" si="60"/>
        <v>March</v>
      </c>
      <c r="G1021" s="3">
        <v>5</v>
      </c>
      <c r="H1021" s="2">
        <v>0.65</v>
      </c>
      <c r="I1021" s="2">
        <v>0.700903571</v>
      </c>
      <c r="J1021" s="3">
        <f t="shared" si="61"/>
        <v>1</v>
      </c>
      <c r="K1021">
        <v>27.48</v>
      </c>
      <c r="L1021">
        <v>6720</v>
      </c>
      <c r="M1021">
        <f t="shared" si="62"/>
        <v>112</v>
      </c>
      <c r="N1021" s="4">
        <v>34</v>
      </c>
      <c r="O1021">
        <v>0</v>
      </c>
      <c r="P1021">
        <f t="shared" si="63"/>
        <v>0</v>
      </c>
      <c r="Q1021">
        <v>0</v>
      </c>
      <c r="R1021">
        <v>0</v>
      </c>
      <c r="S1021">
        <v>56</v>
      </c>
      <c r="T1021">
        <v>544</v>
      </c>
    </row>
    <row r="1022" spans="1:20" x14ac:dyDescent="0.3">
      <c r="A1022">
        <v>1021</v>
      </c>
      <c r="B1022" s="1">
        <v>42065</v>
      </c>
      <c r="C1022" t="s">
        <v>13</v>
      </c>
      <c r="D1022" t="s">
        <v>14</v>
      </c>
      <c r="E1022" t="s">
        <v>19</v>
      </c>
      <c r="F1022" t="str">
        <f t="shared" si="60"/>
        <v>March</v>
      </c>
      <c r="G1022" s="3">
        <v>10</v>
      </c>
      <c r="H1022" s="2">
        <v>0.7</v>
      </c>
      <c r="I1022" s="2">
        <v>0.70013603999999996</v>
      </c>
      <c r="J1022" s="3">
        <f t="shared" si="61"/>
        <v>1</v>
      </c>
      <c r="K1022">
        <v>21.82</v>
      </c>
      <c r="L1022">
        <v>3600</v>
      </c>
      <c r="M1022">
        <f t="shared" si="62"/>
        <v>60</v>
      </c>
      <c r="N1022" s="4">
        <v>30</v>
      </c>
      <c r="O1022">
        <v>0</v>
      </c>
      <c r="P1022">
        <f t="shared" si="63"/>
        <v>0</v>
      </c>
      <c r="Q1022">
        <v>0</v>
      </c>
      <c r="R1022">
        <v>0</v>
      </c>
      <c r="S1022">
        <v>51</v>
      </c>
      <c r="T1022">
        <v>1511</v>
      </c>
    </row>
    <row r="1023" spans="1:20" x14ac:dyDescent="0.3">
      <c r="A1023">
        <v>1022</v>
      </c>
      <c r="B1023" s="1">
        <v>42065</v>
      </c>
      <c r="C1023" t="s">
        <v>13</v>
      </c>
      <c r="D1023" t="s">
        <v>16</v>
      </c>
      <c r="E1023" t="s">
        <v>19</v>
      </c>
      <c r="F1023" t="str">
        <f t="shared" si="60"/>
        <v>March</v>
      </c>
      <c r="G1023" s="3">
        <v>10</v>
      </c>
      <c r="H1023" s="2">
        <v>0.7</v>
      </c>
      <c r="I1023" s="2">
        <v>0.63236111100000003</v>
      </c>
      <c r="J1023" s="3">
        <f t="shared" si="61"/>
        <v>0</v>
      </c>
      <c r="K1023">
        <v>2.9</v>
      </c>
      <c r="L1023">
        <v>3360</v>
      </c>
      <c r="M1023">
        <f t="shared" si="62"/>
        <v>56</v>
      </c>
      <c r="N1023" s="4">
        <v>0</v>
      </c>
      <c r="O1023">
        <v>0</v>
      </c>
      <c r="P1023">
        <f t="shared" si="63"/>
        <v>0</v>
      </c>
      <c r="Q1023">
        <v>0</v>
      </c>
      <c r="R1023">
        <v>0</v>
      </c>
      <c r="S1023">
        <v>8</v>
      </c>
      <c r="T1023">
        <v>0</v>
      </c>
    </row>
    <row r="1024" spans="1:20" x14ac:dyDescent="0.3">
      <c r="A1024">
        <v>1023</v>
      </c>
      <c r="B1024" s="1">
        <v>42065</v>
      </c>
      <c r="C1024" t="s">
        <v>13</v>
      </c>
      <c r="D1024" t="s">
        <v>16</v>
      </c>
      <c r="E1024" t="s">
        <v>19</v>
      </c>
      <c r="F1024" t="str">
        <f t="shared" si="60"/>
        <v>March</v>
      </c>
      <c r="G1024" s="3">
        <v>12</v>
      </c>
      <c r="H1024" s="2">
        <v>0.8</v>
      </c>
      <c r="I1024" s="2">
        <v>0.60765432100000005</v>
      </c>
      <c r="J1024" s="3">
        <f t="shared" si="61"/>
        <v>0</v>
      </c>
      <c r="K1024">
        <v>4.5999999999999996</v>
      </c>
      <c r="L1024">
        <v>3780</v>
      </c>
      <c r="M1024">
        <f t="shared" si="62"/>
        <v>63</v>
      </c>
      <c r="N1024" s="4">
        <v>0</v>
      </c>
      <c r="O1024">
        <v>0</v>
      </c>
      <c r="P1024">
        <f t="shared" si="63"/>
        <v>0</v>
      </c>
      <c r="Q1024">
        <v>0</v>
      </c>
      <c r="R1024">
        <v>0</v>
      </c>
      <c r="S1024">
        <v>9</v>
      </c>
      <c r="T1024">
        <v>0</v>
      </c>
    </row>
    <row r="1025" spans="1:20" x14ac:dyDescent="0.3">
      <c r="A1025">
        <v>1024</v>
      </c>
      <c r="B1025" s="1">
        <v>42065</v>
      </c>
      <c r="C1025" t="s">
        <v>13</v>
      </c>
      <c r="D1025" t="s">
        <v>16</v>
      </c>
      <c r="E1025" t="s">
        <v>19</v>
      </c>
      <c r="F1025" t="str">
        <f t="shared" si="60"/>
        <v>March</v>
      </c>
      <c r="G1025" s="3">
        <v>1</v>
      </c>
      <c r="H1025" s="2">
        <v>0.65</v>
      </c>
      <c r="I1025" s="2">
        <v>0.53791944400000002</v>
      </c>
      <c r="J1025" s="3">
        <f t="shared" si="61"/>
        <v>0</v>
      </c>
      <c r="K1025">
        <v>3.94</v>
      </c>
      <c r="L1025">
        <v>3360</v>
      </c>
      <c r="M1025">
        <f t="shared" si="62"/>
        <v>56</v>
      </c>
      <c r="N1025" s="4">
        <v>0</v>
      </c>
      <c r="O1025">
        <v>0</v>
      </c>
      <c r="P1025">
        <f t="shared" si="63"/>
        <v>0</v>
      </c>
      <c r="Q1025">
        <v>0</v>
      </c>
      <c r="R1025">
        <v>0</v>
      </c>
      <c r="S1025">
        <v>8</v>
      </c>
      <c r="T1025">
        <v>0</v>
      </c>
    </row>
    <row r="1026" spans="1:20" x14ac:dyDescent="0.3">
      <c r="A1026">
        <v>1025</v>
      </c>
      <c r="B1026" s="1">
        <v>42065</v>
      </c>
      <c r="C1026" t="s">
        <v>13</v>
      </c>
      <c r="D1026" t="s">
        <v>16</v>
      </c>
      <c r="E1026" t="s">
        <v>19</v>
      </c>
      <c r="F1026" t="str">
        <f t="shared" si="60"/>
        <v>March</v>
      </c>
      <c r="G1026" s="3">
        <v>7</v>
      </c>
      <c r="H1026" s="2">
        <v>0.8</v>
      </c>
      <c r="I1026" s="2">
        <v>0.342361111</v>
      </c>
      <c r="J1026" s="3">
        <f t="shared" si="61"/>
        <v>0</v>
      </c>
      <c r="K1026">
        <v>4.5999999999999996</v>
      </c>
      <c r="L1026">
        <v>3360</v>
      </c>
      <c r="M1026">
        <f t="shared" si="62"/>
        <v>56</v>
      </c>
      <c r="N1026" s="4">
        <v>0</v>
      </c>
      <c r="O1026">
        <v>0</v>
      </c>
      <c r="P1026">
        <f t="shared" si="63"/>
        <v>0</v>
      </c>
      <c r="Q1026">
        <v>0</v>
      </c>
      <c r="R1026">
        <v>0</v>
      </c>
      <c r="S1026">
        <v>8</v>
      </c>
      <c r="T1026">
        <v>0</v>
      </c>
    </row>
    <row r="1027" spans="1:20" x14ac:dyDescent="0.3">
      <c r="A1027">
        <v>1026</v>
      </c>
      <c r="B1027" s="1">
        <v>42066</v>
      </c>
      <c r="C1027" t="s">
        <v>13</v>
      </c>
      <c r="D1027" t="s">
        <v>16</v>
      </c>
      <c r="E1027" t="s">
        <v>20</v>
      </c>
      <c r="F1027" t="str">
        <f t="shared" ref="F1027:F1090" si="64">TEXT(B1027,"mmmm")</f>
        <v>March</v>
      </c>
      <c r="G1027" s="3">
        <v>7</v>
      </c>
      <c r="H1027" s="2">
        <v>0.8</v>
      </c>
      <c r="I1027" s="2">
        <v>0.99953333300000002</v>
      </c>
      <c r="J1027" s="3">
        <f t="shared" ref="J1027:J1090" si="65">IF(I1027&gt;=H1027,1,0)</f>
        <v>1</v>
      </c>
      <c r="K1027">
        <v>4.5999999999999996</v>
      </c>
      <c r="L1027">
        <v>4200</v>
      </c>
      <c r="M1027">
        <f t="shared" ref="M1027:M1090" si="66">L1027/60</f>
        <v>70</v>
      </c>
      <c r="N1027" s="4">
        <v>0</v>
      </c>
      <c r="O1027">
        <v>0</v>
      </c>
      <c r="P1027">
        <f t="shared" ref="P1027:P1090" si="67">O1027/60</f>
        <v>0</v>
      </c>
      <c r="Q1027">
        <v>0</v>
      </c>
      <c r="R1027">
        <v>0</v>
      </c>
      <c r="S1027">
        <v>10</v>
      </c>
      <c r="T1027">
        <v>0</v>
      </c>
    </row>
    <row r="1028" spans="1:20" x14ac:dyDescent="0.3">
      <c r="A1028">
        <v>1027</v>
      </c>
      <c r="B1028" s="1">
        <v>42066</v>
      </c>
      <c r="C1028" t="s">
        <v>13</v>
      </c>
      <c r="D1028" t="s">
        <v>16</v>
      </c>
      <c r="E1028" t="s">
        <v>20</v>
      </c>
      <c r="F1028" t="str">
        <f t="shared" si="64"/>
        <v>March</v>
      </c>
      <c r="G1028" s="3">
        <v>3</v>
      </c>
      <c r="H1028" s="2">
        <v>0.8</v>
      </c>
      <c r="I1028" s="2">
        <v>0.90296296300000001</v>
      </c>
      <c r="J1028" s="3">
        <f t="shared" si="65"/>
        <v>1</v>
      </c>
      <c r="K1028">
        <v>4.5999999999999996</v>
      </c>
      <c r="L1028">
        <v>6300</v>
      </c>
      <c r="M1028">
        <f t="shared" si="66"/>
        <v>105</v>
      </c>
      <c r="N1028" s="4">
        <v>0</v>
      </c>
      <c r="O1028">
        <v>0</v>
      </c>
      <c r="P1028">
        <f t="shared" si="67"/>
        <v>0</v>
      </c>
      <c r="Q1028">
        <v>0</v>
      </c>
      <c r="R1028">
        <v>0</v>
      </c>
      <c r="S1028">
        <v>15</v>
      </c>
      <c r="T1028">
        <v>0</v>
      </c>
    </row>
    <row r="1029" spans="1:20" x14ac:dyDescent="0.3">
      <c r="A1029">
        <v>1028</v>
      </c>
      <c r="B1029" s="1">
        <v>42066</v>
      </c>
      <c r="C1029" t="s">
        <v>13</v>
      </c>
      <c r="D1029" t="s">
        <v>14</v>
      </c>
      <c r="E1029" t="s">
        <v>20</v>
      </c>
      <c r="F1029" t="str">
        <f t="shared" si="64"/>
        <v>March</v>
      </c>
      <c r="G1029" s="3">
        <v>11</v>
      </c>
      <c r="H1029" s="2">
        <v>0.8</v>
      </c>
      <c r="I1029" s="2">
        <v>0.80070175399999999</v>
      </c>
      <c r="J1029" s="3">
        <f t="shared" si="65"/>
        <v>1</v>
      </c>
      <c r="K1029">
        <v>11.41</v>
      </c>
      <c r="L1029">
        <v>0</v>
      </c>
      <c r="M1029">
        <f t="shared" si="66"/>
        <v>0</v>
      </c>
      <c r="N1029" s="4">
        <v>50</v>
      </c>
      <c r="O1029">
        <v>0</v>
      </c>
      <c r="P1029">
        <f t="shared" si="67"/>
        <v>0</v>
      </c>
      <c r="Q1029">
        <v>0</v>
      </c>
      <c r="R1029">
        <v>0</v>
      </c>
      <c r="S1029">
        <v>56</v>
      </c>
      <c r="T1029">
        <v>601</v>
      </c>
    </row>
    <row r="1030" spans="1:20" x14ac:dyDescent="0.3">
      <c r="A1030">
        <v>1029</v>
      </c>
      <c r="B1030" s="1">
        <v>42066</v>
      </c>
      <c r="C1030" t="s">
        <v>13</v>
      </c>
      <c r="D1030" t="s">
        <v>14</v>
      </c>
      <c r="E1030" t="s">
        <v>20</v>
      </c>
      <c r="F1030" t="str">
        <f t="shared" si="64"/>
        <v>March</v>
      </c>
      <c r="G1030" s="3">
        <v>1</v>
      </c>
      <c r="H1030" s="2">
        <v>0.7</v>
      </c>
      <c r="I1030" s="2">
        <v>0.80056609199999995</v>
      </c>
      <c r="J1030" s="3">
        <f t="shared" si="65"/>
        <v>1</v>
      </c>
      <c r="K1030">
        <v>26.66</v>
      </c>
      <c r="L1030">
        <v>6960</v>
      </c>
      <c r="M1030">
        <f t="shared" si="66"/>
        <v>116</v>
      </c>
      <c r="N1030" s="4">
        <v>60</v>
      </c>
      <c r="O1030">
        <v>0</v>
      </c>
      <c r="P1030">
        <f t="shared" si="67"/>
        <v>0</v>
      </c>
      <c r="Q1030">
        <v>0</v>
      </c>
      <c r="R1030">
        <v>0</v>
      </c>
      <c r="S1030">
        <v>58</v>
      </c>
      <c r="T1030">
        <v>1562</v>
      </c>
    </row>
    <row r="1031" spans="1:20" x14ac:dyDescent="0.3">
      <c r="A1031">
        <v>1030</v>
      </c>
      <c r="B1031" s="1">
        <v>42066</v>
      </c>
      <c r="C1031" t="s">
        <v>13</v>
      </c>
      <c r="D1031" t="s">
        <v>14</v>
      </c>
      <c r="E1031" t="s">
        <v>20</v>
      </c>
      <c r="F1031" t="str">
        <f t="shared" si="64"/>
        <v>March</v>
      </c>
      <c r="G1031" s="3">
        <v>12</v>
      </c>
      <c r="H1031" s="2">
        <v>0.8</v>
      </c>
      <c r="I1031" s="2">
        <v>0.80040196100000005</v>
      </c>
      <c r="J1031" s="3">
        <f t="shared" si="65"/>
        <v>1</v>
      </c>
      <c r="K1031">
        <v>15.26</v>
      </c>
      <c r="L1031">
        <v>4080</v>
      </c>
      <c r="M1031">
        <f t="shared" si="66"/>
        <v>68</v>
      </c>
      <c r="N1031" s="4">
        <v>50</v>
      </c>
      <c r="O1031">
        <v>0</v>
      </c>
      <c r="P1031">
        <f t="shared" si="67"/>
        <v>0</v>
      </c>
      <c r="Q1031">
        <v>0</v>
      </c>
      <c r="R1031">
        <v>0</v>
      </c>
      <c r="S1031">
        <v>34</v>
      </c>
      <c r="T1031">
        <v>983</v>
      </c>
    </row>
    <row r="1032" spans="1:20" x14ac:dyDescent="0.3">
      <c r="A1032">
        <v>1031</v>
      </c>
      <c r="B1032" s="1">
        <v>42066</v>
      </c>
      <c r="C1032" t="s">
        <v>13</v>
      </c>
      <c r="D1032" t="s">
        <v>14</v>
      </c>
      <c r="E1032" t="s">
        <v>20</v>
      </c>
      <c r="F1032" t="str">
        <f t="shared" si="64"/>
        <v>March</v>
      </c>
      <c r="G1032" s="3">
        <v>3</v>
      </c>
      <c r="H1032" s="2">
        <v>0.8</v>
      </c>
      <c r="I1032" s="2">
        <v>0.80033333299999998</v>
      </c>
      <c r="J1032" s="3">
        <f t="shared" si="65"/>
        <v>1</v>
      </c>
      <c r="K1032">
        <v>29.4</v>
      </c>
      <c r="L1032">
        <v>6840</v>
      </c>
      <c r="M1032">
        <f t="shared" si="66"/>
        <v>114</v>
      </c>
      <c r="N1032" s="4">
        <v>50</v>
      </c>
      <c r="O1032">
        <v>0</v>
      </c>
      <c r="P1032">
        <f t="shared" si="67"/>
        <v>0</v>
      </c>
      <c r="Q1032">
        <v>0</v>
      </c>
      <c r="R1032">
        <v>0</v>
      </c>
      <c r="S1032">
        <v>57</v>
      </c>
      <c r="T1032">
        <v>1156</v>
      </c>
    </row>
    <row r="1033" spans="1:20" x14ac:dyDescent="0.3">
      <c r="A1033">
        <v>1032</v>
      </c>
      <c r="B1033" s="1">
        <v>42066</v>
      </c>
      <c r="C1033" t="s">
        <v>13</v>
      </c>
      <c r="D1033" t="s">
        <v>14</v>
      </c>
      <c r="E1033" t="s">
        <v>20</v>
      </c>
      <c r="F1033" t="str">
        <f t="shared" si="64"/>
        <v>March</v>
      </c>
      <c r="G1033" s="3">
        <v>7</v>
      </c>
      <c r="H1033" s="2">
        <v>0.8</v>
      </c>
      <c r="I1033" s="2">
        <v>0.80011581899999995</v>
      </c>
      <c r="J1033" s="3">
        <f t="shared" si="65"/>
        <v>1</v>
      </c>
      <c r="K1033">
        <v>30.1</v>
      </c>
      <c r="L1033">
        <v>7080</v>
      </c>
      <c r="M1033">
        <f t="shared" si="66"/>
        <v>118</v>
      </c>
      <c r="N1033" s="4">
        <v>50</v>
      </c>
      <c r="O1033">
        <v>0</v>
      </c>
      <c r="P1033">
        <f t="shared" si="67"/>
        <v>0</v>
      </c>
      <c r="Q1033">
        <v>0</v>
      </c>
      <c r="R1033">
        <v>0</v>
      </c>
      <c r="S1033">
        <v>59</v>
      </c>
      <c r="T1033">
        <v>29</v>
      </c>
    </row>
    <row r="1034" spans="1:20" x14ac:dyDescent="0.3">
      <c r="A1034">
        <v>1033</v>
      </c>
      <c r="B1034" s="1">
        <v>42066</v>
      </c>
      <c r="C1034" t="s">
        <v>13</v>
      </c>
      <c r="D1034" t="s">
        <v>14</v>
      </c>
      <c r="E1034" t="s">
        <v>20</v>
      </c>
      <c r="F1034" t="str">
        <f t="shared" si="64"/>
        <v>March</v>
      </c>
      <c r="G1034" s="3">
        <v>4</v>
      </c>
      <c r="H1034" s="2">
        <v>0.7</v>
      </c>
      <c r="I1034" s="2">
        <v>0.75077011500000002</v>
      </c>
      <c r="J1034" s="3">
        <f t="shared" si="65"/>
        <v>1</v>
      </c>
      <c r="K1034">
        <v>26.66</v>
      </c>
      <c r="L1034">
        <v>6960</v>
      </c>
      <c r="M1034">
        <f t="shared" si="66"/>
        <v>116</v>
      </c>
      <c r="N1034" s="4">
        <v>50</v>
      </c>
      <c r="O1034">
        <v>0</v>
      </c>
      <c r="P1034">
        <f t="shared" si="67"/>
        <v>0</v>
      </c>
      <c r="Q1034">
        <v>0</v>
      </c>
      <c r="R1034">
        <v>0</v>
      </c>
      <c r="S1034">
        <v>58</v>
      </c>
      <c r="T1034">
        <v>950</v>
      </c>
    </row>
    <row r="1035" spans="1:20" x14ac:dyDescent="0.3">
      <c r="A1035">
        <v>1034</v>
      </c>
      <c r="B1035" s="1">
        <v>42066</v>
      </c>
      <c r="C1035" t="s">
        <v>13</v>
      </c>
      <c r="D1035" t="s">
        <v>14</v>
      </c>
      <c r="E1035" t="s">
        <v>20</v>
      </c>
      <c r="F1035" t="str">
        <f t="shared" si="64"/>
        <v>March</v>
      </c>
      <c r="G1035" s="3">
        <v>8</v>
      </c>
      <c r="H1035" s="2">
        <v>0.75</v>
      </c>
      <c r="I1035" s="2">
        <v>0.75047368400000003</v>
      </c>
      <c r="J1035" s="3">
        <f t="shared" si="65"/>
        <v>1</v>
      </c>
      <c r="K1035">
        <v>29.4</v>
      </c>
      <c r="L1035">
        <v>6840</v>
      </c>
      <c r="M1035">
        <f t="shared" si="66"/>
        <v>114</v>
      </c>
      <c r="N1035" s="4">
        <v>56</v>
      </c>
      <c r="O1035">
        <v>0</v>
      </c>
      <c r="P1035">
        <f t="shared" si="67"/>
        <v>0</v>
      </c>
      <c r="Q1035">
        <v>0</v>
      </c>
      <c r="R1035">
        <v>0</v>
      </c>
      <c r="S1035">
        <v>57</v>
      </c>
      <c r="T1035">
        <v>534</v>
      </c>
    </row>
    <row r="1036" spans="1:20" x14ac:dyDescent="0.3">
      <c r="A1036">
        <v>1035</v>
      </c>
      <c r="B1036" s="1">
        <v>42066</v>
      </c>
      <c r="C1036" t="s">
        <v>13</v>
      </c>
      <c r="D1036" t="s">
        <v>14</v>
      </c>
      <c r="E1036" t="s">
        <v>20</v>
      </c>
      <c r="F1036" t="str">
        <f t="shared" si="64"/>
        <v>March</v>
      </c>
      <c r="G1036" s="3">
        <v>9</v>
      </c>
      <c r="H1036" s="2">
        <v>0.75</v>
      </c>
      <c r="I1036" s="2">
        <v>0.75039551299999996</v>
      </c>
      <c r="J1036" s="3">
        <f t="shared" si="65"/>
        <v>1</v>
      </c>
      <c r="K1036">
        <v>18.79</v>
      </c>
      <c r="L1036">
        <v>6240</v>
      </c>
      <c r="M1036">
        <f t="shared" si="66"/>
        <v>104</v>
      </c>
      <c r="N1036" s="4">
        <v>34</v>
      </c>
      <c r="O1036">
        <v>0</v>
      </c>
      <c r="P1036">
        <f t="shared" si="67"/>
        <v>0</v>
      </c>
      <c r="Q1036">
        <v>0</v>
      </c>
      <c r="R1036">
        <v>0</v>
      </c>
      <c r="S1036">
        <v>52</v>
      </c>
      <c r="T1036">
        <v>1096</v>
      </c>
    </row>
    <row r="1037" spans="1:20" x14ac:dyDescent="0.3">
      <c r="A1037">
        <v>1036</v>
      </c>
      <c r="B1037" s="1">
        <v>42066</v>
      </c>
      <c r="C1037" t="s">
        <v>13</v>
      </c>
      <c r="D1037" t="s">
        <v>14</v>
      </c>
      <c r="E1037" t="s">
        <v>20</v>
      </c>
      <c r="F1037" t="str">
        <f t="shared" si="64"/>
        <v>March</v>
      </c>
      <c r="G1037" s="3">
        <v>6</v>
      </c>
      <c r="H1037" s="2">
        <v>0.75</v>
      </c>
      <c r="I1037" s="2">
        <v>0.750212553</v>
      </c>
      <c r="J1037" s="3">
        <f t="shared" si="65"/>
        <v>1</v>
      </c>
      <c r="K1037">
        <v>20.2</v>
      </c>
      <c r="L1037">
        <v>3120</v>
      </c>
      <c r="M1037">
        <f t="shared" si="66"/>
        <v>52</v>
      </c>
      <c r="N1037" s="4">
        <v>45</v>
      </c>
      <c r="O1037">
        <v>0</v>
      </c>
      <c r="P1037">
        <f t="shared" si="67"/>
        <v>0</v>
      </c>
      <c r="Q1037">
        <v>0</v>
      </c>
      <c r="R1037">
        <v>0</v>
      </c>
      <c r="S1037">
        <v>33</v>
      </c>
      <c r="T1037">
        <v>402</v>
      </c>
    </row>
    <row r="1038" spans="1:20" x14ac:dyDescent="0.3">
      <c r="A1038">
        <v>1037</v>
      </c>
      <c r="B1038" s="1">
        <v>42066</v>
      </c>
      <c r="C1038" t="s">
        <v>13</v>
      </c>
      <c r="D1038" t="s">
        <v>16</v>
      </c>
      <c r="E1038" t="s">
        <v>20</v>
      </c>
      <c r="F1038" t="str">
        <f t="shared" si="64"/>
        <v>March</v>
      </c>
      <c r="G1038" s="3">
        <v>8</v>
      </c>
      <c r="H1038" s="2">
        <v>0.75</v>
      </c>
      <c r="I1038" s="2">
        <v>0.70277777799999996</v>
      </c>
      <c r="J1038" s="3">
        <f t="shared" si="65"/>
        <v>0</v>
      </c>
      <c r="K1038">
        <v>4.5999999999999996</v>
      </c>
      <c r="L1038">
        <v>3360</v>
      </c>
      <c r="M1038">
        <f t="shared" si="66"/>
        <v>56</v>
      </c>
      <c r="N1038" s="4">
        <v>0</v>
      </c>
      <c r="O1038">
        <v>0</v>
      </c>
      <c r="P1038">
        <f t="shared" si="67"/>
        <v>0</v>
      </c>
      <c r="Q1038">
        <v>0</v>
      </c>
      <c r="R1038">
        <v>0</v>
      </c>
      <c r="S1038">
        <v>8</v>
      </c>
      <c r="T1038">
        <v>0</v>
      </c>
    </row>
    <row r="1039" spans="1:20" x14ac:dyDescent="0.3">
      <c r="A1039">
        <v>1038</v>
      </c>
      <c r="B1039" s="1">
        <v>42066</v>
      </c>
      <c r="C1039" t="s">
        <v>13</v>
      </c>
      <c r="D1039" t="s">
        <v>14</v>
      </c>
      <c r="E1039" t="s">
        <v>20</v>
      </c>
      <c r="F1039" t="str">
        <f t="shared" si="64"/>
        <v>March</v>
      </c>
      <c r="G1039" s="3">
        <v>5</v>
      </c>
      <c r="H1039" s="2">
        <v>0.7</v>
      </c>
      <c r="I1039" s="2">
        <v>0.700659649</v>
      </c>
      <c r="J1039" s="3">
        <f t="shared" si="65"/>
        <v>1</v>
      </c>
      <c r="K1039">
        <v>27.48</v>
      </c>
      <c r="L1039">
        <v>6840</v>
      </c>
      <c r="M1039">
        <f t="shared" si="66"/>
        <v>114</v>
      </c>
      <c r="N1039" s="4">
        <v>30</v>
      </c>
      <c r="O1039">
        <v>0</v>
      </c>
      <c r="P1039">
        <f t="shared" si="67"/>
        <v>0</v>
      </c>
      <c r="Q1039">
        <v>0</v>
      </c>
      <c r="R1039">
        <v>0</v>
      </c>
      <c r="S1039">
        <v>57</v>
      </c>
      <c r="T1039">
        <v>573</v>
      </c>
    </row>
    <row r="1040" spans="1:20" x14ac:dyDescent="0.3">
      <c r="A1040">
        <v>1039</v>
      </c>
      <c r="B1040" s="1">
        <v>42066</v>
      </c>
      <c r="C1040" t="s">
        <v>13</v>
      </c>
      <c r="D1040" t="s">
        <v>14</v>
      </c>
      <c r="E1040" t="s">
        <v>20</v>
      </c>
      <c r="F1040" t="str">
        <f t="shared" si="64"/>
        <v>March</v>
      </c>
      <c r="G1040" s="3">
        <v>10</v>
      </c>
      <c r="H1040" s="2">
        <v>0.7</v>
      </c>
      <c r="I1040" s="2">
        <v>0.69998441700000003</v>
      </c>
      <c r="J1040" s="3">
        <f t="shared" si="65"/>
        <v>0</v>
      </c>
      <c r="K1040">
        <v>21.82</v>
      </c>
      <c r="L1040">
        <v>5040</v>
      </c>
      <c r="M1040">
        <f t="shared" si="66"/>
        <v>84</v>
      </c>
      <c r="N1040" s="4">
        <v>30</v>
      </c>
      <c r="O1040">
        <v>0</v>
      </c>
      <c r="P1040">
        <f t="shared" si="67"/>
        <v>0</v>
      </c>
      <c r="Q1040">
        <v>0</v>
      </c>
      <c r="R1040">
        <v>0</v>
      </c>
      <c r="S1040">
        <v>51</v>
      </c>
      <c r="T1040">
        <v>1313</v>
      </c>
    </row>
    <row r="1041" spans="1:20" x14ac:dyDescent="0.3">
      <c r="A1041">
        <v>1040</v>
      </c>
      <c r="B1041" s="1">
        <v>42066</v>
      </c>
      <c r="C1041" t="s">
        <v>13</v>
      </c>
      <c r="D1041" t="s">
        <v>16</v>
      </c>
      <c r="E1041" t="s">
        <v>20</v>
      </c>
      <c r="F1041" t="str">
        <f t="shared" si="64"/>
        <v>March</v>
      </c>
      <c r="G1041" s="3">
        <v>12</v>
      </c>
      <c r="H1041" s="2">
        <v>0.8</v>
      </c>
      <c r="I1041" s="2">
        <v>0.63604938300000002</v>
      </c>
      <c r="J1041" s="3">
        <f t="shared" si="65"/>
        <v>0</v>
      </c>
      <c r="K1041">
        <v>4.5999999999999996</v>
      </c>
      <c r="L1041">
        <v>3780</v>
      </c>
      <c r="M1041">
        <f t="shared" si="66"/>
        <v>63</v>
      </c>
      <c r="N1041" s="4">
        <v>0</v>
      </c>
      <c r="O1041">
        <v>0</v>
      </c>
      <c r="P1041">
        <f t="shared" si="67"/>
        <v>0</v>
      </c>
      <c r="Q1041">
        <v>0</v>
      </c>
      <c r="R1041">
        <v>0</v>
      </c>
      <c r="S1041">
        <v>9</v>
      </c>
      <c r="T1041">
        <v>0</v>
      </c>
    </row>
    <row r="1042" spans="1:20" x14ac:dyDescent="0.3">
      <c r="A1042">
        <v>1041</v>
      </c>
      <c r="B1042" s="1">
        <v>42066</v>
      </c>
      <c r="C1042" t="s">
        <v>13</v>
      </c>
      <c r="D1042" t="s">
        <v>16</v>
      </c>
      <c r="E1042" t="s">
        <v>20</v>
      </c>
      <c r="F1042" t="str">
        <f t="shared" si="64"/>
        <v>March</v>
      </c>
      <c r="G1042" s="3">
        <v>2</v>
      </c>
      <c r="H1042" s="2">
        <v>0.4</v>
      </c>
      <c r="I1042" s="2">
        <v>0.567377778</v>
      </c>
      <c r="J1042" s="3">
        <f t="shared" si="65"/>
        <v>1</v>
      </c>
      <c r="K1042">
        <v>3.9</v>
      </c>
      <c r="L1042">
        <v>6300</v>
      </c>
      <c r="M1042">
        <f t="shared" si="66"/>
        <v>105</v>
      </c>
      <c r="N1042" s="4">
        <v>0</v>
      </c>
      <c r="O1042">
        <v>0</v>
      </c>
      <c r="P1042">
        <f t="shared" si="67"/>
        <v>0</v>
      </c>
      <c r="Q1042">
        <v>0</v>
      </c>
      <c r="R1042">
        <v>0</v>
      </c>
      <c r="S1042">
        <v>15</v>
      </c>
      <c r="T1042">
        <v>0</v>
      </c>
    </row>
    <row r="1043" spans="1:20" x14ac:dyDescent="0.3">
      <c r="A1043">
        <v>1042</v>
      </c>
      <c r="B1043" s="1">
        <v>42066</v>
      </c>
      <c r="C1043" t="s">
        <v>13</v>
      </c>
      <c r="D1043" t="s">
        <v>16</v>
      </c>
      <c r="E1043" t="s">
        <v>20</v>
      </c>
      <c r="F1043" t="str">
        <f t="shared" si="64"/>
        <v>March</v>
      </c>
      <c r="G1043" s="3">
        <v>1</v>
      </c>
      <c r="H1043" s="2">
        <v>0.7</v>
      </c>
      <c r="I1043" s="2">
        <v>0.55543055600000002</v>
      </c>
      <c r="J1043" s="3">
        <f t="shared" si="65"/>
        <v>0</v>
      </c>
      <c r="K1043">
        <v>3.94</v>
      </c>
      <c r="L1043">
        <v>3360</v>
      </c>
      <c r="M1043">
        <f t="shared" si="66"/>
        <v>56</v>
      </c>
      <c r="N1043" s="4">
        <v>0</v>
      </c>
      <c r="O1043">
        <v>0</v>
      </c>
      <c r="P1043">
        <f t="shared" si="67"/>
        <v>0</v>
      </c>
      <c r="Q1043">
        <v>0</v>
      </c>
      <c r="R1043">
        <v>0</v>
      </c>
      <c r="S1043">
        <v>8</v>
      </c>
      <c r="T1043">
        <v>0</v>
      </c>
    </row>
    <row r="1044" spans="1:20" x14ac:dyDescent="0.3">
      <c r="A1044">
        <v>1043</v>
      </c>
      <c r="B1044" s="1">
        <v>42066</v>
      </c>
      <c r="C1044" t="s">
        <v>13</v>
      </c>
      <c r="D1044" t="s">
        <v>16</v>
      </c>
      <c r="E1044" t="s">
        <v>20</v>
      </c>
      <c r="F1044" t="str">
        <f t="shared" si="64"/>
        <v>March</v>
      </c>
      <c r="G1044" s="3">
        <v>4</v>
      </c>
      <c r="H1044" s="2">
        <v>0.7</v>
      </c>
      <c r="I1044" s="2">
        <v>0.55543055600000002</v>
      </c>
      <c r="J1044" s="3">
        <f t="shared" si="65"/>
        <v>0</v>
      </c>
      <c r="K1044">
        <v>3.94</v>
      </c>
      <c r="L1044">
        <v>3360</v>
      </c>
      <c r="M1044">
        <f t="shared" si="66"/>
        <v>56</v>
      </c>
      <c r="N1044" s="4">
        <v>0</v>
      </c>
      <c r="O1044">
        <v>0</v>
      </c>
      <c r="P1044">
        <f t="shared" si="67"/>
        <v>0</v>
      </c>
      <c r="Q1044">
        <v>0</v>
      </c>
      <c r="R1044">
        <v>0</v>
      </c>
      <c r="S1044">
        <v>8</v>
      </c>
      <c r="T1044">
        <v>0</v>
      </c>
    </row>
    <row r="1045" spans="1:20" x14ac:dyDescent="0.3">
      <c r="A1045">
        <v>1044</v>
      </c>
      <c r="B1045" s="1">
        <v>42066</v>
      </c>
      <c r="C1045" t="s">
        <v>13</v>
      </c>
      <c r="D1045" t="s">
        <v>16</v>
      </c>
      <c r="E1045" t="s">
        <v>20</v>
      </c>
      <c r="F1045" t="str">
        <f t="shared" si="64"/>
        <v>March</v>
      </c>
      <c r="G1045" s="3">
        <v>10</v>
      </c>
      <c r="H1045" s="2">
        <v>0.7</v>
      </c>
      <c r="I1045" s="2">
        <v>0.46319444399999998</v>
      </c>
      <c r="J1045" s="3">
        <f t="shared" si="65"/>
        <v>0</v>
      </c>
      <c r="K1045">
        <v>2.9</v>
      </c>
      <c r="L1045">
        <v>3360</v>
      </c>
      <c r="M1045">
        <f t="shared" si="66"/>
        <v>56</v>
      </c>
      <c r="N1045" s="4">
        <v>0</v>
      </c>
      <c r="O1045">
        <v>0</v>
      </c>
      <c r="P1045">
        <f t="shared" si="67"/>
        <v>0</v>
      </c>
      <c r="Q1045">
        <v>0</v>
      </c>
      <c r="R1045">
        <v>0</v>
      </c>
      <c r="S1045">
        <v>8</v>
      </c>
      <c r="T1045">
        <v>0</v>
      </c>
    </row>
    <row r="1046" spans="1:20" x14ac:dyDescent="0.3">
      <c r="A1046">
        <v>1045</v>
      </c>
      <c r="B1046" s="1">
        <v>42066</v>
      </c>
      <c r="C1046" t="s">
        <v>13</v>
      </c>
      <c r="D1046" t="s">
        <v>16</v>
      </c>
      <c r="E1046" t="s">
        <v>20</v>
      </c>
      <c r="F1046" t="str">
        <f t="shared" si="64"/>
        <v>March</v>
      </c>
      <c r="G1046" s="3">
        <v>5</v>
      </c>
      <c r="H1046" s="2">
        <v>0.7</v>
      </c>
      <c r="I1046" s="2">
        <v>0.35444444400000003</v>
      </c>
      <c r="J1046" s="3">
        <f t="shared" si="65"/>
        <v>0</v>
      </c>
      <c r="K1046">
        <v>4.5999999999999996</v>
      </c>
      <c r="L1046">
        <v>3360</v>
      </c>
      <c r="M1046">
        <f t="shared" si="66"/>
        <v>56</v>
      </c>
      <c r="N1046" s="4">
        <v>0</v>
      </c>
      <c r="O1046">
        <v>0</v>
      </c>
      <c r="P1046">
        <f t="shared" si="67"/>
        <v>0</v>
      </c>
      <c r="Q1046">
        <v>0</v>
      </c>
      <c r="R1046">
        <v>0</v>
      </c>
      <c r="S1046">
        <v>8</v>
      </c>
      <c r="T1046">
        <v>0</v>
      </c>
    </row>
    <row r="1047" spans="1:20" x14ac:dyDescent="0.3">
      <c r="A1047">
        <v>1046</v>
      </c>
      <c r="B1047" s="1">
        <v>42066</v>
      </c>
      <c r="C1047" t="s">
        <v>13</v>
      </c>
      <c r="D1047" t="s">
        <v>16</v>
      </c>
      <c r="E1047" t="s">
        <v>20</v>
      </c>
      <c r="F1047" t="str">
        <f t="shared" si="64"/>
        <v>March</v>
      </c>
      <c r="G1047" s="3">
        <v>6</v>
      </c>
      <c r="H1047" s="2">
        <v>0.75</v>
      </c>
      <c r="I1047" s="2">
        <v>0.30933333299999999</v>
      </c>
      <c r="J1047" s="3">
        <f t="shared" si="65"/>
        <v>0</v>
      </c>
      <c r="K1047">
        <v>2.9</v>
      </c>
      <c r="L1047">
        <v>3360</v>
      </c>
      <c r="M1047">
        <f t="shared" si="66"/>
        <v>56</v>
      </c>
      <c r="N1047" s="4">
        <v>0</v>
      </c>
      <c r="O1047">
        <v>0</v>
      </c>
      <c r="P1047">
        <f t="shared" si="67"/>
        <v>0</v>
      </c>
      <c r="Q1047">
        <v>0</v>
      </c>
      <c r="R1047">
        <v>0</v>
      </c>
      <c r="S1047">
        <v>8</v>
      </c>
      <c r="T1047">
        <v>0</v>
      </c>
    </row>
    <row r="1048" spans="1:20" x14ac:dyDescent="0.3">
      <c r="A1048">
        <v>1047</v>
      </c>
      <c r="B1048" s="1">
        <v>42066</v>
      </c>
      <c r="C1048" t="s">
        <v>13</v>
      </c>
      <c r="D1048" t="s">
        <v>14</v>
      </c>
      <c r="E1048" t="s">
        <v>20</v>
      </c>
      <c r="F1048" t="str">
        <f t="shared" si="64"/>
        <v>March</v>
      </c>
      <c r="G1048" s="3">
        <v>2</v>
      </c>
      <c r="H1048" s="2">
        <v>0.4</v>
      </c>
      <c r="I1048" s="2">
        <v>0.30277037000000001</v>
      </c>
      <c r="J1048" s="3">
        <f t="shared" si="65"/>
        <v>0</v>
      </c>
      <c r="K1048">
        <v>15.28</v>
      </c>
      <c r="L1048">
        <v>5400</v>
      </c>
      <c r="M1048">
        <f t="shared" si="66"/>
        <v>90</v>
      </c>
      <c r="N1048" s="4">
        <v>0</v>
      </c>
      <c r="O1048">
        <v>6.5</v>
      </c>
      <c r="P1048">
        <f t="shared" si="67"/>
        <v>0.10833333333333334</v>
      </c>
      <c r="Q1048">
        <v>30</v>
      </c>
      <c r="R1048">
        <v>1</v>
      </c>
      <c r="S1048">
        <v>45</v>
      </c>
      <c r="T1048">
        <v>157</v>
      </c>
    </row>
    <row r="1049" spans="1:20" x14ac:dyDescent="0.3">
      <c r="A1049">
        <v>1048</v>
      </c>
      <c r="B1049" s="1">
        <v>42067</v>
      </c>
      <c r="C1049" t="s">
        <v>13</v>
      </c>
      <c r="D1049" t="s">
        <v>16</v>
      </c>
      <c r="E1049" t="s">
        <v>21</v>
      </c>
      <c r="F1049" t="str">
        <f t="shared" si="64"/>
        <v>March</v>
      </c>
      <c r="G1049" s="3">
        <v>3</v>
      </c>
      <c r="H1049" s="2">
        <v>0.8</v>
      </c>
      <c r="I1049" s="2">
        <v>0.93916666699999996</v>
      </c>
      <c r="J1049" s="3">
        <f t="shared" si="65"/>
        <v>1</v>
      </c>
      <c r="K1049">
        <v>4.5999999999999996</v>
      </c>
      <c r="L1049">
        <v>1200</v>
      </c>
      <c r="M1049">
        <f t="shared" si="66"/>
        <v>20</v>
      </c>
      <c r="N1049" s="4">
        <v>0</v>
      </c>
      <c r="O1049">
        <v>0</v>
      </c>
      <c r="P1049">
        <f t="shared" si="67"/>
        <v>0</v>
      </c>
      <c r="Q1049">
        <v>0</v>
      </c>
      <c r="R1049">
        <v>0</v>
      </c>
      <c r="S1049">
        <v>10</v>
      </c>
      <c r="T1049">
        <v>0</v>
      </c>
    </row>
    <row r="1050" spans="1:20" x14ac:dyDescent="0.3">
      <c r="A1050">
        <v>1049</v>
      </c>
      <c r="B1050" s="1">
        <v>42067</v>
      </c>
      <c r="C1050" t="s">
        <v>13</v>
      </c>
      <c r="D1050" t="s">
        <v>16</v>
      </c>
      <c r="E1050" t="s">
        <v>21</v>
      </c>
      <c r="F1050" t="str">
        <f t="shared" si="64"/>
        <v>March</v>
      </c>
      <c r="G1050" s="3">
        <v>8</v>
      </c>
      <c r="H1050" s="2">
        <v>0.8</v>
      </c>
      <c r="I1050" s="2">
        <v>0.93041666700000003</v>
      </c>
      <c r="J1050" s="3">
        <f t="shared" si="65"/>
        <v>1</v>
      </c>
      <c r="K1050">
        <v>4.5999999999999996</v>
      </c>
      <c r="L1050">
        <v>960</v>
      </c>
      <c r="M1050">
        <f t="shared" si="66"/>
        <v>16</v>
      </c>
      <c r="N1050" s="4">
        <v>0</v>
      </c>
      <c r="O1050">
        <v>0</v>
      </c>
      <c r="P1050">
        <f t="shared" si="67"/>
        <v>0</v>
      </c>
      <c r="Q1050">
        <v>0</v>
      </c>
      <c r="R1050">
        <v>0</v>
      </c>
      <c r="S1050">
        <v>8</v>
      </c>
      <c r="T1050">
        <v>0</v>
      </c>
    </row>
    <row r="1051" spans="1:20" x14ac:dyDescent="0.3">
      <c r="A1051">
        <v>1050</v>
      </c>
      <c r="B1051" s="1">
        <v>42067</v>
      </c>
      <c r="C1051" t="s">
        <v>13</v>
      </c>
      <c r="D1051" t="s">
        <v>16</v>
      </c>
      <c r="E1051" t="s">
        <v>21</v>
      </c>
      <c r="F1051" t="str">
        <f t="shared" si="64"/>
        <v>March</v>
      </c>
      <c r="G1051" s="3">
        <v>12</v>
      </c>
      <c r="H1051" s="2">
        <v>0.8</v>
      </c>
      <c r="I1051" s="2">
        <v>0.88592592599999997</v>
      </c>
      <c r="J1051" s="3">
        <f t="shared" si="65"/>
        <v>1</v>
      </c>
      <c r="K1051">
        <v>4.5999999999999996</v>
      </c>
      <c r="L1051">
        <v>1080</v>
      </c>
      <c r="M1051">
        <f t="shared" si="66"/>
        <v>18</v>
      </c>
      <c r="N1051" s="4">
        <v>0</v>
      </c>
      <c r="O1051">
        <v>0</v>
      </c>
      <c r="P1051">
        <f t="shared" si="67"/>
        <v>0</v>
      </c>
      <c r="Q1051">
        <v>0</v>
      </c>
      <c r="R1051">
        <v>0</v>
      </c>
      <c r="S1051">
        <v>9</v>
      </c>
      <c r="T1051">
        <v>0</v>
      </c>
    </row>
    <row r="1052" spans="1:20" x14ac:dyDescent="0.3">
      <c r="A1052">
        <v>1051</v>
      </c>
      <c r="B1052" s="1">
        <v>42067</v>
      </c>
      <c r="C1052" t="s">
        <v>13</v>
      </c>
      <c r="D1052" t="s">
        <v>16</v>
      </c>
      <c r="E1052" t="s">
        <v>21</v>
      </c>
      <c r="F1052" t="str">
        <f t="shared" si="64"/>
        <v>March</v>
      </c>
      <c r="G1052" s="3">
        <v>9</v>
      </c>
      <c r="H1052" s="2">
        <v>0.75</v>
      </c>
      <c r="I1052" s="2">
        <v>0.83374999999999999</v>
      </c>
      <c r="J1052" s="3">
        <f t="shared" si="65"/>
        <v>1</v>
      </c>
      <c r="K1052">
        <v>2.9</v>
      </c>
      <c r="L1052">
        <v>960</v>
      </c>
      <c r="M1052">
        <f t="shared" si="66"/>
        <v>16</v>
      </c>
      <c r="N1052" s="4">
        <v>0</v>
      </c>
      <c r="O1052">
        <v>0</v>
      </c>
      <c r="P1052">
        <f t="shared" si="67"/>
        <v>0</v>
      </c>
      <c r="Q1052">
        <v>0</v>
      </c>
      <c r="R1052">
        <v>0</v>
      </c>
      <c r="S1052">
        <v>8</v>
      </c>
      <c r="T1052">
        <v>0</v>
      </c>
    </row>
    <row r="1053" spans="1:20" x14ac:dyDescent="0.3">
      <c r="A1053">
        <v>1052</v>
      </c>
      <c r="B1053" s="1">
        <v>42067</v>
      </c>
      <c r="C1053" t="s">
        <v>13</v>
      </c>
      <c r="D1053" t="s">
        <v>16</v>
      </c>
      <c r="E1053" t="s">
        <v>21</v>
      </c>
      <c r="F1053" t="str">
        <f t="shared" si="64"/>
        <v>March</v>
      </c>
      <c r="G1053" s="3">
        <v>1</v>
      </c>
      <c r="H1053" s="2">
        <v>0.7</v>
      </c>
      <c r="I1053" s="2">
        <v>0.80687916699999995</v>
      </c>
      <c r="J1053" s="3">
        <f t="shared" si="65"/>
        <v>1</v>
      </c>
      <c r="K1053">
        <v>3.94</v>
      </c>
      <c r="L1053">
        <v>960</v>
      </c>
      <c r="M1053">
        <f t="shared" si="66"/>
        <v>16</v>
      </c>
      <c r="N1053" s="4">
        <v>0</v>
      </c>
      <c r="O1053">
        <v>0</v>
      </c>
      <c r="P1053">
        <f t="shared" si="67"/>
        <v>0</v>
      </c>
      <c r="Q1053">
        <v>0</v>
      </c>
      <c r="R1053">
        <v>0</v>
      </c>
      <c r="S1053">
        <v>8</v>
      </c>
      <c r="T1053">
        <v>0</v>
      </c>
    </row>
    <row r="1054" spans="1:20" x14ac:dyDescent="0.3">
      <c r="A1054">
        <v>1053</v>
      </c>
      <c r="B1054" s="1">
        <v>42067</v>
      </c>
      <c r="C1054" t="s">
        <v>13</v>
      </c>
      <c r="D1054" t="s">
        <v>16</v>
      </c>
      <c r="E1054" t="s">
        <v>21</v>
      </c>
      <c r="F1054" t="str">
        <f t="shared" si="64"/>
        <v>March</v>
      </c>
      <c r="G1054" s="3">
        <v>4</v>
      </c>
      <c r="H1054" s="2">
        <v>0.7</v>
      </c>
      <c r="I1054" s="2">
        <v>0.80605833299999996</v>
      </c>
      <c r="J1054" s="3">
        <f t="shared" si="65"/>
        <v>1</v>
      </c>
      <c r="K1054">
        <v>3.94</v>
      </c>
      <c r="L1054">
        <v>960</v>
      </c>
      <c r="M1054">
        <f t="shared" si="66"/>
        <v>16</v>
      </c>
      <c r="N1054" s="4">
        <v>0</v>
      </c>
      <c r="O1054">
        <v>0</v>
      </c>
      <c r="P1054">
        <f t="shared" si="67"/>
        <v>0</v>
      </c>
      <c r="Q1054">
        <v>0</v>
      </c>
      <c r="R1054">
        <v>0</v>
      </c>
      <c r="S1054">
        <v>8</v>
      </c>
      <c r="T1054">
        <v>0</v>
      </c>
    </row>
    <row r="1055" spans="1:20" x14ac:dyDescent="0.3">
      <c r="A1055">
        <v>1054</v>
      </c>
      <c r="B1055" s="1">
        <v>42067</v>
      </c>
      <c r="C1055" t="s">
        <v>13</v>
      </c>
      <c r="D1055" t="s">
        <v>14</v>
      </c>
      <c r="E1055" t="s">
        <v>21</v>
      </c>
      <c r="F1055" t="str">
        <f t="shared" si="64"/>
        <v>March</v>
      </c>
      <c r="G1055" s="3">
        <v>11</v>
      </c>
      <c r="H1055" s="2">
        <v>0.8</v>
      </c>
      <c r="I1055" s="2">
        <v>0.80070175399999999</v>
      </c>
      <c r="J1055" s="3">
        <f t="shared" si="65"/>
        <v>1</v>
      </c>
      <c r="K1055">
        <v>11.41</v>
      </c>
      <c r="L1055">
        <v>0</v>
      </c>
      <c r="M1055">
        <f t="shared" si="66"/>
        <v>0</v>
      </c>
      <c r="N1055" s="4">
        <v>38</v>
      </c>
      <c r="O1055">
        <v>0</v>
      </c>
      <c r="P1055">
        <f t="shared" si="67"/>
        <v>0</v>
      </c>
      <c r="Q1055">
        <v>0</v>
      </c>
      <c r="R1055">
        <v>0</v>
      </c>
      <c r="S1055">
        <v>56</v>
      </c>
      <c r="T1055">
        <v>433</v>
      </c>
    </row>
    <row r="1056" spans="1:20" x14ac:dyDescent="0.3">
      <c r="A1056">
        <v>1055</v>
      </c>
      <c r="B1056" s="1">
        <v>42067</v>
      </c>
      <c r="C1056" t="s">
        <v>13</v>
      </c>
      <c r="D1056" t="s">
        <v>14</v>
      </c>
      <c r="E1056" t="s">
        <v>21</v>
      </c>
      <c r="F1056" t="str">
        <f t="shared" si="64"/>
        <v>March</v>
      </c>
      <c r="G1056" s="3">
        <v>12</v>
      </c>
      <c r="H1056" s="2">
        <v>0.8</v>
      </c>
      <c r="I1056" s="2">
        <v>0.80040196100000005</v>
      </c>
      <c r="J1056" s="3">
        <f t="shared" si="65"/>
        <v>1</v>
      </c>
      <c r="K1056">
        <v>15.26</v>
      </c>
      <c r="L1056">
        <v>4080</v>
      </c>
      <c r="M1056">
        <f t="shared" si="66"/>
        <v>68</v>
      </c>
      <c r="N1056" s="4">
        <v>50</v>
      </c>
      <c r="O1056">
        <v>0</v>
      </c>
      <c r="P1056">
        <f t="shared" si="67"/>
        <v>0</v>
      </c>
      <c r="Q1056">
        <v>0</v>
      </c>
      <c r="R1056">
        <v>0</v>
      </c>
      <c r="S1056">
        <v>34</v>
      </c>
      <c r="T1056">
        <v>961</v>
      </c>
    </row>
    <row r="1057" spans="1:20" x14ac:dyDescent="0.3">
      <c r="A1057">
        <v>1056</v>
      </c>
      <c r="B1057" s="1">
        <v>42067</v>
      </c>
      <c r="C1057" t="s">
        <v>13</v>
      </c>
      <c r="D1057" t="s">
        <v>14</v>
      </c>
      <c r="E1057" t="s">
        <v>21</v>
      </c>
      <c r="F1057" t="str">
        <f t="shared" si="64"/>
        <v>March</v>
      </c>
      <c r="G1057" s="3">
        <v>3</v>
      </c>
      <c r="H1057" s="2">
        <v>0.8</v>
      </c>
      <c r="I1057" s="2">
        <v>0.80033333299999998</v>
      </c>
      <c r="J1057" s="3">
        <f t="shared" si="65"/>
        <v>1</v>
      </c>
      <c r="K1057">
        <v>29.4</v>
      </c>
      <c r="L1057">
        <v>6840</v>
      </c>
      <c r="M1057">
        <f t="shared" si="66"/>
        <v>114</v>
      </c>
      <c r="N1057" s="4">
        <v>63</v>
      </c>
      <c r="O1057">
        <v>0</v>
      </c>
      <c r="P1057">
        <f t="shared" si="67"/>
        <v>0</v>
      </c>
      <c r="Q1057">
        <v>0</v>
      </c>
      <c r="R1057">
        <v>0</v>
      </c>
      <c r="S1057">
        <v>57</v>
      </c>
      <c r="T1057">
        <v>1169</v>
      </c>
    </row>
    <row r="1058" spans="1:20" x14ac:dyDescent="0.3">
      <c r="A1058">
        <v>1057</v>
      </c>
      <c r="B1058" s="1">
        <v>42067</v>
      </c>
      <c r="C1058" t="s">
        <v>13</v>
      </c>
      <c r="D1058" t="s">
        <v>14</v>
      </c>
      <c r="E1058" t="s">
        <v>21</v>
      </c>
      <c r="F1058" t="str">
        <f t="shared" si="64"/>
        <v>March</v>
      </c>
      <c r="G1058" s="3">
        <v>7</v>
      </c>
      <c r="H1058" s="2">
        <v>0.8</v>
      </c>
      <c r="I1058" s="2">
        <v>0.80005576199999995</v>
      </c>
      <c r="J1058" s="3">
        <f t="shared" si="65"/>
        <v>1</v>
      </c>
      <c r="K1058">
        <v>30.1</v>
      </c>
      <c r="L1058">
        <v>3960</v>
      </c>
      <c r="M1058">
        <f t="shared" si="66"/>
        <v>66</v>
      </c>
      <c r="N1058" s="4">
        <v>50</v>
      </c>
      <c r="O1058">
        <v>0</v>
      </c>
      <c r="P1058">
        <f t="shared" si="67"/>
        <v>0</v>
      </c>
      <c r="Q1058">
        <v>0</v>
      </c>
      <c r="R1058">
        <v>0</v>
      </c>
      <c r="S1058">
        <v>59</v>
      </c>
      <c r="T1058">
        <v>874</v>
      </c>
    </row>
    <row r="1059" spans="1:20" x14ac:dyDescent="0.3">
      <c r="A1059">
        <v>1058</v>
      </c>
      <c r="B1059" s="1">
        <v>42067</v>
      </c>
      <c r="C1059" t="s">
        <v>13</v>
      </c>
      <c r="D1059" t="s">
        <v>14</v>
      </c>
      <c r="E1059" t="s">
        <v>21</v>
      </c>
      <c r="F1059" t="str">
        <f t="shared" si="64"/>
        <v>March</v>
      </c>
      <c r="G1059" s="3">
        <v>4</v>
      </c>
      <c r="H1059" s="2">
        <v>0.7</v>
      </c>
      <c r="I1059" s="2">
        <v>0.79997586200000004</v>
      </c>
      <c r="J1059" s="3">
        <f t="shared" si="65"/>
        <v>1</v>
      </c>
      <c r="K1059">
        <v>26.82</v>
      </c>
      <c r="L1059">
        <v>6960</v>
      </c>
      <c r="M1059">
        <f t="shared" si="66"/>
        <v>116</v>
      </c>
      <c r="N1059" s="4">
        <v>60</v>
      </c>
      <c r="O1059">
        <v>0</v>
      </c>
      <c r="P1059">
        <f t="shared" si="67"/>
        <v>0</v>
      </c>
      <c r="Q1059">
        <v>0</v>
      </c>
      <c r="R1059">
        <v>0</v>
      </c>
      <c r="S1059">
        <v>58</v>
      </c>
      <c r="T1059">
        <v>1028</v>
      </c>
    </row>
    <row r="1060" spans="1:20" x14ac:dyDescent="0.3">
      <c r="A1060">
        <v>1059</v>
      </c>
      <c r="B1060" s="1">
        <v>42067</v>
      </c>
      <c r="C1060" t="s">
        <v>13</v>
      </c>
      <c r="D1060" t="s">
        <v>14</v>
      </c>
      <c r="E1060" t="s">
        <v>21</v>
      </c>
      <c r="F1060" t="str">
        <f t="shared" si="64"/>
        <v>March</v>
      </c>
      <c r="G1060" s="3">
        <v>1</v>
      </c>
      <c r="H1060" s="2">
        <v>0.7</v>
      </c>
      <c r="I1060" s="2">
        <v>0.75065172400000002</v>
      </c>
      <c r="J1060" s="3">
        <f t="shared" si="65"/>
        <v>1</v>
      </c>
      <c r="K1060">
        <v>26.82</v>
      </c>
      <c r="L1060">
        <v>6960</v>
      </c>
      <c r="M1060">
        <f t="shared" si="66"/>
        <v>116</v>
      </c>
      <c r="N1060" s="4">
        <v>50</v>
      </c>
      <c r="O1060">
        <v>0</v>
      </c>
      <c r="P1060">
        <f t="shared" si="67"/>
        <v>0</v>
      </c>
      <c r="Q1060">
        <v>0</v>
      </c>
      <c r="R1060">
        <v>0</v>
      </c>
      <c r="S1060">
        <v>58</v>
      </c>
      <c r="T1060">
        <v>1772</v>
      </c>
    </row>
    <row r="1061" spans="1:20" x14ac:dyDescent="0.3">
      <c r="A1061">
        <v>1060</v>
      </c>
      <c r="B1061" s="1">
        <v>42067</v>
      </c>
      <c r="C1061" t="s">
        <v>13</v>
      </c>
      <c r="D1061" t="s">
        <v>14</v>
      </c>
      <c r="E1061" t="s">
        <v>21</v>
      </c>
      <c r="F1061" t="str">
        <f t="shared" si="64"/>
        <v>March</v>
      </c>
      <c r="G1061" s="3">
        <v>9</v>
      </c>
      <c r="H1061" s="2">
        <v>0.75</v>
      </c>
      <c r="I1061" s="2">
        <v>0.75039551299999996</v>
      </c>
      <c r="J1061" s="3">
        <f t="shared" si="65"/>
        <v>1</v>
      </c>
      <c r="K1061">
        <v>18.79</v>
      </c>
      <c r="L1061">
        <v>6240</v>
      </c>
      <c r="M1061">
        <f t="shared" si="66"/>
        <v>104</v>
      </c>
      <c r="N1061" s="4">
        <v>34</v>
      </c>
      <c r="O1061">
        <v>0</v>
      </c>
      <c r="P1061">
        <f t="shared" si="67"/>
        <v>0</v>
      </c>
      <c r="Q1061">
        <v>0</v>
      </c>
      <c r="R1061">
        <v>0</v>
      </c>
      <c r="S1061">
        <v>52</v>
      </c>
      <c r="T1061">
        <v>1206</v>
      </c>
    </row>
    <row r="1062" spans="1:20" x14ac:dyDescent="0.3">
      <c r="A1062">
        <v>1061</v>
      </c>
      <c r="B1062" s="1">
        <v>42067</v>
      </c>
      <c r="C1062" t="s">
        <v>13</v>
      </c>
      <c r="D1062" t="s">
        <v>14</v>
      </c>
      <c r="E1062" t="s">
        <v>21</v>
      </c>
      <c r="F1062" t="str">
        <f t="shared" si="64"/>
        <v>March</v>
      </c>
      <c r="G1062" s="3">
        <v>5</v>
      </c>
      <c r="H1062" s="2">
        <v>0.7</v>
      </c>
      <c r="I1062" s="2">
        <v>0.70042413800000003</v>
      </c>
      <c r="J1062" s="3">
        <f t="shared" si="65"/>
        <v>1</v>
      </c>
      <c r="K1062">
        <v>27.48</v>
      </c>
      <c r="L1062">
        <v>6960</v>
      </c>
      <c r="M1062">
        <f t="shared" si="66"/>
        <v>116</v>
      </c>
      <c r="N1062" s="4">
        <v>40</v>
      </c>
      <c r="O1062">
        <v>0</v>
      </c>
      <c r="P1062">
        <f t="shared" si="67"/>
        <v>0</v>
      </c>
      <c r="Q1062">
        <v>0</v>
      </c>
      <c r="R1062">
        <v>0</v>
      </c>
      <c r="S1062">
        <v>58</v>
      </c>
      <c r="T1062">
        <v>586</v>
      </c>
    </row>
    <row r="1063" spans="1:20" x14ac:dyDescent="0.3">
      <c r="A1063">
        <v>1062</v>
      </c>
      <c r="B1063" s="1">
        <v>42067</v>
      </c>
      <c r="C1063" t="s">
        <v>13</v>
      </c>
      <c r="D1063" t="s">
        <v>14</v>
      </c>
      <c r="E1063" t="s">
        <v>21</v>
      </c>
      <c r="F1063" t="str">
        <f t="shared" si="64"/>
        <v>March</v>
      </c>
      <c r="G1063" s="3">
        <v>10</v>
      </c>
      <c r="H1063" s="2">
        <v>0.7</v>
      </c>
      <c r="I1063" s="2">
        <v>0.70005833299999998</v>
      </c>
      <c r="J1063" s="3">
        <f t="shared" si="65"/>
        <v>1</v>
      </c>
      <c r="K1063">
        <v>21.82</v>
      </c>
      <c r="L1063">
        <v>5760</v>
      </c>
      <c r="M1063">
        <f t="shared" si="66"/>
        <v>96</v>
      </c>
      <c r="N1063" s="4">
        <v>30</v>
      </c>
      <c r="O1063">
        <v>0</v>
      </c>
      <c r="P1063">
        <f t="shared" si="67"/>
        <v>0</v>
      </c>
      <c r="Q1063">
        <v>0</v>
      </c>
      <c r="R1063">
        <v>0</v>
      </c>
      <c r="S1063">
        <v>53</v>
      </c>
      <c r="T1063">
        <v>1334</v>
      </c>
    </row>
    <row r="1064" spans="1:20" x14ac:dyDescent="0.3">
      <c r="A1064">
        <v>1063</v>
      </c>
      <c r="B1064" s="1">
        <v>42067</v>
      </c>
      <c r="C1064" t="s">
        <v>13</v>
      </c>
      <c r="D1064" t="s">
        <v>16</v>
      </c>
      <c r="E1064" t="s">
        <v>21</v>
      </c>
      <c r="F1064" t="str">
        <f t="shared" si="64"/>
        <v>March</v>
      </c>
      <c r="G1064" s="3">
        <v>7</v>
      </c>
      <c r="H1064" s="2">
        <v>0.8</v>
      </c>
      <c r="I1064" s="2">
        <v>0.684888889</v>
      </c>
      <c r="J1064" s="3">
        <f t="shared" si="65"/>
        <v>0</v>
      </c>
      <c r="K1064">
        <v>4.5999999999999996</v>
      </c>
      <c r="L1064">
        <v>8400</v>
      </c>
      <c r="M1064">
        <f t="shared" si="66"/>
        <v>140</v>
      </c>
      <c r="N1064" s="4">
        <v>0</v>
      </c>
      <c r="O1064">
        <v>0</v>
      </c>
      <c r="P1064">
        <f t="shared" si="67"/>
        <v>0</v>
      </c>
      <c r="Q1064">
        <v>0</v>
      </c>
      <c r="R1064">
        <v>0</v>
      </c>
      <c r="S1064">
        <v>20</v>
      </c>
      <c r="T1064">
        <v>0</v>
      </c>
    </row>
    <row r="1065" spans="1:20" x14ac:dyDescent="0.3">
      <c r="A1065">
        <v>1064</v>
      </c>
      <c r="B1065" s="1">
        <v>42067</v>
      </c>
      <c r="C1065" t="s">
        <v>13</v>
      </c>
      <c r="D1065" t="s">
        <v>16</v>
      </c>
      <c r="E1065" t="s">
        <v>21</v>
      </c>
      <c r="F1065" t="str">
        <f t="shared" si="64"/>
        <v>March</v>
      </c>
      <c r="G1065" s="3">
        <v>5</v>
      </c>
      <c r="H1065" s="2">
        <v>0.7</v>
      </c>
      <c r="I1065" s="2">
        <v>0.59208333300000004</v>
      </c>
      <c r="J1065" s="3">
        <f t="shared" si="65"/>
        <v>0</v>
      </c>
      <c r="K1065">
        <v>4.5999999999999996</v>
      </c>
      <c r="L1065">
        <v>960</v>
      </c>
      <c r="M1065">
        <f t="shared" si="66"/>
        <v>16</v>
      </c>
      <c r="N1065" s="4">
        <v>0</v>
      </c>
      <c r="O1065">
        <v>0</v>
      </c>
      <c r="P1065">
        <f t="shared" si="67"/>
        <v>0</v>
      </c>
      <c r="Q1065">
        <v>0</v>
      </c>
      <c r="R1065">
        <v>0</v>
      </c>
      <c r="S1065">
        <v>8</v>
      </c>
      <c r="T1065">
        <v>0</v>
      </c>
    </row>
    <row r="1066" spans="1:20" x14ac:dyDescent="0.3">
      <c r="A1066">
        <v>1065</v>
      </c>
      <c r="B1066" s="1">
        <v>42067</v>
      </c>
      <c r="C1066" t="s">
        <v>13</v>
      </c>
      <c r="D1066" t="s">
        <v>16</v>
      </c>
      <c r="E1066" t="s">
        <v>21</v>
      </c>
      <c r="F1066" t="str">
        <f t="shared" si="64"/>
        <v>March</v>
      </c>
      <c r="G1066" s="3">
        <v>2</v>
      </c>
      <c r="H1066" s="2">
        <v>0.5</v>
      </c>
      <c r="I1066" s="2">
        <v>0.54031249999999997</v>
      </c>
      <c r="J1066" s="3">
        <f t="shared" si="65"/>
        <v>1</v>
      </c>
      <c r="K1066">
        <v>3.9</v>
      </c>
      <c r="L1066">
        <v>960</v>
      </c>
      <c r="M1066">
        <f t="shared" si="66"/>
        <v>16</v>
      </c>
      <c r="N1066" s="4">
        <v>0</v>
      </c>
      <c r="O1066">
        <v>0</v>
      </c>
      <c r="P1066">
        <f t="shared" si="67"/>
        <v>0</v>
      </c>
      <c r="Q1066">
        <v>0</v>
      </c>
      <c r="R1066">
        <v>0</v>
      </c>
      <c r="S1066">
        <v>8</v>
      </c>
      <c r="T1066">
        <v>0</v>
      </c>
    </row>
    <row r="1067" spans="1:20" x14ac:dyDescent="0.3">
      <c r="A1067">
        <v>1066</v>
      </c>
      <c r="B1067" s="1">
        <v>42067</v>
      </c>
      <c r="C1067" t="s">
        <v>13</v>
      </c>
      <c r="D1067" t="s">
        <v>14</v>
      </c>
      <c r="E1067" t="s">
        <v>21</v>
      </c>
      <c r="F1067" t="str">
        <f t="shared" si="64"/>
        <v>March</v>
      </c>
      <c r="G1067" s="3">
        <v>8</v>
      </c>
      <c r="H1067" s="2">
        <v>0.8</v>
      </c>
      <c r="I1067" s="2">
        <v>0.43326315799999998</v>
      </c>
      <c r="J1067" s="3">
        <f t="shared" si="65"/>
        <v>0</v>
      </c>
      <c r="K1067">
        <v>29.4</v>
      </c>
      <c r="L1067">
        <v>6840</v>
      </c>
      <c r="M1067">
        <f t="shared" si="66"/>
        <v>114</v>
      </c>
      <c r="N1067" s="4">
        <v>0</v>
      </c>
      <c r="O1067">
        <v>0</v>
      </c>
      <c r="P1067">
        <f t="shared" si="67"/>
        <v>0</v>
      </c>
      <c r="Q1067">
        <v>0</v>
      </c>
      <c r="R1067">
        <v>0</v>
      </c>
      <c r="S1067">
        <v>57</v>
      </c>
      <c r="T1067">
        <v>30</v>
      </c>
    </row>
    <row r="1068" spans="1:20" x14ac:dyDescent="0.3">
      <c r="A1068">
        <v>1067</v>
      </c>
      <c r="B1068" s="1">
        <v>42067</v>
      </c>
      <c r="C1068" t="s">
        <v>13</v>
      </c>
      <c r="D1068" t="s">
        <v>14</v>
      </c>
      <c r="E1068" t="s">
        <v>21</v>
      </c>
      <c r="F1068" t="str">
        <f t="shared" si="64"/>
        <v>March</v>
      </c>
      <c r="G1068" s="3">
        <v>2</v>
      </c>
      <c r="H1068" s="2">
        <v>0.5</v>
      </c>
      <c r="I1068" s="2">
        <v>0.40414492800000001</v>
      </c>
      <c r="J1068" s="3">
        <f t="shared" si="65"/>
        <v>0</v>
      </c>
      <c r="K1068">
        <v>15.28</v>
      </c>
      <c r="L1068">
        <v>5520</v>
      </c>
      <c r="M1068">
        <f t="shared" si="66"/>
        <v>92</v>
      </c>
      <c r="N1068" s="4">
        <v>0</v>
      </c>
      <c r="O1068">
        <v>0</v>
      </c>
      <c r="P1068">
        <f t="shared" si="67"/>
        <v>0</v>
      </c>
      <c r="Q1068">
        <v>0</v>
      </c>
      <c r="R1068">
        <v>1</v>
      </c>
      <c r="S1068">
        <v>46</v>
      </c>
      <c r="T1068">
        <v>261</v>
      </c>
    </row>
    <row r="1069" spans="1:20" x14ac:dyDescent="0.3">
      <c r="A1069">
        <v>1068</v>
      </c>
      <c r="B1069" s="1">
        <v>42067</v>
      </c>
      <c r="C1069" t="s">
        <v>13</v>
      </c>
      <c r="D1069" t="s">
        <v>14</v>
      </c>
      <c r="E1069" t="s">
        <v>21</v>
      </c>
      <c r="F1069" t="str">
        <f t="shared" si="64"/>
        <v>March</v>
      </c>
      <c r="G1069" s="3">
        <v>6</v>
      </c>
      <c r="H1069" s="2">
        <v>0.75</v>
      </c>
      <c r="I1069" s="2">
        <v>0.332146465</v>
      </c>
      <c r="J1069" s="3">
        <f t="shared" si="65"/>
        <v>0</v>
      </c>
      <c r="K1069">
        <v>18.79</v>
      </c>
      <c r="L1069">
        <v>3960</v>
      </c>
      <c r="M1069">
        <f t="shared" si="66"/>
        <v>66</v>
      </c>
      <c r="N1069" s="4">
        <v>0</v>
      </c>
      <c r="O1069">
        <v>0</v>
      </c>
      <c r="P1069">
        <f t="shared" si="67"/>
        <v>0</v>
      </c>
      <c r="Q1069">
        <v>0</v>
      </c>
      <c r="R1069">
        <v>0</v>
      </c>
      <c r="S1069">
        <v>33</v>
      </c>
      <c r="T1069">
        <v>52</v>
      </c>
    </row>
    <row r="1070" spans="1:20" x14ac:dyDescent="0.3">
      <c r="A1070">
        <v>1069</v>
      </c>
      <c r="B1070" s="1">
        <v>42068</v>
      </c>
      <c r="C1070" t="s">
        <v>13</v>
      </c>
      <c r="D1070" t="s">
        <v>16</v>
      </c>
      <c r="E1070" t="s">
        <v>15</v>
      </c>
      <c r="F1070" t="str">
        <f t="shared" si="64"/>
        <v>March</v>
      </c>
      <c r="G1070" s="3">
        <v>8</v>
      </c>
      <c r="H1070" s="2">
        <v>0.8</v>
      </c>
      <c r="I1070" s="2">
        <v>0.98098484799999996</v>
      </c>
      <c r="J1070" s="3">
        <f t="shared" si="65"/>
        <v>1</v>
      </c>
      <c r="K1070">
        <v>4.5999999999999996</v>
      </c>
      <c r="L1070">
        <v>2640</v>
      </c>
      <c r="M1070">
        <f t="shared" si="66"/>
        <v>44</v>
      </c>
      <c r="N1070" s="4">
        <v>0</v>
      </c>
      <c r="O1070">
        <v>0</v>
      </c>
      <c r="P1070">
        <f t="shared" si="67"/>
        <v>0</v>
      </c>
      <c r="Q1070">
        <v>0</v>
      </c>
      <c r="R1070">
        <v>0</v>
      </c>
      <c r="S1070">
        <v>22</v>
      </c>
      <c r="T1070">
        <v>0</v>
      </c>
    </row>
    <row r="1071" spans="1:20" x14ac:dyDescent="0.3">
      <c r="A1071">
        <v>1070</v>
      </c>
      <c r="B1071" s="1">
        <v>42068</v>
      </c>
      <c r="C1071" t="s">
        <v>13</v>
      </c>
      <c r="D1071" t="s">
        <v>16</v>
      </c>
      <c r="E1071" t="s">
        <v>15</v>
      </c>
      <c r="F1071" t="str">
        <f t="shared" si="64"/>
        <v>March</v>
      </c>
      <c r="G1071" s="3">
        <v>2</v>
      </c>
      <c r="H1071" s="2">
        <v>0.6</v>
      </c>
      <c r="I1071" s="2">
        <v>0.95062500000000005</v>
      </c>
      <c r="J1071" s="3">
        <f t="shared" si="65"/>
        <v>1</v>
      </c>
      <c r="K1071">
        <v>3.9</v>
      </c>
      <c r="L1071">
        <v>960</v>
      </c>
      <c r="M1071">
        <f t="shared" si="66"/>
        <v>16</v>
      </c>
      <c r="N1071" s="4">
        <v>0</v>
      </c>
      <c r="O1071">
        <v>0</v>
      </c>
      <c r="P1071">
        <f t="shared" si="67"/>
        <v>0</v>
      </c>
      <c r="Q1071">
        <v>0</v>
      </c>
      <c r="R1071">
        <v>0</v>
      </c>
      <c r="S1071">
        <v>8</v>
      </c>
      <c r="T1071">
        <v>0</v>
      </c>
    </row>
    <row r="1072" spans="1:20" x14ac:dyDescent="0.3">
      <c r="A1072">
        <v>1071</v>
      </c>
      <c r="B1072" s="1">
        <v>42068</v>
      </c>
      <c r="C1072" t="s">
        <v>13</v>
      </c>
      <c r="D1072" t="s">
        <v>16</v>
      </c>
      <c r="E1072" t="s">
        <v>15</v>
      </c>
      <c r="F1072" t="str">
        <f t="shared" si="64"/>
        <v>March</v>
      </c>
      <c r="G1072" s="3">
        <v>11</v>
      </c>
      <c r="H1072" s="2">
        <v>0.8</v>
      </c>
      <c r="I1072" s="2">
        <v>0.92729166699999999</v>
      </c>
      <c r="J1072" s="3">
        <f t="shared" si="65"/>
        <v>1</v>
      </c>
      <c r="K1072">
        <v>2.9</v>
      </c>
      <c r="L1072">
        <v>1200</v>
      </c>
      <c r="M1072">
        <f t="shared" si="66"/>
        <v>20</v>
      </c>
      <c r="N1072" s="4">
        <v>0</v>
      </c>
      <c r="O1072">
        <v>0</v>
      </c>
      <c r="P1072">
        <f t="shared" si="67"/>
        <v>0</v>
      </c>
      <c r="Q1072">
        <v>0</v>
      </c>
      <c r="R1072">
        <v>0</v>
      </c>
      <c r="S1072">
        <v>10</v>
      </c>
      <c r="T1072">
        <v>0</v>
      </c>
    </row>
    <row r="1073" spans="1:20" x14ac:dyDescent="0.3">
      <c r="A1073">
        <v>1072</v>
      </c>
      <c r="B1073" s="1">
        <v>42068</v>
      </c>
      <c r="C1073" t="s">
        <v>13</v>
      </c>
      <c r="D1073" t="s">
        <v>16</v>
      </c>
      <c r="E1073" t="s">
        <v>15</v>
      </c>
      <c r="F1073" t="str">
        <f t="shared" si="64"/>
        <v>March</v>
      </c>
      <c r="G1073" s="3">
        <v>12</v>
      </c>
      <c r="H1073" s="2">
        <v>0.8</v>
      </c>
      <c r="I1073" s="2">
        <v>0.86888888900000005</v>
      </c>
      <c r="J1073" s="3">
        <f t="shared" si="65"/>
        <v>1</v>
      </c>
      <c r="K1073">
        <v>4.5999999999999996</v>
      </c>
      <c r="L1073">
        <v>1080</v>
      </c>
      <c r="M1073">
        <f t="shared" si="66"/>
        <v>18</v>
      </c>
      <c r="N1073" s="4">
        <v>0</v>
      </c>
      <c r="O1073">
        <v>0</v>
      </c>
      <c r="P1073">
        <f t="shared" si="67"/>
        <v>0</v>
      </c>
      <c r="Q1073">
        <v>0</v>
      </c>
      <c r="R1073">
        <v>0</v>
      </c>
      <c r="S1073">
        <v>9</v>
      </c>
      <c r="T1073">
        <v>0</v>
      </c>
    </row>
    <row r="1074" spans="1:20" x14ac:dyDescent="0.3">
      <c r="A1074">
        <v>1073</v>
      </c>
      <c r="B1074" s="1">
        <v>42068</v>
      </c>
      <c r="C1074" t="s">
        <v>13</v>
      </c>
      <c r="D1074" t="s">
        <v>16</v>
      </c>
      <c r="E1074" t="s">
        <v>15</v>
      </c>
      <c r="F1074" t="str">
        <f t="shared" si="64"/>
        <v>March</v>
      </c>
      <c r="G1074" s="3">
        <v>1</v>
      </c>
      <c r="H1074" s="2">
        <v>0.7</v>
      </c>
      <c r="I1074" s="2">
        <v>0.81262500000000004</v>
      </c>
      <c r="J1074" s="3">
        <f t="shared" si="65"/>
        <v>1</v>
      </c>
      <c r="K1074">
        <v>3.94</v>
      </c>
      <c r="L1074">
        <v>960</v>
      </c>
      <c r="M1074">
        <f t="shared" si="66"/>
        <v>16</v>
      </c>
      <c r="N1074" s="4">
        <v>0</v>
      </c>
      <c r="O1074">
        <v>0</v>
      </c>
      <c r="P1074">
        <f t="shared" si="67"/>
        <v>0</v>
      </c>
      <c r="Q1074">
        <v>0</v>
      </c>
      <c r="R1074">
        <v>0</v>
      </c>
      <c r="S1074">
        <v>8</v>
      </c>
      <c r="T1074">
        <v>0</v>
      </c>
    </row>
    <row r="1075" spans="1:20" x14ac:dyDescent="0.3">
      <c r="A1075">
        <v>1074</v>
      </c>
      <c r="B1075" s="1">
        <v>42068</v>
      </c>
      <c r="C1075" t="s">
        <v>13</v>
      </c>
      <c r="D1075" t="s">
        <v>16</v>
      </c>
      <c r="E1075" t="s">
        <v>15</v>
      </c>
      <c r="F1075" t="str">
        <f t="shared" si="64"/>
        <v>March</v>
      </c>
      <c r="G1075" s="3">
        <v>4</v>
      </c>
      <c r="H1075" s="2">
        <v>0.7</v>
      </c>
      <c r="I1075" s="2">
        <v>0.81262500000000004</v>
      </c>
      <c r="J1075" s="3">
        <f t="shared" si="65"/>
        <v>1</v>
      </c>
      <c r="K1075">
        <v>3.94</v>
      </c>
      <c r="L1075">
        <v>960</v>
      </c>
      <c r="M1075">
        <f t="shared" si="66"/>
        <v>16</v>
      </c>
      <c r="N1075" s="4">
        <v>0</v>
      </c>
      <c r="O1075">
        <v>0</v>
      </c>
      <c r="P1075">
        <f t="shared" si="67"/>
        <v>0</v>
      </c>
      <c r="Q1075">
        <v>0</v>
      </c>
      <c r="R1075">
        <v>0</v>
      </c>
      <c r="S1075">
        <v>8</v>
      </c>
      <c r="T1075">
        <v>0</v>
      </c>
    </row>
    <row r="1076" spans="1:20" x14ac:dyDescent="0.3">
      <c r="A1076">
        <v>1075</v>
      </c>
      <c r="B1076" s="1">
        <v>42068</v>
      </c>
      <c r="C1076" t="s">
        <v>13</v>
      </c>
      <c r="D1076" t="s">
        <v>16</v>
      </c>
      <c r="E1076" t="s">
        <v>15</v>
      </c>
      <c r="F1076" t="str">
        <f t="shared" si="64"/>
        <v>March</v>
      </c>
      <c r="G1076" s="3">
        <v>3</v>
      </c>
      <c r="H1076" s="2">
        <v>0.8</v>
      </c>
      <c r="I1076" s="2">
        <v>0.81011111099999999</v>
      </c>
      <c r="J1076" s="3">
        <f t="shared" si="65"/>
        <v>1</v>
      </c>
      <c r="K1076">
        <v>4.5999999999999996</v>
      </c>
      <c r="L1076">
        <v>1800</v>
      </c>
      <c r="M1076">
        <f t="shared" si="66"/>
        <v>30</v>
      </c>
      <c r="N1076" s="4">
        <v>0</v>
      </c>
      <c r="O1076">
        <v>0</v>
      </c>
      <c r="P1076">
        <f t="shared" si="67"/>
        <v>0</v>
      </c>
      <c r="Q1076">
        <v>0</v>
      </c>
      <c r="R1076">
        <v>0</v>
      </c>
      <c r="S1076">
        <v>15</v>
      </c>
      <c r="T1076">
        <v>0</v>
      </c>
    </row>
    <row r="1077" spans="1:20" x14ac:dyDescent="0.3">
      <c r="A1077">
        <v>1076</v>
      </c>
      <c r="B1077" s="1">
        <v>42068</v>
      </c>
      <c r="C1077" t="s">
        <v>13</v>
      </c>
      <c r="D1077" t="s">
        <v>14</v>
      </c>
      <c r="E1077" t="s">
        <v>15</v>
      </c>
      <c r="F1077" t="str">
        <f t="shared" si="64"/>
        <v>March</v>
      </c>
      <c r="G1077" s="3">
        <v>11</v>
      </c>
      <c r="H1077" s="2">
        <v>0.8</v>
      </c>
      <c r="I1077" s="2">
        <v>0.80070175399999999</v>
      </c>
      <c r="J1077" s="3">
        <f t="shared" si="65"/>
        <v>1</v>
      </c>
      <c r="K1077">
        <v>11.41</v>
      </c>
      <c r="L1077">
        <v>3420</v>
      </c>
      <c r="M1077">
        <f t="shared" si="66"/>
        <v>57</v>
      </c>
      <c r="N1077" s="4">
        <v>50</v>
      </c>
      <c r="O1077">
        <v>0</v>
      </c>
      <c r="P1077">
        <f t="shared" si="67"/>
        <v>0</v>
      </c>
      <c r="Q1077">
        <v>0</v>
      </c>
      <c r="R1077">
        <v>0</v>
      </c>
      <c r="S1077">
        <v>56</v>
      </c>
      <c r="T1077">
        <v>455</v>
      </c>
    </row>
    <row r="1078" spans="1:20" x14ac:dyDescent="0.3">
      <c r="A1078">
        <v>1077</v>
      </c>
      <c r="B1078" s="1">
        <v>42068</v>
      </c>
      <c r="C1078" t="s">
        <v>13</v>
      </c>
      <c r="D1078" t="s">
        <v>14</v>
      </c>
      <c r="E1078" t="s">
        <v>15</v>
      </c>
      <c r="F1078" t="str">
        <f t="shared" si="64"/>
        <v>March</v>
      </c>
      <c r="G1078" s="3">
        <v>3</v>
      </c>
      <c r="H1078" s="2">
        <v>0.8</v>
      </c>
      <c r="I1078" s="2">
        <v>0.80053497900000004</v>
      </c>
      <c r="J1078" s="3">
        <f t="shared" si="65"/>
        <v>1</v>
      </c>
      <c r="K1078">
        <v>29.4</v>
      </c>
      <c r="L1078">
        <v>1800</v>
      </c>
      <c r="M1078">
        <f t="shared" si="66"/>
        <v>30</v>
      </c>
      <c r="N1078" s="4">
        <v>63</v>
      </c>
      <c r="O1078">
        <v>0</v>
      </c>
      <c r="P1078">
        <f t="shared" si="67"/>
        <v>0</v>
      </c>
      <c r="Q1078">
        <v>0</v>
      </c>
      <c r="R1078">
        <v>0</v>
      </c>
      <c r="S1078">
        <v>57</v>
      </c>
      <c r="T1078">
        <v>797</v>
      </c>
    </row>
    <row r="1079" spans="1:20" x14ac:dyDescent="0.3">
      <c r="A1079">
        <v>1078</v>
      </c>
      <c r="B1079" s="1">
        <v>42068</v>
      </c>
      <c r="C1079" t="s">
        <v>13</v>
      </c>
      <c r="D1079" t="s">
        <v>14</v>
      </c>
      <c r="E1079" t="s">
        <v>15</v>
      </c>
      <c r="F1079" t="str">
        <f t="shared" si="64"/>
        <v>March</v>
      </c>
      <c r="G1079" s="3">
        <v>12</v>
      </c>
      <c r="H1079" s="2">
        <v>0.8</v>
      </c>
      <c r="I1079" s="2">
        <v>0.80040196100000005</v>
      </c>
      <c r="J1079" s="3">
        <f t="shared" si="65"/>
        <v>1</v>
      </c>
      <c r="K1079">
        <v>15.26</v>
      </c>
      <c r="L1079">
        <v>4080</v>
      </c>
      <c r="M1079">
        <f t="shared" si="66"/>
        <v>68</v>
      </c>
      <c r="N1079" s="4">
        <v>50</v>
      </c>
      <c r="O1079">
        <v>0</v>
      </c>
      <c r="P1079">
        <f t="shared" si="67"/>
        <v>0</v>
      </c>
      <c r="Q1079">
        <v>0</v>
      </c>
      <c r="R1079">
        <v>0</v>
      </c>
      <c r="S1079">
        <v>34</v>
      </c>
      <c r="T1079">
        <v>959</v>
      </c>
    </row>
    <row r="1080" spans="1:20" x14ac:dyDescent="0.3">
      <c r="A1080">
        <v>1079</v>
      </c>
      <c r="B1080" s="1">
        <v>42068</v>
      </c>
      <c r="C1080" t="s">
        <v>13</v>
      </c>
      <c r="D1080" t="s">
        <v>14</v>
      </c>
      <c r="E1080" t="s">
        <v>15</v>
      </c>
      <c r="F1080" t="str">
        <f t="shared" si="64"/>
        <v>March</v>
      </c>
      <c r="G1080" s="3">
        <v>1</v>
      </c>
      <c r="H1080" s="2">
        <v>0.7</v>
      </c>
      <c r="I1080" s="2">
        <v>0.75065172400000002</v>
      </c>
      <c r="J1080" s="3">
        <f t="shared" si="65"/>
        <v>1</v>
      </c>
      <c r="K1080">
        <v>26.82</v>
      </c>
      <c r="L1080">
        <v>6960</v>
      </c>
      <c r="M1080">
        <f t="shared" si="66"/>
        <v>116</v>
      </c>
      <c r="N1080" s="4">
        <v>50</v>
      </c>
      <c r="O1080">
        <v>0</v>
      </c>
      <c r="P1080">
        <f t="shared" si="67"/>
        <v>0</v>
      </c>
      <c r="Q1080">
        <v>0</v>
      </c>
      <c r="R1080">
        <v>0</v>
      </c>
      <c r="S1080">
        <v>58</v>
      </c>
      <c r="T1080">
        <v>1373</v>
      </c>
    </row>
    <row r="1081" spans="1:20" x14ac:dyDescent="0.3">
      <c r="A1081">
        <v>1080</v>
      </c>
      <c r="B1081" s="1">
        <v>42068</v>
      </c>
      <c r="C1081" t="s">
        <v>13</v>
      </c>
      <c r="D1081" t="s">
        <v>14</v>
      </c>
      <c r="E1081" t="s">
        <v>15</v>
      </c>
      <c r="F1081" t="str">
        <f t="shared" si="64"/>
        <v>March</v>
      </c>
      <c r="G1081" s="3">
        <v>9</v>
      </c>
      <c r="H1081" s="2">
        <v>0.75</v>
      </c>
      <c r="I1081" s="2">
        <v>0.75039551299999996</v>
      </c>
      <c r="J1081" s="3">
        <f t="shared" si="65"/>
        <v>1</v>
      </c>
      <c r="K1081">
        <v>18.79</v>
      </c>
      <c r="L1081">
        <v>6240</v>
      </c>
      <c r="M1081">
        <f t="shared" si="66"/>
        <v>104</v>
      </c>
      <c r="N1081" s="4">
        <v>45</v>
      </c>
      <c r="O1081">
        <v>0</v>
      </c>
      <c r="P1081">
        <f t="shared" si="67"/>
        <v>0</v>
      </c>
      <c r="Q1081">
        <v>0</v>
      </c>
      <c r="R1081">
        <v>0</v>
      </c>
      <c r="S1081">
        <v>52</v>
      </c>
      <c r="T1081">
        <v>1228</v>
      </c>
    </row>
    <row r="1082" spans="1:20" x14ac:dyDescent="0.3">
      <c r="A1082">
        <v>1081</v>
      </c>
      <c r="B1082" s="1">
        <v>42068</v>
      </c>
      <c r="C1082" t="s">
        <v>13</v>
      </c>
      <c r="D1082" t="s">
        <v>14</v>
      </c>
      <c r="E1082" t="s">
        <v>15</v>
      </c>
      <c r="F1082" t="str">
        <f t="shared" si="64"/>
        <v>March</v>
      </c>
      <c r="G1082" s="3">
        <v>4</v>
      </c>
      <c r="H1082" s="2">
        <v>0.7</v>
      </c>
      <c r="I1082" s="2">
        <v>0.75005084700000002</v>
      </c>
      <c r="J1082" s="3">
        <f t="shared" si="65"/>
        <v>1</v>
      </c>
      <c r="K1082">
        <v>26.82</v>
      </c>
      <c r="L1082">
        <v>7080</v>
      </c>
      <c r="M1082">
        <f t="shared" si="66"/>
        <v>118</v>
      </c>
      <c r="N1082" s="4">
        <v>50</v>
      </c>
      <c r="O1082">
        <v>0</v>
      </c>
      <c r="P1082">
        <f t="shared" si="67"/>
        <v>0</v>
      </c>
      <c r="Q1082">
        <v>0</v>
      </c>
      <c r="R1082">
        <v>0</v>
      </c>
      <c r="S1082">
        <v>59</v>
      </c>
      <c r="T1082">
        <v>1117</v>
      </c>
    </row>
    <row r="1083" spans="1:20" x14ac:dyDescent="0.3">
      <c r="A1083">
        <v>1082</v>
      </c>
      <c r="B1083" s="1">
        <v>42068</v>
      </c>
      <c r="C1083" t="s">
        <v>13</v>
      </c>
      <c r="D1083" t="s">
        <v>14</v>
      </c>
      <c r="E1083" t="s">
        <v>15</v>
      </c>
      <c r="F1083" t="str">
        <f t="shared" si="64"/>
        <v>March</v>
      </c>
      <c r="G1083" s="3">
        <v>5</v>
      </c>
      <c r="H1083" s="2">
        <v>0.7</v>
      </c>
      <c r="I1083" s="2">
        <v>0.70042413800000003</v>
      </c>
      <c r="J1083" s="3">
        <f t="shared" si="65"/>
        <v>1</v>
      </c>
      <c r="K1083">
        <v>27.48</v>
      </c>
      <c r="L1083">
        <v>6960</v>
      </c>
      <c r="M1083">
        <f t="shared" si="66"/>
        <v>116</v>
      </c>
      <c r="N1083" s="4">
        <v>40</v>
      </c>
      <c r="O1083">
        <v>0</v>
      </c>
      <c r="P1083">
        <f t="shared" si="67"/>
        <v>0</v>
      </c>
      <c r="Q1083">
        <v>0</v>
      </c>
      <c r="R1083">
        <v>0</v>
      </c>
      <c r="S1083">
        <v>58</v>
      </c>
      <c r="T1083">
        <v>230</v>
      </c>
    </row>
    <row r="1084" spans="1:20" x14ac:dyDescent="0.3">
      <c r="A1084">
        <v>1083</v>
      </c>
      <c r="B1084" s="1">
        <v>42068</v>
      </c>
      <c r="C1084" t="s">
        <v>13</v>
      </c>
      <c r="D1084" t="s">
        <v>14</v>
      </c>
      <c r="E1084" t="s">
        <v>15</v>
      </c>
      <c r="F1084" t="str">
        <f t="shared" si="64"/>
        <v>March</v>
      </c>
      <c r="G1084" s="3">
        <v>10</v>
      </c>
      <c r="H1084" s="2">
        <v>0.7</v>
      </c>
      <c r="I1084" s="2">
        <v>0.70042199999999999</v>
      </c>
      <c r="J1084" s="3">
        <f t="shared" si="65"/>
        <v>1</v>
      </c>
      <c r="K1084">
        <v>21.82</v>
      </c>
      <c r="L1084">
        <v>6000</v>
      </c>
      <c r="M1084">
        <f t="shared" si="66"/>
        <v>100</v>
      </c>
      <c r="N1084" s="4">
        <v>30</v>
      </c>
      <c r="O1084">
        <v>0</v>
      </c>
      <c r="P1084">
        <f t="shared" si="67"/>
        <v>0</v>
      </c>
      <c r="Q1084">
        <v>0</v>
      </c>
      <c r="R1084">
        <v>0</v>
      </c>
      <c r="S1084">
        <v>50</v>
      </c>
      <c r="T1084">
        <v>1390</v>
      </c>
    </row>
    <row r="1085" spans="1:20" x14ac:dyDescent="0.3">
      <c r="A1085">
        <v>1084</v>
      </c>
      <c r="B1085" s="1">
        <v>42068</v>
      </c>
      <c r="C1085" t="s">
        <v>13</v>
      </c>
      <c r="D1085" t="s">
        <v>14</v>
      </c>
      <c r="E1085" t="s">
        <v>15</v>
      </c>
      <c r="F1085" t="str">
        <f t="shared" si="64"/>
        <v>March</v>
      </c>
      <c r="G1085" s="3">
        <v>2</v>
      </c>
      <c r="H1085" s="2">
        <v>0.6</v>
      </c>
      <c r="I1085" s="2">
        <v>0.60009914499999994</v>
      </c>
      <c r="J1085" s="3">
        <f t="shared" si="65"/>
        <v>1</v>
      </c>
      <c r="K1085">
        <v>15.28</v>
      </c>
      <c r="L1085">
        <v>1320</v>
      </c>
      <c r="M1085">
        <f t="shared" si="66"/>
        <v>22</v>
      </c>
      <c r="N1085" s="4">
        <v>0</v>
      </c>
      <c r="O1085">
        <v>0</v>
      </c>
      <c r="P1085">
        <f t="shared" si="67"/>
        <v>0</v>
      </c>
      <c r="Q1085">
        <v>0</v>
      </c>
      <c r="R1085">
        <v>1</v>
      </c>
      <c r="S1085">
        <v>46</v>
      </c>
      <c r="T1085">
        <v>529</v>
      </c>
    </row>
    <row r="1086" spans="1:20" x14ac:dyDescent="0.3">
      <c r="A1086">
        <v>1085</v>
      </c>
      <c r="B1086" s="1">
        <v>42068</v>
      </c>
      <c r="C1086" t="s">
        <v>13</v>
      </c>
      <c r="D1086" t="s">
        <v>16</v>
      </c>
      <c r="E1086" t="s">
        <v>15</v>
      </c>
      <c r="F1086" t="str">
        <f t="shared" si="64"/>
        <v>March</v>
      </c>
      <c r="G1086" s="3">
        <v>9</v>
      </c>
      <c r="H1086" s="2">
        <v>0.75</v>
      </c>
      <c r="I1086" s="2">
        <v>0.453125</v>
      </c>
      <c r="J1086" s="3">
        <f t="shared" si="65"/>
        <v>0</v>
      </c>
      <c r="K1086">
        <v>2.9</v>
      </c>
      <c r="L1086">
        <v>960</v>
      </c>
      <c r="M1086">
        <f t="shared" si="66"/>
        <v>16</v>
      </c>
      <c r="N1086" s="4">
        <v>0</v>
      </c>
      <c r="O1086">
        <v>0</v>
      </c>
      <c r="P1086">
        <f t="shared" si="67"/>
        <v>0</v>
      </c>
      <c r="Q1086">
        <v>0</v>
      </c>
      <c r="R1086">
        <v>0</v>
      </c>
      <c r="S1086">
        <v>8</v>
      </c>
      <c r="T1086">
        <v>0</v>
      </c>
    </row>
    <row r="1087" spans="1:20" x14ac:dyDescent="0.3">
      <c r="A1087">
        <v>1086</v>
      </c>
      <c r="B1087" s="1">
        <v>42068</v>
      </c>
      <c r="C1087" t="s">
        <v>13</v>
      </c>
      <c r="D1087" t="s">
        <v>14</v>
      </c>
      <c r="E1087" t="s">
        <v>15</v>
      </c>
      <c r="F1087" t="str">
        <f t="shared" si="64"/>
        <v>March</v>
      </c>
      <c r="G1087" s="3">
        <v>7</v>
      </c>
      <c r="H1087" s="2">
        <v>0.8</v>
      </c>
      <c r="I1087" s="2">
        <v>0.36605352299999999</v>
      </c>
      <c r="J1087" s="3">
        <f t="shared" si="65"/>
        <v>0</v>
      </c>
      <c r="K1087">
        <v>30.1</v>
      </c>
      <c r="L1087">
        <v>1200</v>
      </c>
      <c r="M1087">
        <f t="shared" si="66"/>
        <v>20</v>
      </c>
      <c r="N1087" s="4">
        <v>0</v>
      </c>
      <c r="O1087">
        <v>4</v>
      </c>
      <c r="P1087">
        <f t="shared" si="67"/>
        <v>6.6666666666666666E-2</v>
      </c>
      <c r="Q1087">
        <v>40</v>
      </c>
      <c r="R1087">
        <v>0</v>
      </c>
      <c r="S1087">
        <v>59</v>
      </c>
      <c r="T1087">
        <v>834</v>
      </c>
    </row>
    <row r="1088" spans="1:20" x14ac:dyDescent="0.3">
      <c r="A1088">
        <v>1087</v>
      </c>
      <c r="B1088" s="1">
        <v>42068</v>
      </c>
      <c r="C1088" t="s">
        <v>13</v>
      </c>
      <c r="D1088" t="s">
        <v>14</v>
      </c>
      <c r="E1088" t="s">
        <v>15</v>
      </c>
      <c r="F1088" t="str">
        <f t="shared" si="64"/>
        <v>March</v>
      </c>
      <c r="G1088" s="3">
        <v>6</v>
      </c>
      <c r="H1088" s="2">
        <v>0.35</v>
      </c>
      <c r="I1088" s="2">
        <v>0.26369382000000002</v>
      </c>
      <c r="J1088" s="3">
        <f t="shared" si="65"/>
        <v>0</v>
      </c>
      <c r="K1088">
        <v>22.53</v>
      </c>
      <c r="L1088">
        <v>2640</v>
      </c>
      <c r="M1088">
        <f t="shared" si="66"/>
        <v>44</v>
      </c>
      <c r="N1088" s="4">
        <v>0</v>
      </c>
      <c r="O1088">
        <v>0</v>
      </c>
      <c r="P1088">
        <f t="shared" si="67"/>
        <v>0</v>
      </c>
      <c r="Q1088">
        <v>0</v>
      </c>
      <c r="R1088">
        <v>1</v>
      </c>
      <c r="S1088">
        <v>39</v>
      </c>
      <c r="T1088">
        <v>1450</v>
      </c>
    </row>
    <row r="1089" spans="1:20" x14ac:dyDescent="0.3">
      <c r="A1089">
        <v>1088</v>
      </c>
      <c r="B1089" s="1">
        <v>42070</v>
      </c>
      <c r="C1089" t="s">
        <v>13</v>
      </c>
      <c r="D1089" t="s">
        <v>16</v>
      </c>
      <c r="E1089" t="s">
        <v>17</v>
      </c>
      <c r="F1089" t="str">
        <f t="shared" si="64"/>
        <v>March</v>
      </c>
      <c r="G1089" s="3">
        <v>12</v>
      </c>
      <c r="H1089" s="2">
        <v>0.8</v>
      </c>
      <c r="I1089" s="2">
        <v>0.86888888900000005</v>
      </c>
      <c r="J1089" s="3">
        <f t="shared" si="65"/>
        <v>1</v>
      </c>
      <c r="K1089">
        <v>4.5999999999999996</v>
      </c>
      <c r="L1089">
        <v>1080</v>
      </c>
      <c r="M1089">
        <f t="shared" si="66"/>
        <v>18</v>
      </c>
      <c r="N1089" s="4">
        <v>0</v>
      </c>
      <c r="O1089">
        <v>0</v>
      </c>
      <c r="P1089">
        <f t="shared" si="67"/>
        <v>0</v>
      </c>
      <c r="Q1089">
        <v>0</v>
      </c>
      <c r="R1089">
        <v>0</v>
      </c>
      <c r="S1089">
        <v>9</v>
      </c>
      <c r="T1089">
        <v>0</v>
      </c>
    </row>
    <row r="1090" spans="1:20" x14ac:dyDescent="0.3">
      <c r="A1090">
        <v>1089</v>
      </c>
      <c r="B1090" s="1">
        <v>42070</v>
      </c>
      <c r="C1090" t="s">
        <v>13</v>
      </c>
      <c r="D1090" t="s">
        <v>14</v>
      </c>
      <c r="E1090" t="s">
        <v>17</v>
      </c>
      <c r="F1090" t="str">
        <f t="shared" si="64"/>
        <v>March</v>
      </c>
      <c r="G1090" s="3">
        <v>12</v>
      </c>
      <c r="H1090" s="2">
        <v>0.8</v>
      </c>
      <c r="I1090" s="2">
        <v>0.85052058799999997</v>
      </c>
      <c r="J1090" s="3">
        <f t="shared" si="65"/>
        <v>1</v>
      </c>
      <c r="K1090">
        <v>15.26</v>
      </c>
      <c r="L1090">
        <v>4080</v>
      </c>
      <c r="M1090">
        <f t="shared" si="66"/>
        <v>68</v>
      </c>
      <c r="N1090" s="4">
        <v>75</v>
      </c>
      <c r="O1090">
        <v>0</v>
      </c>
      <c r="P1090">
        <f t="shared" si="67"/>
        <v>0</v>
      </c>
      <c r="Q1090">
        <v>0</v>
      </c>
      <c r="R1090">
        <v>0</v>
      </c>
      <c r="S1090">
        <v>34</v>
      </c>
      <c r="T1090">
        <v>986</v>
      </c>
    </row>
    <row r="1091" spans="1:20" x14ac:dyDescent="0.3">
      <c r="A1091">
        <v>1090</v>
      </c>
      <c r="B1091" s="1">
        <v>42070</v>
      </c>
      <c r="C1091" t="s">
        <v>13</v>
      </c>
      <c r="D1091" t="s">
        <v>14</v>
      </c>
      <c r="E1091" t="s">
        <v>17</v>
      </c>
      <c r="F1091" t="str">
        <f t="shared" ref="F1091:F1154" si="68">TEXT(B1091,"mmmm")</f>
        <v>March</v>
      </c>
      <c r="G1091" s="3">
        <v>1</v>
      </c>
      <c r="H1091" s="2">
        <v>0.7</v>
      </c>
      <c r="I1091" s="2">
        <v>0.85004500000000005</v>
      </c>
      <c r="J1091" s="3">
        <f t="shared" ref="J1091:J1154" si="69">IF(I1091&gt;=H1091,1,0)</f>
        <v>1</v>
      </c>
      <c r="K1091">
        <v>26.82</v>
      </c>
      <c r="L1091">
        <v>8160</v>
      </c>
      <c r="M1091">
        <f t="shared" ref="M1091:M1154" si="70">L1091/60</f>
        <v>136</v>
      </c>
      <c r="N1091" s="4">
        <v>70</v>
      </c>
      <c r="O1091">
        <v>0</v>
      </c>
      <c r="P1091">
        <f t="shared" ref="P1091:P1154" si="71">O1091/60</f>
        <v>0</v>
      </c>
      <c r="Q1091">
        <v>0</v>
      </c>
      <c r="R1091">
        <v>0</v>
      </c>
      <c r="S1091">
        <v>58</v>
      </c>
      <c r="T1091">
        <v>1267</v>
      </c>
    </row>
    <row r="1092" spans="1:20" x14ac:dyDescent="0.3">
      <c r="A1092">
        <v>1091</v>
      </c>
      <c r="B1092" s="1">
        <v>42070</v>
      </c>
      <c r="C1092" t="s">
        <v>13</v>
      </c>
      <c r="D1092" t="s">
        <v>16</v>
      </c>
      <c r="E1092" t="s">
        <v>17</v>
      </c>
      <c r="F1092" t="str">
        <f t="shared" si="68"/>
        <v>March</v>
      </c>
      <c r="G1092" s="3">
        <v>7</v>
      </c>
      <c r="H1092" s="2">
        <v>0.8</v>
      </c>
      <c r="I1092" s="2">
        <v>0.82544444400000005</v>
      </c>
      <c r="J1092" s="3">
        <f t="shared" si="69"/>
        <v>1</v>
      </c>
      <c r="K1092">
        <v>4.5999999999999996</v>
      </c>
      <c r="L1092">
        <v>6000</v>
      </c>
      <c r="M1092">
        <f t="shared" si="70"/>
        <v>100</v>
      </c>
      <c r="N1092" s="4">
        <v>0</v>
      </c>
      <c r="O1092">
        <v>0</v>
      </c>
      <c r="P1092">
        <f t="shared" si="71"/>
        <v>0</v>
      </c>
      <c r="Q1092">
        <v>0</v>
      </c>
      <c r="R1092">
        <v>0</v>
      </c>
      <c r="S1092">
        <v>25</v>
      </c>
      <c r="T1092">
        <v>0</v>
      </c>
    </row>
    <row r="1093" spans="1:20" x14ac:dyDescent="0.3">
      <c r="A1093">
        <v>1092</v>
      </c>
      <c r="B1093" s="1">
        <v>42070</v>
      </c>
      <c r="C1093" t="s">
        <v>13</v>
      </c>
      <c r="D1093" t="s">
        <v>16</v>
      </c>
      <c r="E1093" t="s">
        <v>17</v>
      </c>
      <c r="F1093" t="str">
        <f t="shared" si="68"/>
        <v>March</v>
      </c>
      <c r="G1093" s="3">
        <v>5</v>
      </c>
      <c r="H1093" s="2">
        <v>0.35</v>
      </c>
      <c r="I1093" s="2">
        <v>0.80574999999999997</v>
      </c>
      <c r="J1093" s="3">
        <f t="shared" si="69"/>
        <v>1</v>
      </c>
      <c r="K1093">
        <v>3.94</v>
      </c>
      <c r="L1093">
        <v>2400</v>
      </c>
      <c r="M1093">
        <f t="shared" si="70"/>
        <v>40</v>
      </c>
      <c r="N1093" s="4">
        <v>0</v>
      </c>
      <c r="O1093">
        <v>0</v>
      </c>
      <c r="P1093">
        <f t="shared" si="71"/>
        <v>0</v>
      </c>
      <c r="Q1093">
        <v>0</v>
      </c>
      <c r="R1093">
        <v>0</v>
      </c>
      <c r="S1093">
        <v>10</v>
      </c>
      <c r="T1093">
        <v>0</v>
      </c>
    </row>
    <row r="1094" spans="1:20" x14ac:dyDescent="0.3">
      <c r="A1094">
        <v>1093</v>
      </c>
      <c r="B1094" s="1">
        <v>42070</v>
      </c>
      <c r="C1094" t="s">
        <v>13</v>
      </c>
      <c r="D1094" t="s">
        <v>14</v>
      </c>
      <c r="E1094" t="s">
        <v>17</v>
      </c>
      <c r="F1094" t="str">
        <f t="shared" si="68"/>
        <v>March</v>
      </c>
      <c r="G1094" s="3">
        <v>4</v>
      </c>
      <c r="H1094" s="2">
        <v>0.7</v>
      </c>
      <c r="I1094" s="2">
        <v>0.800746552</v>
      </c>
      <c r="J1094" s="3">
        <f t="shared" si="69"/>
        <v>1</v>
      </c>
      <c r="K1094">
        <v>26.82</v>
      </c>
      <c r="L1094">
        <v>6960</v>
      </c>
      <c r="M1094">
        <f t="shared" si="70"/>
        <v>116</v>
      </c>
      <c r="N1094" s="4">
        <v>60</v>
      </c>
      <c r="O1094">
        <v>0</v>
      </c>
      <c r="P1094">
        <f t="shared" si="71"/>
        <v>0</v>
      </c>
      <c r="Q1094">
        <v>0</v>
      </c>
      <c r="R1094">
        <v>0</v>
      </c>
      <c r="S1094">
        <v>58</v>
      </c>
      <c r="T1094">
        <v>1195</v>
      </c>
    </row>
    <row r="1095" spans="1:20" x14ac:dyDescent="0.3">
      <c r="A1095">
        <v>1094</v>
      </c>
      <c r="B1095" s="1">
        <v>42070</v>
      </c>
      <c r="C1095" t="s">
        <v>13</v>
      </c>
      <c r="D1095" t="s">
        <v>14</v>
      </c>
      <c r="E1095" t="s">
        <v>17</v>
      </c>
      <c r="F1095" t="str">
        <f t="shared" si="68"/>
        <v>March</v>
      </c>
      <c r="G1095" s="3">
        <v>3</v>
      </c>
      <c r="H1095" s="2">
        <v>0.8</v>
      </c>
      <c r="I1095" s="2">
        <v>0.80057894699999999</v>
      </c>
      <c r="J1095" s="3">
        <f t="shared" si="69"/>
        <v>1</v>
      </c>
      <c r="K1095">
        <v>29.4</v>
      </c>
      <c r="L1095">
        <v>6840</v>
      </c>
      <c r="M1095">
        <f t="shared" si="70"/>
        <v>114</v>
      </c>
      <c r="N1095" s="4">
        <v>63</v>
      </c>
      <c r="O1095">
        <v>0</v>
      </c>
      <c r="P1095">
        <f t="shared" si="71"/>
        <v>0</v>
      </c>
      <c r="Q1095">
        <v>0</v>
      </c>
      <c r="R1095">
        <v>1</v>
      </c>
      <c r="S1095">
        <v>57</v>
      </c>
      <c r="T1095">
        <v>983</v>
      </c>
    </row>
    <row r="1096" spans="1:20" x14ac:dyDescent="0.3">
      <c r="A1096">
        <v>1095</v>
      </c>
      <c r="B1096" s="1">
        <v>42070</v>
      </c>
      <c r="C1096" t="s">
        <v>13</v>
      </c>
      <c r="D1096" t="s">
        <v>14</v>
      </c>
      <c r="E1096" t="s">
        <v>17</v>
      </c>
      <c r="F1096" t="str">
        <f t="shared" si="68"/>
        <v>March</v>
      </c>
      <c r="G1096" s="3">
        <v>11</v>
      </c>
      <c r="H1096" s="2">
        <v>0.8</v>
      </c>
      <c r="I1096" s="2">
        <v>0.80003450300000001</v>
      </c>
      <c r="J1096" s="3">
        <f t="shared" si="69"/>
        <v>1</v>
      </c>
      <c r="K1096">
        <v>11.41</v>
      </c>
      <c r="L1096">
        <v>3420</v>
      </c>
      <c r="M1096">
        <f t="shared" si="70"/>
        <v>57</v>
      </c>
      <c r="N1096" s="4">
        <v>50</v>
      </c>
      <c r="O1096">
        <v>0</v>
      </c>
      <c r="P1096">
        <f t="shared" si="71"/>
        <v>0</v>
      </c>
      <c r="Q1096">
        <v>0</v>
      </c>
      <c r="R1096">
        <v>0</v>
      </c>
      <c r="S1096">
        <v>58</v>
      </c>
      <c r="T1096">
        <v>471</v>
      </c>
    </row>
    <row r="1097" spans="1:20" x14ac:dyDescent="0.3">
      <c r="A1097">
        <v>1096</v>
      </c>
      <c r="B1097" s="1">
        <v>42070</v>
      </c>
      <c r="C1097" t="s">
        <v>13</v>
      </c>
      <c r="D1097" t="s">
        <v>16</v>
      </c>
      <c r="E1097" t="s">
        <v>17</v>
      </c>
      <c r="F1097" t="str">
        <f t="shared" si="68"/>
        <v>March</v>
      </c>
      <c r="G1097" s="3">
        <v>6</v>
      </c>
      <c r="H1097" s="2">
        <v>0.5</v>
      </c>
      <c r="I1097" s="2">
        <v>0.79749999999999999</v>
      </c>
      <c r="J1097" s="3">
        <f t="shared" si="69"/>
        <v>1</v>
      </c>
      <c r="K1097">
        <v>2.9</v>
      </c>
      <c r="L1097">
        <v>960</v>
      </c>
      <c r="M1097">
        <f t="shared" si="70"/>
        <v>16</v>
      </c>
      <c r="N1097" s="4">
        <v>0</v>
      </c>
      <c r="O1097">
        <v>0</v>
      </c>
      <c r="P1097">
        <f t="shared" si="71"/>
        <v>0</v>
      </c>
      <c r="Q1097">
        <v>0</v>
      </c>
      <c r="R1097">
        <v>0</v>
      </c>
      <c r="S1097">
        <v>8</v>
      </c>
      <c r="T1097">
        <v>0</v>
      </c>
    </row>
    <row r="1098" spans="1:20" x14ac:dyDescent="0.3">
      <c r="A1098">
        <v>1097</v>
      </c>
      <c r="B1098" s="1">
        <v>42070</v>
      </c>
      <c r="C1098" t="s">
        <v>13</v>
      </c>
      <c r="D1098" t="s">
        <v>14</v>
      </c>
      <c r="E1098" t="s">
        <v>17</v>
      </c>
      <c r="F1098" t="str">
        <f t="shared" si="68"/>
        <v>March</v>
      </c>
      <c r="G1098" s="3">
        <v>9</v>
      </c>
      <c r="H1098" s="2">
        <v>0.75</v>
      </c>
      <c r="I1098" s="2">
        <v>0.749987124</v>
      </c>
      <c r="J1098" s="3">
        <f t="shared" si="69"/>
        <v>0</v>
      </c>
      <c r="K1098">
        <v>18.79</v>
      </c>
      <c r="L1098">
        <v>3480</v>
      </c>
      <c r="M1098">
        <f t="shared" si="70"/>
        <v>58</v>
      </c>
      <c r="N1098" s="4">
        <v>45</v>
      </c>
      <c r="O1098">
        <v>0</v>
      </c>
      <c r="P1098">
        <f t="shared" si="71"/>
        <v>0</v>
      </c>
      <c r="Q1098">
        <v>0</v>
      </c>
      <c r="R1098">
        <v>0</v>
      </c>
      <c r="S1098">
        <v>51</v>
      </c>
      <c r="T1098">
        <v>1226</v>
      </c>
    </row>
    <row r="1099" spans="1:20" x14ac:dyDescent="0.3">
      <c r="A1099">
        <v>1098</v>
      </c>
      <c r="B1099" s="1">
        <v>42070</v>
      </c>
      <c r="C1099" t="s">
        <v>13</v>
      </c>
      <c r="D1099" t="s">
        <v>14</v>
      </c>
      <c r="E1099" t="s">
        <v>17</v>
      </c>
      <c r="F1099" t="str">
        <f t="shared" si="68"/>
        <v>March</v>
      </c>
      <c r="G1099" s="3">
        <v>10</v>
      </c>
      <c r="H1099" s="2">
        <v>0.7</v>
      </c>
      <c r="I1099" s="2">
        <v>0.70042199999999999</v>
      </c>
      <c r="J1099" s="3">
        <f t="shared" si="69"/>
        <v>1</v>
      </c>
      <c r="K1099">
        <v>21.82</v>
      </c>
      <c r="L1099">
        <v>6000</v>
      </c>
      <c r="M1099">
        <f t="shared" si="70"/>
        <v>100</v>
      </c>
      <c r="N1099" s="4">
        <v>30</v>
      </c>
      <c r="O1099">
        <v>0</v>
      </c>
      <c r="P1099">
        <f t="shared" si="71"/>
        <v>0</v>
      </c>
      <c r="Q1099">
        <v>0</v>
      </c>
      <c r="R1099">
        <v>0</v>
      </c>
      <c r="S1099">
        <v>50</v>
      </c>
      <c r="T1099">
        <v>1251</v>
      </c>
    </row>
    <row r="1100" spans="1:20" x14ac:dyDescent="0.3">
      <c r="A1100">
        <v>1099</v>
      </c>
      <c r="B1100" s="1">
        <v>42070</v>
      </c>
      <c r="C1100" t="s">
        <v>13</v>
      </c>
      <c r="D1100" t="s">
        <v>16</v>
      </c>
      <c r="E1100" t="s">
        <v>17</v>
      </c>
      <c r="F1100" t="str">
        <f t="shared" si="68"/>
        <v>March</v>
      </c>
      <c r="G1100" s="3">
        <v>1</v>
      </c>
      <c r="H1100" s="2">
        <v>0.7</v>
      </c>
      <c r="I1100" s="2">
        <v>0.66487499999999999</v>
      </c>
      <c r="J1100" s="3">
        <f t="shared" si="69"/>
        <v>0</v>
      </c>
      <c r="K1100">
        <v>3.94</v>
      </c>
      <c r="L1100">
        <v>960</v>
      </c>
      <c r="M1100">
        <f t="shared" si="70"/>
        <v>16</v>
      </c>
      <c r="N1100" s="4">
        <v>0</v>
      </c>
      <c r="O1100">
        <v>0</v>
      </c>
      <c r="P1100">
        <f t="shared" si="71"/>
        <v>0</v>
      </c>
      <c r="Q1100">
        <v>0</v>
      </c>
      <c r="R1100">
        <v>0</v>
      </c>
      <c r="S1100">
        <v>8</v>
      </c>
      <c r="T1100">
        <v>0</v>
      </c>
    </row>
    <row r="1101" spans="1:20" x14ac:dyDescent="0.3">
      <c r="A1101">
        <v>1100</v>
      </c>
      <c r="B1101" s="1">
        <v>42070</v>
      </c>
      <c r="C1101" t="s">
        <v>13</v>
      </c>
      <c r="D1101" t="s">
        <v>16</v>
      </c>
      <c r="E1101" t="s">
        <v>17</v>
      </c>
      <c r="F1101" t="str">
        <f t="shared" si="68"/>
        <v>March</v>
      </c>
      <c r="G1101" s="3">
        <v>4</v>
      </c>
      <c r="H1101" s="2">
        <v>0.7</v>
      </c>
      <c r="I1101" s="2">
        <v>0.66487499999999999</v>
      </c>
      <c r="J1101" s="3">
        <f t="shared" si="69"/>
        <v>0</v>
      </c>
      <c r="K1101">
        <v>3.94</v>
      </c>
      <c r="L1101">
        <v>960</v>
      </c>
      <c r="M1101">
        <f t="shared" si="70"/>
        <v>16</v>
      </c>
      <c r="N1101" s="4">
        <v>0</v>
      </c>
      <c r="O1101">
        <v>0</v>
      </c>
      <c r="P1101">
        <f t="shared" si="71"/>
        <v>0</v>
      </c>
      <c r="Q1101">
        <v>0</v>
      </c>
      <c r="R1101">
        <v>0</v>
      </c>
      <c r="S1101">
        <v>8</v>
      </c>
      <c r="T1101">
        <v>0</v>
      </c>
    </row>
    <row r="1102" spans="1:20" x14ac:dyDescent="0.3">
      <c r="A1102">
        <v>1101</v>
      </c>
      <c r="B1102" s="1">
        <v>42070</v>
      </c>
      <c r="C1102" t="s">
        <v>13</v>
      </c>
      <c r="D1102" t="s">
        <v>16</v>
      </c>
      <c r="E1102" t="s">
        <v>17</v>
      </c>
      <c r="F1102" t="str">
        <f t="shared" si="68"/>
        <v>March</v>
      </c>
      <c r="G1102" s="3">
        <v>11</v>
      </c>
      <c r="H1102" s="2">
        <v>0.8</v>
      </c>
      <c r="I1102" s="2">
        <v>0.65708333299999999</v>
      </c>
      <c r="J1102" s="3">
        <f t="shared" si="69"/>
        <v>0</v>
      </c>
      <c r="K1102">
        <v>2.9</v>
      </c>
      <c r="L1102">
        <v>960</v>
      </c>
      <c r="M1102">
        <f t="shared" si="70"/>
        <v>16</v>
      </c>
      <c r="N1102" s="4">
        <v>0</v>
      </c>
      <c r="O1102">
        <v>0</v>
      </c>
      <c r="P1102">
        <f t="shared" si="71"/>
        <v>0</v>
      </c>
      <c r="Q1102">
        <v>0</v>
      </c>
      <c r="R1102">
        <v>0</v>
      </c>
      <c r="S1102">
        <v>8</v>
      </c>
      <c r="T1102">
        <v>0</v>
      </c>
    </row>
    <row r="1103" spans="1:20" x14ac:dyDescent="0.3">
      <c r="A1103">
        <v>1102</v>
      </c>
      <c r="B1103" s="1">
        <v>42070</v>
      </c>
      <c r="C1103" t="s">
        <v>13</v>
      </c>
      <c r="D1103" t="s">
        <v>14</v>
      </c>
      <c r="E1103" t="s">
        <v>17</v>
      </c>
      <c r="F1103" t="str">
        <f t="shared" si="68"/>
        <v>March</v>
      </c>
      <c r="G1103" s="3">
        <v>2</v>
      </c>
      <c r="H1103" s="2">
        <v>0.65</v>
      </c>
      <c r="I1103" s="2">
        <v>0.65024031000000004</v>
      </c>
      <c r="J1103" s="3">
        <f t="shared" si="69"/>
        <v>1</v>
      </c>
      <c r="K1103">
        <v>16.100000000000001</v>
      </c>
      <c r="L1103">
        <v>4200</v>
      </c>
      <c r="M1103">
        <f t="shared" si="70"/>
        <v>70</v>
      </c>
      <c r="N1103" s="4">
        <v>0</v>
      </c>
      <c r="O1103">
        <v>0</v>
      </c>
      <c r="P1103">
        <f t="shared" si="71"/>
        <v>0</v>
      </c>
      <c r="Q1103">
        <v>0</v>
      </c>
      <c r="R1103">
        <v>1</v>
      </c>
      <c r="S1103">
        <v>45</v>
      </c>
      <c r="T1103">
        <v>626</v>
      </c>
    </row>
    <row r="1104" spans="1:20" x14ac:dyDescent="0.3">
      <c r="A1104">
        <v>1103</v>
      </c>
      <c r="B1104" s="1">
        <v>42070</v>
      </c>
      <c r="C1104" t="s">
        <v>13</v>
      </c>
      <c r="D1104" t="s">
        <v>16</v>
      </c>
      <c r="E1104" t="s">
        <v>17</v>
      </c>
      <c r="F1104" t="str">
        <f t="shared" si="68"/>
        <v>March</v>
      </c>
      <c r="G1104" s="3">
        <v>8</v>
      </c>
      <c r="H1104" s="2">
        <v>0.8</v>
      </c>
      <c r="I1104" s="2">
        <v>0.59074074099999996</v>
      </c>
      <c r="J1104" s="3">
        <f t="shared" si="69"/>
        <v>0</v>
      </c>
      <c r="K1104">
        <v>4.5999999999999996</v>
      </c>
      <c r="L1104">
        <v>3600</v>
      </c>
      <c r="M1104">
        <f t="shared" si="70"/>
        <v>60</v>
      </c>
      <c r="N1104" s="4">
        <v>0</v>
      </c>
      <c r="O1104">
        <v>0</v>
      </c>
      <c r="P1104">
        <f t="shared" si="71"/>
        <v>0</v>
      </c>
      <c r="Q1104">
        <v>0</v>
      </c>
      <c r="R1104">
        <v>0</v>
      </c>
      <c r="S1104">
        <v>15</v>
      </c>
      <c r="T1104">
        <v>0</v>
      </c>
    </row>
    <row r="1105" spans="1:20" x14ac:dyDescent="0.3">
      <c r="A1105">
        <v>1104</v>
      </c>
      <c r="B1105" s="1">
        <v>42070</v>
      </c>
      <c r="C1105" t="s">
        <v>13</v>
      </c>
      <c r="D1105" t="s">
        <v>16</v>
      </c>
      <c r="E1105" t="s">
        <v>17</v>
      </c>
      <c r="F1105" t="str">
        <f t="shared" si="68"/>
        <v>March</v>
      </c>
      <c r="G1105" s="3">
        <v>2</v>
      </c>
      <c r="H1105" s="2">
        <v>0.65</v>
      </c>
      <c r="I1105" s="2">
        <v>0.52812499999999996</v>
      </c>
      <c r="J1105" s="3">
        <f t="shared" si="69"/>
        <v>0</v>
      </c>
      <c r="K1105">
        <v>3.9</v>
      </c>
      <c r="L1105">
        <v>1920</v>
      </c>
      <c r="M1105">
        <f t="shared" si="70"/>
        <v>32</v>
      </c>
      <c r="N1105" s="4">
        <v>0</v>
      </c>
      <c r="O1105">
        <v>0</v>
      </c>
      <c r="P1105">
        <f t="shared" si="71"/>
        <v>0</v>
      </c>
      <c r="Q1105">
        <v>0</v>
      </c>
      <c r="R1105">
        <v>0</v>
      </c>
      <c r="S1105">
        <v>8</v>
      </c>
      <c r="T1105">
        <v>0</v>
      </c>
    </row>
    <row r="1106" spans="1:20" x14ac:dyDescent="0.3">
      <c r="A1106">
        <v>1105</v>
      </c>
      <c r="B1106" s="1">
        <v>42070</v>
      </c>
      <c r="C1106" t="s">
        <v>13</v>
      </c>
      <c r="D1106" t="s">
        <v>14</v>
      </c>
      <c r="E1106" t="s">
        <v>17</v>
      </c>
      <c r="F1106" t="str">
        <f t="shared" si="68"/>
        <v>March</v>
      </c>
      <c r="G1106" s="3">
        <v>6</v>
      </c>
      <c r="H1106" s="2">
        <v>0.5</v>
      </c>
      <c r="I1106" s="2">
        <v>0.50052809499999995</v>
      </c>
      <c r="J1106" s="3">
        <f t="shared" si="69"/>
        <v>1</v>
      </c>
      <c r="K1106">
        <v>23.41</v>
      </c>
      <c r="L1106">
        <v>2280</v>
      </c>
      <c r="M1106">
        <f t="shared" si="70"/>
        <v>38</v>
      </c>
      <c r="N1106" s="4">
        <v>0</v>
      </c>
      <c r="O1106">
        <v>0</v>
      </c>
      <c r="P1106">
        <f t="shared" si="71"/>
        <v>0</v>
      </c>
      <c r="Q1106">
        <v>0</v>
      </c>
      <c r="R1106">
        <v>1</v>
      </c>
      <c r="S1106">
        <v>39</v>
      </c>
      <c r="T1106">
        <v>1379</v>
      </c>
    </row>
    <row r="1107" spans="1:20" x14ac:dyDescent="0.3">
      <c r="A1107">
        <v>1106</v>
      </c>
      <c r="B1107" s="1">
        <v>42070</v>
      </c>
      <c r="C1107" t="s">
        <v>13</v>
      </c>
      <c r="D1107" t="s">
        <v>14</v>
      </c>
      <c r="E1107" t="s">
        <v>17</v>
      </c>
      <c r="F1107" t="str">
        <f t="shared" si="68"/>
        <v>March</v>
      </c>
      <c r="G1107" s="3">
        <v>5</v>
      </c>
      <c r="H1107" s="2">
        <v>0.7</v>
      </c>
      <c r="I1107" s="2">
        <v>0.408960345</v>
      </c>
      <c r="J1107" s="3">
        <f t="shared" si="69"/>
        <v>0</v>
      </c>
      <c r="K1107">
        <v>27.48</v>
      </c>
      <c r="L1107">
        <v>6960</v>
      </c>
      <c r="M1107">
        <f t="shared" si="70"/>
        <v>116</v>
      </c>
      <c r="N1107" s="4">
        <v>24</v>
      </c>
      <c r="O1107">
        <v>0</v>
      </c>
      <c r="P1107">
        <f t="shared" si="71"/>
        <v>0</v>
      </c>
      <c r="Q1107">
        <v>0</v>
      </c>
      <c r="R1107">
        <v>1</v>
      </c>
      <c r="S1107">
        <v>58</v>
      </c>
      <c r="T1107">
        <v>541</v>
      </c>
    </row>
    <row r="1108" spans="1:20" x14ac:dyDescent="0.3">
      <c r="A1108">
        <v>1107</v>
      </c>
      <c r="B1108" s="1">
        <v>42071</v>
      </c>
      <c r="C1108" t="s">
        <v>22</v>
      </c>
      <c r="D1108" t="s">
        <v>16</v>
      </c>
      <c r="E1108" t="s">
        <v>18</v>
      </c>
      <c r="F1108" t="str">
        <f t="shared" si="68"/>
        <v>March</v>
      </c>
      <c r="G1108" s="3">
        <v>3</v>
      </c>
      <c r="H1108" s="2">
        <v>0.8</v>
      </c>
      <c r="I1108" s="2">
        <v>0.951944444</v>
      </c>
      <c r="J1108" s="3">
        <f t="shared" si="69"/>
        <v>1</v>
      </c>
      <c r="K1108">
        <v>4.5999999999999996</v>
      </c>
      <c r="L1108">
        <v>1440</v>
      </c>
      <c r="M1108">
        <f t="shared" si="70"/>
        <v>24</v>
      </c>
      <c r="N1108" s="4">
        <v>0</v>
      </c>
      <c r="O1108">
        <v>0</v>
      </c>
      <c r="P1108">
        <f t="shared" si="71"/>
        <v>0</v>
      </c>
      <c r="Q1108">
        <v>0</v>
      </c>
      <c r="R1108">
        <v>0</v>
      </c>
      <c r="S1108">
        <v>12</v>
      </c>
      <c r="T1108">
        <v>0</v>
      </c>
    </row>
    <row r="1109" spans="1:20" x14ac:dyDescent="0.3">
      <c r="A1109">
        <v>1108</v>
      </c>
      <c r="B1109" s="1">
        <v>42071</v>
      </c>
      <c r="C1109" t="s">
        <v>22</v>
      </c>
      <c r="D1109" t="s">
        <v>16</v>
      </c>
      <c r="E1109" t="s">
        <v>18</v>
      </c>
      <c r="F1109" t="str">
        <f t="shared" si="68"/>
        <v>March</v>
      </c>
      <c r="G1109" s="3">
        <v>12</v>
      </c>
      <c r="H1109" s="2">
        <v>0.8</v>
      </c>
      <c r="I1109" s="2">
        <v>0.94555555599999996</v>
      </c>
      <c r="J1109" s="3">
        <f t="shared" si="69"/>
        <v>1</v>
      </c>
      <c r="K1109">
        <v>4.5999999999999996</v>
      </c>
      <c r="L1109">
        <v>1080</v>
      </c>
      <c r="M1109">
        <f t="shared" si="70"/>
        <v>18</v>
      </c>
      <c r="N1109" s="4">
        <v>0</v>
      </c>
      <c r="O1109">
        <v>0</v>
      </c>
      <c r="P1109">
        <f t="shared" si="71"/>
        <v>0</v>
      </c>
      <c r="Q1109">
        <v>0</v>
      </c>
      <c r="R1109">
        <v>0</v>
      </c>
      <c r="S1109">
        <v>9</v>
      </c>
      <c r="T1109">
        <v>0</v>
      </c>
    </row>
    <row r="1110" spans="1:20" x14ac:dyDescent="0.3">
      <c r="A1110">
        <v>1109</v>
      </c>
      <c r="B1110" s="1">
        <v>42071</v>
      </c>
      <c r="C1110" t="s">
        <v>22</v>
      </c>
      <c r="D1110" t="s">
        <v>16</v>
      </c>
      <c r="E1110" t="s">
        <v>18</v>
      </c>
      <c r="F1110" t="str">
        <f t="shared" si="68"/>
        <v>March</v>
      </c>
      <c r="G1110" s="3">
        <v>9</v>
      </c>
      <c r="H1110" s="2">
        <v>0.75</v>
      </c>
      <c r="I1110" s="2">
        <v>0.92907407399999997</v>
      </c>
      <c r="J1110" s="3">
        <f t="shared" si="69"/>
        <v>1</v>
      </c>
      <c r="K1110">
        <v>2.9</v>
      </c>
      <c r="L1110">
        <v>1080</v>
      </c>
      <c r="M1110">
        <f t="shared" si="70"/>
        <v>18</v>
      </c>
      <c r="N1110" s="4">
        <v>0</v>
      </c>
      <c r="O1110">
        <v>0</v>
      </c>
      <c r="P1110">
        <f t="shared" si="71"/>
        <v>0</v>
      </c>
      <c r="Q1110">
        <v>0</v>
      </c>
      <c r="R1110">
        <v>0</v>
      </c>
      <c r="S1110">
        <v>9</v>
      </c>
      <c r="T1110">
        <v>0</v>
      </c>
    </row>
    <row r="1111" spans="1:20" x14ac:dyDescent="0.3">
      <c r="A1111">
        <v>1110</v>
      </c>
      <c r="B1111" s="1">
        <v>42071</v>
      </c>
      <c r="C1111" t="s">
        <v>22</v>
      </c>
      <c r="D1111" t="s">
        <v>16</v>
      </c>
      <c r="E1111" t="s">
        <v>18</v>
      </c>
      <c r="F1111" t="str">
        <f t="shared" si="68"/>
        <v>March</v>
      </c>
      <c r="G1111" s="3">
        <v>1</v>
      </c>
      <c r="H1111" s="2">
        <v>0.75</v>
      </c>
      <c r="I1111" s="2">
        <v>0.890604167</v>
      </c>
      <c r="J1111" s="3">
        <f t="shared" si="69"/>
        <v>1</v>
      </c>
      <c r="K1111">
        <v>3.94</v>
      </c>
      <c r="L1111">
        <v>960</v>
      </c>
      <c r="M1111">
        <f t="shared" si="70"/>
        <v>16</v>
      </c>
      <c r="N1111" s="4">
        <v>0</v>
      </c>
      <c r="O1111">
        <v>0</v>
      </c>
      <c r="P1111">
        <f t="shared" si="71"/>
        <v>0</v>
      </c>
      <c r="Q1111">
        <v>0</v>
      </c>
      <c r="R1111">
        <v>0</v>
      </c>
      <c r="S1111">
        <v>8</v>
      </c>
      <c r="T1111">
        <v>0</v>
      </c>
    </row>
    <row r="1112" spans="1:20" x14ac:dyDescent="0.3">
      <c r="A1112">
        <v>1111</v>
      </c>
      <c r="B1112" s="1">
        <v>42071</v>
      </c>
      <c r="C1112" t="s">
        <v>22</v>
      </c>
      <c r="D1112" t="s">
        <v>16</v>
      </c>
      <c r="E1112" t="s">
        <v>18</v>
      </c>
      <c r="F1112" t="str">
        <f t="shared" si="68"/>
        <v>March</v>
      </c>
      <c r="G1112" s="3">
        <v>4</v>
      </c>
      <c r="H1112" s="2">
        <v>0.75</v>
      </c>
      <c r="I1112" s="2">
        <v>0.890604167</v>
      </c>
      <c r="J1112" s="3">
        <f t="shared" si="69"/>
        <v>1</v>
      </c>
      <c r="K1112">
        <v>3.94</v>
      </c>
      <c r="L1112">
        <v>960</v>
      </c>
      <c r="M1112">
        <f t="shared" si="70"/>
        <v>16</v>
      </c>
      <c r="N1112" s="4">
        <v>0</v>
      </c>
      <c r="O1112">
        <v>0</v>
      </c>
      <c r="P1112">
        <f t="shared" si="71"/>
        <v>0</v>
      </c>
      <c r="Q1112">
        <v>0</v>
      </c>
      <c r="R1112">
        <v>0</v>
      </c>
      <c r="S1112">
        <v>8</v>
      </c>
      <c r="T1112">
        <v>0</v>
      </c>
    </row>
    <row r="1113" spans="1:20" x14ac:dyDescent="0.3">
      <c r="A1113">
        <v>1112</v>
      </c>
      <c r="B1113" s="1">
        <v>42071</v>
      </c>
      <c r="C1113" t="s">
        <v>22</v>
      </c>
      <c r="D1113" t="s">
        <v>16</v>
      </c>
      <c r="E1113" t="s">
        <v>18</v>
      </c>
      <c r="F1113" t="str">
        <f t="shared" si="68"/>
        <v>March</v>
      </c>
      <c r="G1113" s="3">
        <v>2</v>
      </c>
      <c r="H1113" s="2">
        <v>0.7</v>
      </c>
      <c r="I1113" s="2">
        <v>0.88400000000000001</v>
      </c>
      <c r="J1113" s="3">
        <f t="shared" si="69"/>
        <v>1</v>
      </c>
      <c r="K1113">
        <v>3.9</v>
      </c>
      <c r="L1113">
        <v>1200</v>
      </c>
      <c r="M1113">
        <f t="shared" si="70"/>
        <v>20</v>
      </c>
      <c r="N1113" s="4">
        <v>0</v>
      </c>
      <c r="O1113">
        <v>0</v>
      </c>
      <c r="P1113">
        <f t="shared" si="71"/>
        <v>0</v>
      </c>
      <c r="Q1113">
        <v>0</v>
      </c>
      <c r="R1113">
        <v>0</v>
      </c>
      <c r="S1113">
        <v>10</v>
      </c>
      <c r="T1113">
        <v>0</v>
      </c>
    </row>
    <row r="1114" spans="1:20" x14ac:dyDescent="0.3">
      <c r="A1114">
        <v>1113</v>
      </c>
      <c r="B1114" s="1">
        <v>42071</v>
      </c>
      <c r="C1114" t="s">
        <v>22</v>
      </c>
      <c r="D1114" t="s">
        <v>16</v>
      </c>
      <c r="E1114" t="s">
        <v>18</v>
      </c>
      <c r="F1114" t="str">
        <f t="shared" si="68"/>
        <v>March</v>
      </c>
      <c r="G1114" s="3">
        <v>5</v>
      </c>
      <c r="H1114" s="2">
        <v>0.5</v>
      </c>
      <c r="I1114" s="2">
        <v>0.85791666700000002</v>
      </c>
      <c r="J1114" s="3">
        <f t="shared" si="69"/>
        <v>1</v>
      </c>
      <c r="K1114">
        <v>3.94</v>
      </c>
      <c r="L1114">
        <v>960</v>
      </c>
      <c r="M1114">
        <f t="shared" si="70"/>
        <v>16</v>
      </c>
      <c r="N1114" s="4">
        <v>0</v>
      </c>
      <c r="O1114">
        <v>0</v>
      </c>
      <c r="P1114">
        <f t="shared" si="71"/>
        <v>0</v>
      </c>
      <c r="Q1114">
        <v>0</v>
      </c>
      <c r="R1114">
        <v>0</v>
      </c>
      <c r="S1114">
        <v>8</v>
      </c>
      <c r="T1114">
        <v>0</v>
      </c>
    </row>
    <row r="1115" spans="1:20" x14ac:dyDescent="0.3">
      <c r="A1115">
        <v>1114</v>
      </c>
      <c r="B1115" s="1">
        <v>42071</v>
      </c>
      <c r="C1115" t="s">
        <v>22</v>
      </c>
      <c r="D1115" t="s">
        <v>14</v>
      </c>
      <c r="E1115" t="s">
        <v>18</v>
      </c>
      <c r="F1115" t="str">
        <f t="shared" si="68"/>
        <v>March</v>
      </c>
      <c r="G1115" s="3">
        <v>4</v>
      </c>
      <c r="H1115" s="2">
        <v>0.75</v>
      </c>
      <c r="I1115" s="2">
        <v>0.85008421099999998</v>
      </c>
      <c r="J1115" s="3">
        <f t="shared" si="69"/>
        <v>1</v>
      </c>
      <c r="K1115">
        <v>26.82</v>
      </c>
      <c r="L1115">
        <v>6840</v>
      </c>
      <c r="M1115">
        <f t="shared" si="70"/>
        <v>114</v>
      </c>
      <c r="N1115" s="4">
        <v>65</v>
      </c>
      <c r="O1115">
        <v>0</v>
      </c>
      <c r="P1115">
        <f t="shared" si="71"/>
        <v>0</v>
      </c>
      <c r="Q1115">
        <v>0</v>
      </c>
      <c r="R1115">
        <v>0</v>
      </c>
      <c r="S1115">
        <v>57</v>
      </c>
      <c r="T1115">
        <v>1082</v>
      </c>
    </row>
    <row r="1116" spans="1:20" x14ac:dyDescent="0.3">
      <c r="A1116">
        <v>1115</v>
      </c>
      <c r="B1116" s="1">
        <v>42071</v>
      </c>
      <c r="C1116" t="s">
        <v>22</v>
      </c>
      <c r="D1116" t="s">
        <v>14</v>
      </c>
      <c r="E1116" t="s">
        <v>18</v>
      </c>
      <c r="F1116" t="str">
        <f t="shared" si="68"/>
        <v>March</v>
      </c>
      <c r="G1116" s="3">
        <v>1</v>
      </c>
      <c r="H1116" s="2">
        <v>0.75</v>
      </c>
      <c r="I1116" s="2">
        <v>0.85007069000000002</v>
      </c>
      <c r="J1116" s="3">
        <f t="shared" si="69"/>
        <v>1</v>
      </c>
      <c r="K1116">
        <v>26.82</v>
      </c>
      <c r="L1116">
        <v>6960</v>
      </c>
      <c r="M1116">
        <f t="shared" si="70"/>
        <v>116</v>
      </c>
      <c r="N1116" s="4">
        <v>65</v>
      </c>
      <c r="O1116">
        <v>0</v>
      </c>
      <c r="P1116">
        <f t="shared" si="71"/>
        <v>0</v>
      </c>
      <c r="Q1116">
        <v>0</v>
      </c>
      <c r="R1116">
        <v>0</v>
      </c>
      <c r="S1116">
        <v>58</v>
      </c>
      <c r="T1116">
        <v>1254</v>
      </c>
    </row>
    <row r="1117" spans="1:20" x14ac:dyDescent="0.3">
      <c r="A1117">
        <v>1116</v>
      </c>
      <c r="B1117" s="1">
        <v>42071</v>
      </c>
      <c r="C1117" t="s">
        <v>22</v>
      </c>
      <c r="D1117" t="s">
        <v>14</v>
      </c>
      <c r="E1117" t="s">
        <v>18</v>
      </c>
      <c r="F1117" t="str">
        <f t="shared" si="68"/>
        <v>March</v>
      </c>
      <c r="G1117" s="3">
        <v>3</v>
      </c>
      <c r="H1117" s="2">
        <v>0.8</v>
      </c>
      <c r="I1117" s="2">
        <v>0.80051106800000005</v>
      </c>
      <c r="J1117" s="3">
        <f t="shared" si="69"/>
        <v>1</v>
      </c>
      <c r="K1117">
        <v>30.1</v>
      </c>
      <c r="L1117">
        <v>3360</v>
      </c>
      <c r="M1117">
        <f t="shared" si="70"/>
        <v>56</v>
      </c>
      <c r="N1117" s="4">
        <v>50</v>
      </c>
      <c r="O1117">
        <v>0</v>
      </c>
      <c r="P1117">
        <f t="shared" si="71"/>
        <v>0</v>
      </c>
      <c r="Q1117">
        <v>0</v>
      </c>
      <c r="R1117">
        <v>1</v>
      </c>
      <c r="S1117">
        <v>57</v>
      </c>
      <c r="T1117">
        <v>1278</v>
      </c>
    </row>
    <row r="1118" spans="1:20" x14ac:dyDescent="0.3">
      <c r="A1118">
        <v>1117</v>
      </c>
      <c r="B1118" s="1">
        <v>42071</v>
      </c>
      <c r="C1118" t="s">
        <v>22</v>
      </c>
      <c r="D1118" t="s">
        <v>14</v>
      </c>
      <c r="E1118" t="s">
        <v>18</v>
      </c>
      <c r="F1118" t="str">
        <f t="shared" si="68"/>
        <v>March</v>
      </c>
      <c r="G1118" s="3">
        <v>12</v>
      </c>
      <c r="H1118" s="2">
        <v>0.8</v>
      </c>
      <c r="I1118" s="2">
        <v>0.80040196100000005</v>
      </c>
      <c r="J1118" s="3">
        <f t="shared" si="69"/>
        <v>1</v>
      </c>
      <c r="K1118">
        <v>15.26</v>
      </c>
      <c r="L1118">
        <v>4080</v>
      </c>
      <c r="M1118">
        <f t="shared" si="70"/>
        <v>68</v>
      </c>
      <c r="N1118" s="4">
        <v>63</v>
      </c>
      <c r="O1118">
        <v>0</v>
      </c>
      <c r="P1118">
        <f t="shared" si="71"/>
        <v>0</v>
      </c>
      <c r="Q1118">
        <v>0</v>
      </c>
      <c r="R1118">
        <v>0</v>
      </c>
      <c r="S1118">
        <v>34</v>
      </c>
      <c r="T1118">
        <v>1064</v>
      </c>
    </row>
    <row r="1119" spans="1:20" x14ac:dyDescent="0.3">
      <c r="A1119">
        <v>1118</v>
      </c>
      <c r="B1119" s="1">
        <v>42071</v>
      </c>
      <c r="C1119" t="s">
        <v>22</v>
      </c>
      <c r="D1119" t="s">
        <v>14</v>
      </c>
      <c r="E1119" t="s">
        <v>18</v>
      </c>
      <c r="F1119" t="str">
        <f t="shared" si="68"/>
        <v>March</v>
      </c>
      <c r="G1119" s="3">
        <v>11</v>
      </c>
      <c r="H1119" s="2">
        <v>0.8</v>
      </c>
      <c r="I1119" s="2">
        <v>0.80003450300000001</v>
      </c>
      <c r="J1119" s="3">
        <f t="shared" si="69"/>
        <v>1</v>
      </c>
      <c r="K1119">
        <v>11.41</v>
      </c>
      <c r="L1119">
        <v>3420</v>
      </c>
      <c r="M1119">
        <f t="shared" si="70"/>
        <v>57</v>
      </c>
      <c r="N1119" s="4">
        <v>50</v>
      </c>
      <c r="O1119">
        <v>0</v>
      </c>
      <c r="P1119">
        <f t="shared" si="71"/>
        <v>0</v>
      </c>
      <c r="Q1119">
        <v>0</v>
      </c>
      <c r="R1119">
        <v>0</v>
      </c>
      <c r="S1119">
        <v>58</v>
      </c>
      <c r="T1119">
        <v>313</v>
      </c>
    </row>
    <row r="1120" spans="1:20" x14ac:dyDescent="0.3">
      <c r="A1120">
        <v>1119</v>
      </c>
      <c r="B1120" s="1">
        <v>42071</v>
      </c>
      <c r="C1120" t="s">
        <v>22</v>
      </c>
      <c r="D1120" t="s">
        <v>16</v>
      </c>
      <c r="E1120" t="s">
        <v>18</v>
      </c>
      <c r="F1120" t="str">
        <f t="shared" si="68"/>
        <v>March</v>
      </c>
      <c r="G1120" s="3">
        <v>11</v>
      </c>
      <c r="H1120" s="2">
        <v>0.8</v>
      </c>
      <c r="I1120" s="2">
        <v>0.75520833300000001</v>
      </c>
      <c r="J1120" s="3">
        <f t="shared" si="69"/>
        <v>0</v>
      </c>
      <c r="K1120">
        <v>2.9</v>
      </c>
      <c r="L1120">
        <v>960</v>
      </c>
      <c r="M1120">
        <f t="shared" si="70"/>
        <v>16</v>
      </c>
      <c r="N1120" s="4">
        <v>0</v>
      </c>
      <c r="O1120">
        <v>0</v>
      </c>
      <c r="P1120">
        <f t="shared" si="71"/>
        <v>0</v>
      </c>
      <c r="Q1120">
        <v>0</v>
      </c>
      <c r="R1120">
        <v>0</v>
      </c>
      <c r="S1120">
        <v>8</v>
      </c>
      <c r="T1120">
        <v>0</v>
      </c>
    </row>
    <row r="1121" spans="1:20" x14ac:dyDescent="0.3">
      <c r="A1121">
        <v>1120</v>
      </c>
      <c r="B1121" s="1">
        <v>42071</v>
      </c>
      <c r="C1121" t="s">
        <v>22</v>
      </c>
      <c r="D1121" t="s">
        <v>14</v>
      </c>
      <c r="E1121" t="s">
        <v>18</v>
      </c>
      <c r="F1121" t="str">
        <f t="shared" si="68"/>
        <v>March</v>
      </c>
      <c r="G1121" s="3">
        <v>9</v>
      </c>
      <c r="H1121" s="2">
        <v>0.75</v>
      </c>
      <c r="I1121" s="2">
        <v>0.75037189500000001</v>
      </c>
      <c r="J1121" s="3">
        <f t="shared" si="69"/>
        <v>1</v>
      </c>
      <c r="K1121">
        <v>18.79</v>
      </c>
      <c r="L1121">
        <v>5640</v>
      </c>
      <c r="M1121">
        <f t="shared" si="70"/>
        <v>94</v>
      </c>
      <c r="N1121" s="4">
        <v>45</v>
      </c>
      <c r="O1121">
        <v>0</v>
      </c>
      <c r="P1121">
        <f t="shared" si="71"/>
        <v>0</v>
      </c>
      <c r="Q1121">
        <v>0</v>
      </c>
      <c r="R1121">
        <v>0</v>
      </c>
      <c r="S1121">
        <v>52</v>
      </c>
      <c r="T1121">
        <v>1239</v>
      </c>
    </row>
    <row r="1122" spans="1:20" x14ac:dyDescent="0.3">
      <c r="A1122">
        <v>1121</v>
      </c>
      <c r="B1122" s="1">
        <v>42071</v>
      </c>
      <c r="C1122" t="s">
        <v>22</v>
      </c>
      <c r="D1122" t="s">
        <v>14</v>
      </c>
      <c r="E1122" t="s">
        <v>18</v>
      </c>
      <c r="F1122" t="str">
        <f t="shared" si="68"/>
        <v>March</v>
      </c>
      <c r="G1122" s="3">
        <v>10</v>
      </c>
      <c r="H1122" s="2">
        <v>0.7</v>
      </c>
      <c r="I1122" s="2">
        <v>0.70042199999999999</v>
      </c>
      <c r="J1122" s="3">
        <f t="shared" si="69"/>
        <v>1</v>
      </c>
      <c r="K1122">
        <v>21.82</v>
      </c>
      <c r="L1122">
        <v>6000</v>
      </c>
      <c r="M1122">
        <f t="shared" si="70"/>
        <v>100</v>
      </c>
      <c r="N1122" s="4">
        <v>30</v>
      </c>
      <c r="O1122">
        <v>0</v>
      </c>
      <c r="P1122">
        <f t="shared" si="71"/>
        <v>0</v>
      </c>
      <c r="Q1122">
        <v>0</v>
      </c>
      <c r="R1122">
        <v>0</v>
      </c>
      <c r="S1122">
        <v>50</v>
      </c>
      <c r="T1122">
        <v>1335</v>
      </c>
    </row>
    <row r="1123" spans="1:20" x14ac:dyDescent="0.3">
      <c r="A1123">
        <v>1122</v>
      </c>
      <c r="B1123" s="1">
        <v>42071</v>
      </c>
      <c r="C1123" t="s">
        <v>22</v>
      </c>
      <c r="D1123" t="s">
        <v>14</v>
      </c>
      <c r="E1123" t="s">
        <v>18</v>
      </c>
      <c r="F1123" t="str">
        <f t="shared" si="68"/>
        <v>March</v>
      </c>
      <c r="G1123" s="3">
        <v>2</v>
      </c>
      <c r="H1123" s="2">
        <v>0.7</v>
      </c>
      <c r="I1123" s="2">
        <v>0.70010606099999995</v>
      </c>
      <c r="J1123" s="3">
        <f t="shared" si="69"/>
        <v>1</v>
      </c>
      <c r="K1123">
        <v>16.100000000000001</v>
      </c>
      <c r="L1123">
        <v>4800</v>
      </c>
      <c r="M1123">
        <f t="shared" si="70"/>
        <v>80</v>
      </c>
      <c r="N1123" s="4">
        <v>30</v>
      </c>
      <c r="O1123">
        <v>0</v>
      </c>
      <c r="P1123">
        <f t="shared" si="71"/>
        <v>0</v>
      </c>
      <c r="Q1123">
        <v>0</v>
      </c>
      <c r="R1123">
        <v>1</v>
      </c>
      <c r="S1123">
        <v>45</v>
      </c>
      <c r="T1123">
        <v>928</v>
      </c>
    </row>
    <row r="1124" spans="1:20" x14ac:dyDescent="0.3">
      <c r="A1124">
        <v>1123</v>
      </c>
      <c r="B1124" s="1">
        <v>42071</v>
      </c>
      <c r="C1124" t="s">
        <v>22</v>
      </c>
      <c r="D1124" t="s">
        <v>14</v>
      </c>
      <c r="E1124" t="s">
        <v>18</v>
      </c>
      <c r="F1124" t="str">
        <f t="shared" si="68"/>
        <v>March</v>
      </c>
      <c r="G1124" s="3">
        <v>6</v>
      </c>
      <c r="H1124" s="2">
        <v>0.6</v>
      </c>
      <c r="I1124" s="2">
        <v>0.60103709100000002</v>
      </c>
      <c r="J1124" s="3">
        <f t="shared" si="69"/>
        <v>1</v>
      </c>
      <c r="K1124">
        <v>23.41</v>
      </c>
      <c r="L1124">
        <v>2520</v>
      </c>
      <c r="M1124">
        <f t="shared" si="70"/>
        <v>42</v>
      </c>
      <c r="N1124" s="4">
        <v>23</v>
      </c>
      <c r="O1124">
        <v>0</v>
      </c>
      <c r="P1124">
        <f t="shared" si="71"/>
        <v>0</v>
      </c>
      <c r="Q1124">
        <v>0</v>
      </c>
      <c r="R1124">
        <v>1</v>
      </c>
      <c r="S1124">
        <v>38</v>
      </c>
      <c r="T1124">
        <v>1266</v>
      </c>
    </row>
    <row r="1125" spans="1:20" x14ac:dyDescent="0.3">
      <c r="A1125">
        <v>1124</v>
      </c>
      <c r="B1125" s="1">
        <v>42071</v>
      </c>
      <c r="C1125" t="s">
        <v>22</v>
      </c>
      <c r="D1125" t="s">
        <v>14</v>
      </c>
      <c r="E1125" t="s">
        <v>18</v>
      </c>
      <c r="F1125" t="str">
        <f t="shared" si="68"/>
        <v>March</v>
      </c>
      <c r="G1125" s="3">
        <v>8</v>
      </c>
      <c r="H1125" s="2">
        <v>0.6</v>
      </c>
      <c r="I1125" s="2">
        <v>0.60052857100000001</v>
      </c>
      <c r="J1125" s="3">
        <f t="shared" si="69"/>
        <v>1</v>
      </c>
      <c r="K1125">
        <v>30.48</v>
      </c>
      <c r="L1125">
        <v>6720</v>
      </c>
      <c r="M1125">
        <f t="shared" si="70"/>
        <v>112</v>
      </c>
      <c r="N1125" s="4">
        <v>0</v>
      </c>
      <c r="O1125">
        <v>0</v>
      </c>
      <c r="P1125">
        <f t="shared" si="71"/>
        <v>0</v>
      </c>
      <c r="Q1125">
        <v>0</v>
      </c>
      <c r="R1125">
        <v>1</v>
      </c>
      <c r="S1125">
        <v>56</v>
      </c>
      <c r="T1125">
        <v>869</v>
      </c>
    </row>
    <row r="1126" spans="1:20" x14ac:dyDescent="0.3">
      <c r="A1126">
        <v>1125</v>
      </c>
      <c r="B1126" s="1">
        <v>42071</v>
      </c>
      <c r="C1126" t="s">
        <v>22</v>
      </c>
      <c r="D1126" t="s">
        <v>14</v>
      </c>
      <c r="E1126" t="s">
        <v>18</v>
      </c>
      <c r="F1126" t="str">
        <f t="shared" si="68"/>
        <v>March</v>
      </c>
      <c r="G1126" s="3">
        <v>5</v>
      </c>
      <c r="H1126" s="2">
        <v>0.5</v>
      </c>
      <c r="I1126" s="2">
        <v>0.50003389799999998</v>
      </c>
      <c r="J1126" s="3">
        <f t="shared" si="69"/>
        <v>1</v>
      </c>
      <c r="K1126">
        <v>26.82</v>
      </c>
      <c r="L1126">
        <v>7080</v>
      </c>
      <c r="M1126">
        <f t="shared" si="70"/>
        <v>118</v>
      </c>
      <c r="N1126" s="4">
        <v>23</v>
      </c>
      <c r="O1126">
        <v>0</v>
      </c>
      <c r="P1126">
        <f t="shared" si="71"/>
        <v>0</v>
      </c>
      <c r="Q1126">
        <v>0</v>
      </c>
      <c r="R1126">
        <v>1</v>
      </c>
      <c r="S1126">
        <v>59</v>
      </c>
      <c r="T1126">
        <v>711</v>
      </c>
    </row>
    <row r="1127" spans="1:20" x14ac:dyDescent="0.3">
      <c r="A1127">
        <v>1126</v>
      </c>
      <c r="B1127" s="1">
        <v>42071</v>
      </c>
      <c r="C1127" t="s">
        <v>22</v>
      </c>
      <c r="D1127" t="s">
        <v>16</v>
      </c>
      <c r="E1127" t="s">
        <v>18</v>
      </c>
      <c r="F1127" t="str">
        <f t="shared" si="68"/>
        <v>March</v>
      </c>
      <c r="G1127" s="3">
        <v>8</v>
      </c>
      <c r="H1127" s="2">
        <v>0.6</v>
      </c>
      <c r="I1127" s="2">
        <v>0.45093749999999999</v>
      </c>
      <c r="J1127" s="3">
        <f t="shared" si="69"/>
        <v>0</v>
      </c>
      <c r="K1127">
        <v>3.9</v>
      </c>
      <c r="L1127">
        <v>960</v>
      </c>
      <c r="M1127">
        <f t="shared" si="70"/>
        <v>16</v>
      </c>
      <c r="N1127" s="4">
        <v>0</v>
      </c>
      <c r="O1127">
        <v>0</v>
      </c>
      <c r="P1127">
        <f t="shared" si="71"/>
        <v>0</v>
      </c>
      <c r="Q1127">
        <v>0</v>
      </c>
      <c r="R1127">
        <v>0</v>
      </c>
      <c r="S1127">
        <v>8</v>
      </c>
      <c r="T1127">
        <v>0</v>
      </c>
    </row>
    <row r="1128" spans="1:20" x14ac:dyDescent="0.3">
      <c r="A1128">
        <v>1127</v>
      </c>
      <c r="B1128" s="1">
        <v>42071</v>
      </c>
      <c r="C1128" t="s">
        <v>22</v>
      </c>
      <c r="D1128" t="s">
        <v>16</v>
      </c>
      <c r="E1128" t="s">
        <v>18</v>
      </c>
      <c r="F1128" t="str">
        <f t="shared" si="68"/>
        <v>March</v>
      </c>
      <c r="G1128" s="3">
        <v>10</v>
      </c>
      <c r="H1128" s="2">
        <v>0.7</v>
      </c>
      <c r="I1128" s="2">
        <v>0.44104166700000003</v>
      </c>
      <c r="J1128" s="3">
        <f t="shared" si="69"/>
        <v>0</v>
      </c>
      <c r="K1128">
        <v>2.9</v>
      </c>
      <c r="L1128">
        <v>960</v>
      </c>
      <c r="M1128">
        <f t="shared" si="70"/>
        <v>16</v>
      </c>
      <c r="N1128" s="4">
        <v>0</v>
      </c>
      <c r="O1128">
        <v>0</v>
      </c>
      <c r="P1128">
        <f t="shared" si="71"/>
        <v>0</v>
      </c>
      <c r="Q1128">
        <v>0</v>
      </c>
      <c r="R1128">
        <v>0</v>
      </c>
      <c r="S1128">
        <v>8</v>
      </c>
      <c r="T1128">
        <v>0</v>
      </c>
    </row>
    <row r="1129" spans="1:20" x14ac:dyDescent="0.3">
      <c r="A1129">
        <v>1128</v>
      </c>
      <c r="B1129" s="1">
        <v>42071</v>
      </c>
      <c r="C1129" t="s">
        <v>22</v>
      </c>
      <c r="D1129" t="s">
        <v>16</v>
      </c>
      <c r="E1129" t="s">
        <v>18</v>
      </c>
      <c r="F1129" t="str">
        <f t="shared" si="68"/>
        <v>March</v>
      </c>
      <c r="G1129" s="3">
        <v>6</v>
      </c>
      <c r="H1129" s="2">
        <v>0.6</v>
      </c>
      <c r="I1129" s="2">
        <v>0.27187499999999998</v>
      </c>
      <c r="J1129" s="3">
        <f t="shared" si="69"/>
        <v>0</v>
      </c>
      <c r="K1129">
        <v>2.9</v>
      </c>
      <c r="L1129">
        <v>960</v>
      </c>
      <c r="M1129">
        <f t="shared" si="70"/>
        <v>16</v>
      </c>
      <c r="N1129" s="4">
        <v>0</v>
      </c>
      <c r="O1129">
        <v>0</v>
      </c>
      <c r="P1129">
        <f t="shared" si="71"/>
        <v>0</v>
      </c>
      <c r="Q1129">
        <v>0</v>
      </c>
      <c r="R1129">
        <v>0</v>
      </c>
      <c r="S1129">
        <v>8</v>
      </c>
      <c r="T1129">
        <v>0</v>
      </c>
    </row>
    <row r="1130" spans="1:20" x14ac:dyDescent="0.3">
      <c r="A1130">
        <v>1129</v>
      </c>
      <c r="B1130" s="1">
        <v>42072</v>
      </c>
      <c r="C1130" t="s">
        <v>22</v>
      </c>
      <c r="D1130" t="s">
        <v>16</v>
      </c>
      <c r="E1130" t="s">
        <v>19</v>
      </c>
      <c r="F1130" t="str">
        <f t="shared" si="68"/>
        <v>March</v>
      </c>
      <c r="G1130" s="3">
        <v>11</v>
      </c>
      <c r="H1130" s="2">
        <v>0.8</v>
      </c>
      <c r="I1130" s="2">
        <v>0.96062499999999995</v>
      </c>
      <c r="J1130" s="3">
        <f t="shared" si="69"/>
        <v>1</v>
      </c>
      <c r="K1130">
        <v>2.9</v>
      </c>
      <c r="L1130">
        <v>0</v>
      </c>
      <c r="M1130">
        <f t="shared" si="70"/>
        <v>0</v>
      </c>
      <c r="N1130" s="4">
        <v>960</v>
      </c>
      <c r="O1130">
        <v>0</v>
      </c>
      <c r="P1130">
        <f t="shared" si="71"/>
        <v>0</v>
      </c>
      <c r="Q1130">
        <v>0</v>
      </c>
      <c r="R1130">
        <v>0</v>
      </c>
      <c r="S1130">
        <v>8</v>
      </c>
      <c r="T1130">
        <v>0</v>
      </c>
    </row>
    <row r="1131" spans="1:20" x14ac:dyDescent="0.3">
      <c r="A1131">
        <v>1130</v>
      </c>
      <c r="B1131" s="1">
        <v>42072</v>
      </c>
      <c r="C1131" t="s">
        <v>22</v>
      </c>
      <c r="D1131" t="s">
        <v>16</v>
      </c>
      <c r="E1131" t="s">
        <v>19</v>
      </c>
      <c r="F1131" t="str">
        <f t="shared" si="68"/>
        <v>March</v>
      </c>
      <c r="G1131" s="3">
        <v>12</v>
      </c>
      <c r="H1131" s="2">
        <v>0.8</v>
      </c>
      <c r="I1131" s="2">
        <v>0.90296296300000001</v>
      </c>
      <c r="J1131" s="3">
        <f t="shared" si="69"/>
        <v>1</v>
      </c>
      <c r="K1131">
        <v>4.5999999999999996</v>
      </c>
      <c r="L1131">
        <v>0</v>
      </c>
      <c r="M1131">
        <f t="shared" si="70"/>
        <v>0</v>
      </c>
      <c r="N1131" s="4">
        <v>1080</v>
      </c>
      <c r="O1131">
        <v>0</v>
      </c>
      <c r="P1131">
        <f t="shared" si="71"/>
        <v>0</v>
      </c>
      <c r="Q1131">
        <v>0</v>
      </c>
      <c r="R1131">
        <v>0</v>
      </c>
      <c r="S1131">
        <v>9</v>
      </c>
      <c r="T1131">
        <v>0</v>
      </c>
    </row>
    <row r="1132" spans="1:20" x14ac:dyDescent="0.3">
      <c r="A1132">
        <v>1131</v>
      </c>
      <c r="B1132" s="1">
        <v>42072</v>
      </c>
      <c r="C1132" t="s">
        <v>22</v>
      </c>
      <c r="D1132" t="s">
        <v>16</v>
      </c>
      <c r="E1132" t="s">
        <v>19</v>
      </c>
      <c r="F1132" t="str">
        <f t="shared" si="68"/>
        <v>March</v>
      </c>
      <c r="G1132" s="3">
        <v>5</v>
      </c>
      <c r="H1132" s="2">
        <v>0.6</v>
      </c>
      <c r="I1132" s="2">
        <v>0.86434259300000005</v>
      </c>
      <c r="J1132" s="3">
        <f t="shared" si="69"/>
        <v>1</v>
      </c>
      <c r="K1132">
        <v>3.94</v>
      </c>
      <c r="L1132">
        <v>0</v>
      </c>
      <c r="M1132">
        <f t="shared" si="70"/>
        <v>0</v>
      </c>
      <c r="N1132" s="4">
        <v>2880</v>
      </c>
      <c r="O1132">
        <v>0</v>
      </c>
      <c r="P1132">
        <f t="shared" si="71"/>
        <v>0</v>
      </c>
      <c r="Q1132">
        <v>0</v>
      </c>
      <c r="R1132">
        <v>0</v>
      </c>
      <c r="S1132">
        <v>12</v>
      </c>
      <c r="T1132">
        <v>0</v>
      </c>
    </row>
    <row r="1133" spans="1:20" x14ac:dyDescent="0.3">
      <c r="A1133">
        <v>1132</v>
      </c>
      <c r="B1133" s="1">
        <v>42072</v>
      </c>
      <c r="C1133" t="s">
        <v>22</v>
      </c>
      <c r="D1133" t="s">
        <v>14</v>
      </c>
      <c r="E1133" t="s">
        <v>19</v>
      </c>
      <c r="F1133" t="str">
        <f t="shared" si="68"/>
        <v>March</v>
      </c>
      <c r="G1133" s="3">
        <v>4</v>
      </c>
      <c r="H1133" s="2">
        <v>0.75</v>
      </c>
      <c r="I1133" s="2">
        <v>0.85044615400000001</v>
      </c>
      <c r="J1133" s="3">
        <f t="shared" si="69"/>
        <v>1</v>
      </c>
      <c r="K1133">
        <v>26.82</v>
      </c>
      <c r="L1133">
        <v>7020</v>
      </c>
      <c r="M1133">
        <f t="shared" si="70"/>
        <v>117</v>
      </c>
      <c r="N1133" s="4">
        <v>65</v>
      </c>
      <c r="O1133">
        <v>0</v>
      </c>
      <c r="P1133">
        <f t="shared" si="71"/>
        <v>0</v>
      </c>
      <c r="Q1133">
        <v>0</v>
      </c>
      <c r="R1133">
        <v>0</v>
      </c>
      <c r="S1133">
        <v>58</v>
      </c>
      <c r="T1133">
        <v>1079</v>
      </c>
    </row>
    <row r="1134" spans="1:20" x14ac:dyDescent="0.3">
      <c r="A1134">
        <v>1133</v>
      </c>
      <c r="B1134" s="1">
        <v>42072</v>
      </c>
      <c r="C1134" t="s">
        <v>22</v>
      </c>
      <c r="D1134" t="s">
        <v>14</v>
      </c>
      <c r="E1134" t="s">
        <v>19</v>
      </c>
      <c r="F1134" t="str">
        <f t="shared" si="68"/>
        <v>March</v>
      </c>
      <c r="G1134" s="3">
        <v>1</v>
      </c>
      <c r="H1134" s="2">
        <v>0.75</v>
      </c>
      <c r="I1134" s="2">
        <v>0.85042689100000002</v>
      </c>
      <c r="J1134" s="3">
        <f t="shared" si="69"/>
        <v>1</v>
      </c>
      <c r="K1134">
        <v>26.82</v>
      </c>
      <c r="L1134">
        <v>7140</v>
      </c>
      <c r="M1134">
        <f t="shared" si="70"/>
        <v>119</v>
      </c>
      <c r="N1134" s="4">
        <v>65</v>
      </c>
      <c r="O1134">
        <v>0</v>
      </c>
      <c r="P1134">
        <f t="shared" si="71"/>
        <v>0</v>
      </c>
      <c r="Q1134">
        <v>0</v>
      </c>
      <c r="R1134">
        <v>0</v>
      </c>
      <c r="S1134">
        <v>59</v>
      </c>
      <c r="T1134">
        <v>1322</v>
      </c>
    </row>
    <row r="1135" spans="1:20" x14ac:dyDescent="0.3">
      <c r="A1135">
        <v>1134</v>
      </c>
      <c r="B1135" s="1">
        <v>42072</v>
      </c>
      <c r="C1135" t="s">
        <v>22</v>
      </c>
      <c r="D1135" t="s">
        <v>16</v>
      </c>
      <c r="E1135" t="s">
        <v>19</v>
      </c>
      <c r="F1135" t="str">
        <f t="shared" si="68"/>
        <v>March</v>
      </c>
      <c r="G1135" s="3">
        <v>9</v>
      </c>
      <c r="H1135" s="2">
        <v>0.75</v>
      </c>
      <c r="I1135" s="2">
        <v>0.84099999999999997</v>
      </c>
      <c r="J1135" s="3">
        <f t="shared" si="69"/>
        <v>1</v>
      </c>
      <c r="K1135">
        <v>2.9</v>
      </c>
      <c r="L1135">
        <v>0</v>
      </c>
      <c r="M1135">
        <f t="shared" si="70"/>
        <v>0</v>
      </c>
      <c r="N1135" s="4">
        <v>3600</v>
      </c>
      <c r="O1135">
        <v>0</v>
      </c>
      <c r="P1135">
        <f t="shared" si="71"/>
        <v>0</v>
      </c>
      <c r="Q1135">
        <v>0</v>
      </c>
      <c r="R1135">
        <v>0</v>
      </c>
      <c r="S1135">
        <v>15</v>
      </c>
      <c r="T1135">
        <v>0</v>
      </c>
    </row>
    <row r="1136" spans="1:20" x14ac:dyDescent="0.3">
      <c r="A1136">
        <v>1135</v>
      </c>
      <c r="B1136" s="1">
        <v>42072</v>
      </c>
      <c r="C1136" t="s">
        <v>22</v>
      </c>
      <c r="D1136" t="s">
        <v>14</v>
      </c>
      <c r="E1136" t="s">
        <v>19</v>
      </c>
      <c r="F1136" t="str">
        <f t="shared" si="68"/>
        <v>March</v>
      </c>
      <c r="G1136" s="3">
        <v>3</v>
      </c>
      <c r="H1136" s="2">
        <v>0.8</v>
      </c>
      <c r="I1136" s="2">
        <v>0.80084242400000005</v>
      </c>
      <c r="J1136" s="3">
        <f t="shared" si="69"/>
        <v>1</v>
      </c>
      <c r="K1136">
        <v>30.1</v>
      </c>
      <c r="L1136">
        <v>5160</v>
      </c>
      <c r="M1136">
        <f t="shared" si="70"/>
        <v>86</v>
      </c>
      <c r="N1136" s="4">
        <v>50</v>
      </c>
      <c r="O1136">
        <v>0</v>
      </c>
      <c r="P1136">
        <f t="shared" si="71"/>
        <v>0</v>
      </c>
      <c r="Q1136">
        <v>0</v>
      </c>
      <c r="R1136">
        <v>1</v>
      </c>
      <c r="S1136">
        <v>58</v>
      </c>
      <c r="T1136">
        <v>964</v>
      </c>
    </row>
    <row r="1137" spans="1:20" x14ac:dyDescent="0.3">
      <c r="A1137">
        <v>1136</v>
      </c>
      <c r="B1137" s="1">
        <v>42072</v>
      </c>
      <c r="C1137" t="s">
        <v>22</v>
      </c>
      <c r="D1137" t="s">
        <v>14</v>
      </c>
      <c r="E1137" t="s">
        <v>19</v>
      </c>
      <c r="F1137" t="str">
        <f t="shared" si="68"/>
        <v>March</v>
      </c>
      <c r="G1137" s="3">
        <v>12</v>
      </c>
      <c r="H1137" s="2">
        <v>0.8</v>
      </c>
      <c r="I1137" s="2">
        <v>0.80040196100000005</v>
      </c>
      <c r="J1137" s="3">
        <f t="shared" si="69"/>
        <v>1</v>
      </c>
      <c r="K1137">
        <v>15.26</v>
      </c>
      <c r="L1137">
        <v>4080</v>
      </c>
      <c r="M1137">
        <f t="shared" si="70"/>
        <v>68</v>
      </c>
      <c r="N1137" s="4">
        <v>63</v>
      </c>
      <c r="O1137">
        <v>0</v>
      </c>
      <c r="P1137">
        <f t="shared" si="71"/>
        <v>0</v>
      </c>
      <c r="Q1137">
        <v>0</v>
      </c>
      <c r="R1137">
        <v>0</v>
      </c>
      <c r="S1137">
        <v>34</v>
      </c>
      <c r="T1137">
        <v>1132</v>
      </c>
    </row>
    <row r="1138" spans="1:20" x14ac:dyDescent="0.3">
      <c r="A1138">
        <v>1137</v>
      </c>
      <c r="B1138" s="1">
        <v>42072</v>
      </c>
      <c r="C1138" t="s">
        <v>22</v>
      </c>
      <c r="D1138" t="s">
        <v>14</v>
      </c>
      <c r="E1138" t="s">
        <v>19</v>
      </c>
      <c r="F1138" t="str">
        <f t="shared" si="68"/>
        <v>March</v>
      </c>
      <c r="G1138" s="3">
        <v>11</v>
      </c>
      <c r="H1138" s="2">
        <v>0.8</v>
      </c>
      <c r="I1138" s="2">
        <v>0.80003450300000001</v>
      </c>
      <c r="J1138" s="3">
        <f t="shared" si="69"/>
        <v>1</v>
      </c>
      <c r="K1138">
        <v>11.41</v>
      </c>
      <c r="L1138">
        <v>3420</v>
      </c>
      <c r="M1138">
        <f t="shared" si="70"/>
        <v>57</v>
      </c>
      <c r="N1138" s="4">
        <v>50</v>
      </c>
      <c r="O1138">
        <v>0</v>
      </c>
      <c r="P1138">
        <f t="shared" si="71"/>
        <v>0</v>
      </c>
      <c r="Q1138">
        <v>0</v>
      </c>
      <c r="R1138">
        <v>0</v>
      </c>
      <c r="S1138">
        <v>58</v>
      </c>
      <c r="T1138">
        <v>357</v>
      </c>
    </row>
    <row r="1139" spans="1:20" x14ac:dyDescent="0.3">
      <c r="A1139">
        <v>1138</v>
      </c>
      <c r="B1139" s="1">
        <v>42072</v>
      </c>
      <c r="C1139" t="s">
        <v>22</v>
      </c>
      <c r="D1139" t="s">
        <v>16</v>
      </c>
      <c r="E1139" t="s">
        <v>19</v>
      </c>
      <c r="F1139" t="str">
        <f t="shared" si="68"/>
        <v>March</v>
      </c>
      <c r="G1139" s="3">
        <v>3</v>
      </c>
      <c r="H1139" s="2">
        <v>0.8</v>
      </c>
      <c r="I1139" s="2">
        <v>0.79541666700000002</v>
      </c>
      <c r="J1139" s="3">
        <f t="shared" si="69"/>
        <v>0</v>
      </c>
      <c r="K1139">
        <v>4.5999999999999996</v>
      </c>
      <c r="L1139">
        <v>0</v>
      </c>
      <c r="M1139">
        <f t="shared" si="70"/>
        <v>0</v>
      </c>
      <c r="N1139" s="4">
        <v>1440</v>
      </c>
      <c r="O1139">
        <v>0</v>
      </c>
      <c r="P1139">
        <f t="shared" si="71"/>
        <v>0</v>
      </c>
      <c r="Q1139">
        <v>0</v>
      </c>
      <c r="R1139">
        <v>0</v>
      </c>
      <c r="S1139">
        <v>12</v>
      </c>
      <c r="T1139">
        <v>0</v>
      </c>
    </row>
    <row r="1140" spans="1:20" x14ac:dyDescent="0.3">
      <c r="A1140">
        <v>1139</v>
      </c>
      <c r="B1140" s="1">
        <v>42072</v>
      </c>
      <c r="C1140" t="s">
        <v>22</v>
      </c>
      <c r="D1140" t="s">
        <v>16</v>
      </c>
      <c r="E1140" t="s">
        <v>19</v>
      </c>
      <c r="F1140" t="str">
        <f t="shared" si="68"/>
        <v>March</v>
      </c>
      <c r="G1140" s="3">
        <v>4</v>
      </c>
      <c r="H1140" s="2">
        <v>0.75</v>
      </c>
      <c r="I1140" s="2">
        <v>0.79538750000000003</v>
      </c>
      <c r="J1140" s="3">
        <f t="shared" si="69"/>
        <v>1</v>
      </c>
      <c r="K1140">
        <v>3.94</v>
      </c>
      <c r="L1140">
        <v>0</v>
      </c>
      <c r="M1140">
        <f t="shared" si="70"/>
        <v>0</v>
      </c>
      <c r="N1140" s="4">
        <v>960</v>
      </c>
      <c r="O1140">
        <v>0</v>
      </c>
      <c r="P1140">
        <f t="shared" si="71"/>
        <v>0</v>
      </c>
      <c r="Q1140">
        <v>0</v>
      </c>
      <c r="R1140">
        <v>0</v>
      </c>
      <c r="S1140">
        <v>8</v>
      </c>
      <c r="T1140">
        <v>0</v>
      </c>
    </row>
    <row r="1141" spans="1:20" x14ac:dyDescent="0.3">
      <c r="A1141">
        <v>1140</v>
      </c>
      <c r="B1141" s="1">
        <v>42072</v>
      </c>
      <c r="C1141" t="s">
        <v>22</v>
      </c>
      <c r="D1141" t="s">
        <v>16</v>
      </c>
      <c r="E1141" t="s">
        <v>19</v>
      </c>
      <c r="F1141" t="str">
        <f t="shared" si="68"/>
        <v>March</v>
      </c>
      <c r="G1141" s="3">
        <v>1</v>
      </c>
      <c r="H1141" s="2">
        <v>0.75</v>
      </c>
      <c r="I1141" s="2">
        <v>0.794566667</v>
      </c>
      <c r="J1141" s="3">
        <f t="shared" si="69"/>
        <v>1</v>
      </c>
      <c r="K1141">
        <v>3.94</v>
      </c>
      <c r="L1141">
        <v>0</v>
      </c>
      <c r="M1141">
        <f t="shared" si="70"/>
        <v>0</v>
      </c>
      <c r="N1141" s="4">
        <v>960</v>
      </c>
      <c r="O1141">
        <v>0</v>
      </c>
      <c r="P1141">
        <f t="shared" si="71"/>
        <v>0</v>
      </c>
      <c r="Q1141">
        <v>0</v>
      </c>
      <c r="R1141">
        <v>0</v>
      </c>
      <c r="S1141">
        <v>8</v>
      </c>
      <c r="T1141">
        <v>0</v>
      </c>
    </row>
    <row r="1142" spans="1:20" x14ac:dyDescent="0.3">
      <c r="A1142">
        <v>1141</v>
      </c>
      <c r="B1142" s="1">
        <v>42072</v>
      </c>
      <c r="C1142" t="s">
        <v>22</v>
      </c>
      <c r="D1142" t="s">
        <v>14</v>
      </c>
      <c r="E1142" t="s">
        <v>19</v>
      </c>
      <c r="F1142" t="str">
        <f t="shared" si="68"/>
        <v>March</v>
      </c>
      <c r="G1142" s="3">
        <v>9</v>
      </c>
      <c r="H1142" s="2">
        <v>0.75</v>
      </c>
      <c r="I1142" s="2">
        <v>0.75039551299999996</v>
      </c>
      <c r="J1142" s="3">
        <f t="shared" si="69"/>
        <v>1</v>
      </c>
      <c r="K1142">
        <v>18.79</v>
      </c>
      <c r="L1142">
        <v>6240</v>
      </c>
      <c r="M1142">
        <f t="shared" si="70"/>
        <v>104</v>
      </c>
      <c r="N1142" s="4">
        <v>45</v>
      </c>
      <c r="O1142">
        <v>0</v>
      </c>
      <c r="P1142">
        <f t="shared" si="71"/>
        <v>0</v>
      </c>
      <c r="Q1142">
        <v>0</v>
      </c>
      <c r="R1142">
        <v>0</v>
      </c>
      <c r="S1142">
        <v>52</v>
      </c>
      <c r="T1142">
        <v>1193</v>
      </c>
    </row>
    <row r="1143" spans="1:20" x14ac:dyDescent="0.3">
      <c r="A1143">
        <v>1142</v>
      </c>
      <c r="B1143" s="1">
        <v>42072</v>
      </c>
      <c r="C1143" t="s">
        <v>22</v>
      </c>
      <c r="D1143" t="s">
        <v>14</v>
      </c>
      <c r="E1143" t="s">
        <v>19</v>
      </c>
      <c r="F1143" t="str">
        <f t="shared" si="68"/>
        <v>March</v>
      </c>
      <c r="G1143" s="3">
        <v>2</v>
      </c>
      <c r="H1143" s="2">
        <v>0.7</v>
      </c>
      <c r="I1143" s="2">
        <v>0.70051622400000002</v>
      </c>
      <c r="J1143" s="3">
        <f t="shared" si="69"/>
        <v>1</v>
      </c>
      <c r="K1143">
        <v>16.100000000000001</v>
      </c>
      <c r="L1143">
        <v>5520</v>
      </c>
      <c r="M1143">
        <f t="shared" si="70"/>
        <v>92</v>
      </c>
      <c r="N1143" s="4">
        <v>30</v>
      </c>
      <c r="O1143">
        <v>0</v>
      </c>
      <c r="P1143">
        <f t="shared" si="71"/>
        <v>0</v>
      </c>
      <c r="Q1143">
        <v>0</v>
      </c>
      <c r="R1143">
        <v>1</v>
      </c>
      <c r="S1143">
        <v>45</v>
      </c>
      <c r="T1143">
        <v>817</v>
      </c>
    </row>
    <row r="1144" spans="1:20" x14ac:dyDescent="0.3">
      <c r="A1144">
        <v>1143</v>
      </c>
      <c r="B1144" s="1">
        <v>42072</v>
      </c>
      <c r="C1144" t="s">
        <v>22</v>
      </c>
      <c r="D1144" t="s">
        <v>14</v>
      </c>
      <c r="E1144" t="s">
        <v>19</v>
      </c>
      <c r="F1144" t="str">
        <f t="shared" si="68"/>
        <v>March</v>
      </c>
      <c r="G1144" s="3">
        <v>10</v>
      </c>
      <c r="H1144" s="2">
        <v>0.7</v>
      </c>
      <c r="I1144" s="2">
        <v>0.70042199999999999</v>
      </c>
      <c r="J1144" s="3">
        <f t="shared" si="69"/>
        <v>1</v>
      </c>
      <c r="K1144">
        <v>21.82</v>
      </c>
      <c r="L1144">
        <v>6000</v>
      </c>
      <c r="M1144">
        <f t="shared" si="70"/>
        <v>100</v>
      </c>
      <c r="N1144" s="4">
        <v>30</v>
      </c>
      <c r="O1144">
        <v>0</v>
      </c>
      <c r="P1144">
        <f t="shared" si="71"/>
        <v>0</v>
      </c>
      <c r="Q1144">
        <v>0</v>
      </c>
      <c r="R1144">
        <v>0</v>
      </c>
      <c r="S1144">
        <v>50</v>
      </c>
      <c r="T1144">
        <v>1576</v>
      </c>
    </row>
    <row r="1145" spans="1:20" x14ac:dyDescent="0.3">
      <c r="A1145">
        <v>1144</v>
      </c>
      <c r="B1145" s="1">
        <v>42072</v>
      </c>
      <c r="C1145" t="s">
        <v>22</v>
      </c>
      <c r="D1145" t="s">
        <v>16</v>
      </c>
      <c r="E1145" t="s">
        <v>19</v>
      </c>
      <c r="F1145" t="str">
        <f t="shared" si="68"/>
        <v>March</v>
      </c>
      <c r="G1145" s="3">
        <v>2</v>
      </c>
      <c r="H1145" s="2">
        <v>0.7</v>
      </c>
      <c r="I1145" s="2">
        <v>0.6825</v>
      </c>
      <c r="J1145" s="3">
        <f t="shared" si="69"/>
        <v>0</v>
      </c>
      <c r="K1145">
        <v>3.9</v>
      </c>
      <c r="L1145">
        <v>0</v>
      </c>
      <c r="M1145">
        <f t="shared" si="70"/>
        <v>0</v>
      </c>
      <c r="N1145" s="4">
        <v>1200</v>
      </c>
      <c r="O1145">
        <v>0</v>
      </c>
      <c r="P1145">
        <f t="shared" si="71"/>
        <v>0</v>
      </c>
      <c r="Q1145">
        <v>0</v>
      </c>
      <c r="R1145">
        <v>0</v>
      </c>
      <c r="S1145">
        <v>10</v>
      </c>
      <c r="T1145">
        <v>0</v>
      </c>
    </row>
    <row r="1146" spans="1:20" x14ac:dyDescent="0.3">
      <c r="A1146">
        <v>1145</v>
      </c>
      <c r="B1146" s="1">
        <v>42072</v>
      </c>
      <c r="C1146" t="s">
        <v>22</v>
      </c>
      <c r="D1146" t="s">
        <v>14</v>
      </c>
      <c r="E1146" t="s">
        <v>19</v>
      </c>
      <c r="F1146" t="str">
        <f t="shared" si="68"/>
        <v>March</v>
      </c>
      <c r="G1146" s="3">
        <v>6</v>
      </c>
      <c r="H1146" s="2">
        <v>0.65</v>
      </c>
      <c r="I1146" s="2">
        <v>0.65096228099999998</v>
      </c>
      <c r="J1146" s="3">
        <f t="shared" si="69"/>
        <v>1</v>
      </c>
      <c r="K1146">
        <v>23.41</v>
      </c>
      <c r="L1146">
        <v>4560</v>
      </c>
      <c r="M1146">
        <f t="shared" si="70"/>
        <v>76</v>
      </c>
      <c r="N1146" s="4">
        <v>35</v>
      </c>
      <c r="O1146">
        <v>0</v>
      </c>
      <c r="P1146">
        <f t="shared" si="71"/>
        <v>0</v>
      </c>
      <c r="Q1146">
        <v>0</v>
      </c>
      <c r="R1146">
        <v>1</v>
      </c>
      <c r="S1146">
        <v>38</v>
      </c>
      <c r="T1146">
        <v>1262</v>
      </c>
    </row>
    <row r="1147" spans="1:20" x14ac:dyDescent="0.3">
      <c r="A1147">
        <v>1146</v>
      </c>
      <c r="B1147" s="1">
        <v>42072</v>
      </c>
      <c r="C1147" t="s">
        <v>22</v>
      </c>
      <c r="D1147" t="s">
        <v>14</v>
      </c>
      <c r="E1147" t="s">
        <v>19</v>
      </c>
      <c r="F1147" t="str">
        <f t="shared" si="68"/>
        <v>March</v>
      </c>
      <c r="G1147" s="3">
        <v>8</v>
      </c>
      <c r="H1147" s="2">
        <v>0.65</v>
      </c>
      <c r="I1147" s="2">
        <v>0.650421429</v>
      </c>
      <c r="J1147" s="3">
        <f t="shared" si="69"/>
        <v>1</v>
      </c>
      <c r="K1147">
        <v>30.48</v>
      </c>
      <c r="L1147">
        <v>6720</v>
      </c>
      <c r="M1147">
        <f t="shared" si="70"/>
        <v>112</v>
      </c>
      <c r="N1147" s="4">
        <v>26</v>
      </c>
      <c r="O1147">
        <v>0</v>
      </c>
      <c r="P1147">
        <f t="shared" si="71"/>
        <v>0</v>
      </c>
      <c r="Q1147">
        <v>0</v>
      </c>
      <c r="R1147">
        <v>1</v>
      </c>
      <c r="S1147">
        <v>56</v>
      </c>
      <c r="T1147">
        <v>953</v>
      </c>
    </row>
    <row r="1148" spans="1:20" x14ac:dyDescent="0.3">
      <c r="A1148">
        <v>1147</v>
      </c>
      <c r="B1148" s="1">
        <v>42072</v>
      </c>
      <c r="C1148" t="s">
        <v>22</v>
      </c>
      <c r="D1148" t="s">
        <v>14</v>
      </c>
      <c r="E1148" t="s">
        <v>19</v>
      </c>
      <c r="F1148" t="str">
        <f t="shared" si="68"/>
        <v>March</v>
      </c>
      <c r="G1148" s="3">
        <v>5</v>
      </c>
      <c r="H1148" s="2">
        <v>0.6</v>
      </c>
      <c r="I1148" s="2">
        <v>0.60004067800000005</v>
      </c>
      <c r="J1148" s="3">
        <f t="shared" si="69"/>
        <v>1</v>
      </c>
      <c r="K1148">
        <v>26.82</v>
      </c>
      <c r="L1148">
        <v>7080</v>
      </c>
      <c r="M1148">
        <f t="shared" si="70"/>
        <v>118</v>
      </c>
      <c r="N1148" s="4">
        <v>23</v>
      </c>
      <c r="O1148">
        <v>0</v>
      </c>
      <c r="P1148">
        <f t="shared" si="71"/>
        <v>0</v>
      </c>
      <c r="Q1148">
        <v>0</v>
      </c>
      <c r="R1148">
        <v>1</v>
      </c>
      <c r="S1148">
        <v>59</v>
      </c>
      <c r="T1148">
        <v>919</v>
      </c>
    </row>
    <row r="1149" spans="1:20" x14ac:dyDescent="0.3">
      <c r="A1149">
        <v>1148</v>
      </c>
      <c r="B1149" s="1">
        <v>42072</v>
      </c>
      <c r="C1149" t="s">
        <v>22</v>
      </c>
      <c r="D1149" t="s">
        <v>14</v>
      </c>
      <c r="E1149" t="s">
        <v>19</v>
      </c>
      <c r="F1149" t="str">
        <f t="shared" si="68"/>
        <v>March</v>
      </c>
      <c r="G1149" s="3">
        <v>7</v>
      </c>
      <c r="H1149" s="2">
        <v>0.5</v>
      </c>
      <c r="I1149" s="2">
        <v>0.50061090900000005</v>
      </c>
      <c r="J1149" s="3">
        <f t="shared" si="69"/>
        <v>1</v>
      </c>
      <c r="K1149">
        <v>30.48</v>
      </c>
      <c r="L1149">
        <v>6600</v>
      </c>
      <c r="M1149">
        <f t="shared" si="70"/>
        <v>110</v>
      </c>
      <c r="N1149" s="4">
        <v>0</v>
      </c>
      <c r="O1149">
        <v>0</v>
      </c>
      <c r="P1149">
        <f t="shared" si="71"/>
        <v>0</v>
      </c>
      <c r="Q1149">
        <v>0</v>
      </c>
      <c r="R1149">
        <v>1</v>
      </c>
      <c r="S1149">
        <v>55</v>
      </c>
      <c r="T1149">
        <v>1161</v>
      </c>
    </row>
    <row r="1150" spans="1:20" x14ac:dyDescent="0.3">
      <c r="A1150">
        <v>1149</v>
      </c>
      <c r="B1150" s="1">
        <v>42072</v>
      </c>
      <c r="C1150" t="s">
        <v>22</v>
      </c>
      <c r="D1150" t="s">
        <v>16</v>
      </c>
      <c r="E1150" t="s">
        <v>19</v>
      </c>
      <c r="F1150" t="str">
        <f t="shared" si="68"/>
        <v>March</v>
      </c>
      <c r="G1150" s="3">
        <v>10</v>
      </c>
      <c r="H1150" s="2">
        <v>0.7</v>
      </c>
      <c r="I1150" s="2">
        <v>0.47729166699999998</v>
      </c>
      <c r="J1150" s="3">
        <f t="shared" si="69"/>
        <v>0</v>
      </c>
      <c r="K1150">
        <v>2.9</v>
      </c>
      <c r="L1150">
        <v>0</v>
      </c>
      <c r="M1150">
        <f t="shared" si="70"/>
        <v>0</v>
      </c>
      <c r="N1150" s="4">
        <v>960</v>
      </c>
      <c r="O1150">
        <v>0</v>
      </c>
      <c r="P1150">
        <f t="shared" si="71"/>
        <v>0</v>
      </c>
      <c r="Q1150">
        <v>0</v>
      </c>
      <c r="R1150">
        <v>0</v>
      </c>
      <c r="S1150">
        <v>8</v>
      </c>
      <c r="T1150">
        <v>0</v>
      </c>
    </row>
    <row r="1151" spans="1:20" x14ac:dyDescent="0.3">
      <c r="A1151">
        <v>1150</v>
      </c>
      <c r="B1151" s="1">
        <v>42072</v>
      </c>
      <c r="C1151" t="s">
        <v>22</v>
      </c>
      <c r="D1151" t="s">
        <v>16</v>
      </c>
      <c r="E1151" t="s">
        <v>19</v>
      </c>
      <c r="F1151" t="str">
        <f t="shared" si="68"/>
        <v>March</v>
      </c>
      <c r="G1151" s="3">
        <v>8</v>
      </c>
      <c r="H1151" s="2">
        <v>0.65</v>
      </c>
      <c r="I1151" s="2">
        <v>0.26406249999999998</v>
      </c>
      <c r="J1151" s="3">
        <f t="shared" si="69"/>
        <v>0</v>
      </c>
      <c r="K1151">
        <v>3.9</v>
      </c>
      <c r="L1151">
        <v>0</v>
      </c>
      <c r="M1151">
        <f t="shared" si="70"/>
        <v>0</v>
      </c>
      <c r="N1151" s="4">
        <v>960</v>
      </c>
      <c r="O1151">
        <v>0</v>
      </c>
      <c r="P1151">
        <f t="shared" si="71"/>
        <v>0</v>
      </c>
      <c r="Q1151">
        <v>0</v>
      </c>
      <c r="R1151">
        <v>0</v>
      </c>
      <c r="S1151">
        <v>8</v>
      </c>
      <c r="T1151">
        <v>0</v>
      </c>
    </row>
    <row r="1152" spans="1:20" x14ac:dyDescent="0.3">
      <c r="A1152">
        <v>1151</v>
      </c>
      <c r="B1152" s="1">
        <v>42073</v>
      </c>
      <c r="C1152" t="s">
        <v>22</v>
      </c>
      <c r="D1152" t="s">
        <v>16</v>
      </c>
      <c r="E1152" t="s">
        <v>20</v>
      </c>
      <c r="F1152" t="str">
        <f t="shared" si="68"/>
        <v>March</v>
      </c>
      <c r="G1152" s="3">
        <v>12</v>
      </c>
      <c r="H1152" s="2">
        <v>0.8</v>
      </c>
      <c r="I1152" s="2">
        <v>0.92</v>
      </c>
      <c r="J1152" s="3">
        <f t="shared" si="69"/>
        <v>1</v>
      </c>
      <c r="K1152">
        <v>4.5999999999999996</v>
      </c>
      <c r="L1152">
        <v>1080</v>
      </c>
      <c r="M1152">
        <f t="shared" si="70"/>
        <v>18</v>
      </c>
      <c r="N1152" s="4">
        <v>0</v>
      </c>
      <c r="O1152">
        <v>0</v>
      </c>
      <c r="P1152">
        <f t="shared" si="71"/>
        <v>0</v>
      </c>
      <c r="Q1152">
        <v>0</v>
      </c>
      <c r="R1152">
        <v>0</v>
      </c>
      <c r="S1152">
        <v>9</v>
      </c>
      <c r="T1152">
        <v>0</v>
      </c>
    </row>
    <row r="1153" spans="1:20" x14ac:dyDescent="0.3">
      <c r="A1153">
        <v>1152</v>
      </c>
      <c r="B1153" s="1">
        <v>42073</v>
      </c>
      <c r="C1153" t="s">
        <v>22</v>
      </c>
      <c r="D1153" t="s">
        <v>16</v>
      </c>
      <c r="E1153" t="s">
        <v>20</v>
      </c>
      <c r="F1153" t="str">
        <f t="shared" si="68"/>
        <v>March</v>
      </c>
      <c r="G1153" s="3">
        <v>5</v>
      </c>
      <c r="H1153" s="2">
        <v>0.6</v>
      </c>
      <c r="I1153" s="2">
        <v>0.90939166699999996</v>
      </c>
      <c r="J1153" s="3">
        <f t="shared" si="69"/>
        <v>1</v>
      </c>
      <c r="K1153">
        <v>3.94</v>
      </c>
      <c r="L1153">
        <v>1440</v>
      </c>
      <c r="M1153">
        <f t="shared" si="70"/>
        <v>24</v>
      </c>
      <c r="N1153" s="4">
        <v>0</v>
      </c>
      <c r="O1153">
        <v>0</v>
      </c>
      <c r="P1153">
        <f t="shared" si="71"/>
        <v>0</v>
      </c>
      <c r="Q1153">
        <v>0</v>
      </c>
      <c r="R1153">
        <v>0</v>
      </c>
      <c r="S1153">
        <v>12</v>
      </c>
      <c r="T1153">
        <v>0</v>
      </c>
    </row>
    <row r="1154" spans="1:20" x14ac:dyDescent="0.3">
      <c r="A1154">
        <v>1153</v>
      </c>
      <c r="B1154" s="1">
        <v>42073</v>
      </c>
      <c r="C1154" t="s">
        <v>22</v>
      </c>
      <c r="D1154" t="s">
        <v>14</v>
      </c>
      <c r="E1154" t="s">
        <v>20</v>
      </c>
      <c r="F1154" t="str">
        <f t="shared" si="68"/>
        <v>March</v>
      </c>
      <c r="G1154" s="3">
        <v>1</v>
      </c>
      <c r="H1154" s="2">
        <v>0.75</v>
      </c>
      <c r="I1154" s="2">
        <v>0.90006101699999996</v>
      </c>
      <c r="J1154" s="3">
        <f t="shared" si="69"/>
        <v>1</v>
      </c>
      <c r="K1154">
        <v>26.82</v>
      </c>
      <c r="L1154">
        <v>7080</v>
      </c>
      <c r="M1154">
        <f t="shared" si="70"/>
        <v>118</v>
      </c>
      <c r="N1154" s="4">
        <v>75</v>
      </c>
      <c r="O1154">
        <v>0</v>
      </c>
      <c r="P1154">
        <f t="shared" si="71"/>
        <v>0</v>
      </c>
      <c r="Q1154">
        <v>0</v>
      </c>
      <c r="R1154">
        <v>0</v>
      </c>
      <c r="S1154">
        <v>59</v>
      </c>
      <c r="T1154">
        <v>1574</v>
      </c>
    </row>
    <row r="1155" spans="1:20" x14ac:dyDescent="0.3">
      <c r="A1155">
        <v>1154</v>
      </c>
      <c r="B1155" s="1">
        <v>42073</v>
      </c>
      <c r="C1155" t="s">
        <v>22</v>
      </c>
      <c r="D1155" t="s">
        <v>16</v>
      </c>
      <c r="E1155" t="s">
        <v>20</v>
      </c>
      <c r="F1155" t="str">
        <f t="shared" ref="F1155:F1198" si="72">TEXT(B1155,"mmmm")</f>
        <v>March</v>
      </c>
      <c r="G1155" s="3">
        <v>3</v>
      </c>
      <c r="H1155" s="2">
        <v>0.8</v>
      </c>
      <c r="I1155" s="2">
        <v>0.89444444400000001</v>
      </c>
      <c r="J1155" s="3">
        <f t="shared" ref="J1155:J1198" si="73">IF(I1155&gt;=H1155,1,0)</f>
        <v>1</v>
      </c>
      <c r="K1155">
        <v>4.5999999999999996</v>
      </c>
      <c r="L1155">
        <v>1440</v>
      </c>
      <c r="M1155">
        <f t="shared" ref="M1155:M1198" si="74">L1155/60</f>
        <v>24</v>
      </c>
      <c r="N1155" s="4">
        <v>0</v>
      </c>
      <c r="O1155">
        <v>0</v>
      </c>
      <c r="P1155">
        <f t="shared" ref="P1155:P1198" si="75">O1155/60</f>
        <v>0</v>
      </c>
      <c r="Q1155">
        <v>0</v>
      </c>
      <c r="R1155">
        <v>0</v>
      </c>
      <c r="S1155">
        <v>12</v>
      </c>
      <c r="T1155">
        <v>0</v>
      </c>
    </row>
    <row r="1156" spans="1:20" x14ac:dyDescent="0.3">
      <c r="A1156">
        <v>1155</v>
      </c>
      <c r="B1156" s="1">
        <v>42073</v>
      </c>
      <c r="C1156" t="s">
        <v>22</v>
      </c>
      <c r="D1156" t="s">
        <v>16</v>
      </c>
      <c r="E1156" t="s">
        <v>20</v>
      </c>
      <c r="F1156" t="str">
        <f t="shared" si="72"/>
        <v>March</v>
      </c>
      <c r="G1156" s="3">
        <v>4</v>
      </c>
      <c r="H1156" s="2">
        <v>0.75</v>
      </c>
      <c r="I1156" s="2">
        <v>0.881575</v>
      </c>
      <c r="J1156" s="3">
        <f t="shared" si="73"/>
        <v>1</v>
      </c>
      <c r="K1156">
        <v>3.94</v>
      </c>
      <c r="L1156">
        <v>960</v>
      </c>
      <c r="M1156">
        <f t="shared" si="74"/>
        <v>16</v>
      </c>
      <c r="N1156" s="4">
        <v>0</v>
      </c>
      <c r="O1156">
        <v>0</v>
      </c>
      <c r="P1156">
        <f t="shared" si="75"/>
        <v>0</v>
      </c>
      <c r="Q1156">
        <v>0</v>
      </c>
      <c r="R1156">
        <v>0</v>
      </c>
      <c r="S1156">
        <v>8</v>
      </c>
      <c r="T1156">
        <v>0</v>
      </c>
    </row>
    <row r="1157" spans="1:20" x14ac:dyDescent="0.3">
      <c r="A1157">
        <v>1156</v>
      </c>
      <c r="B1157" s="1">
        <v>42073</v>
      </c>
      <c r="C1157" t="s">
        <v>22</v>
      </c>
      <c r="D1157" t="s">
        <v>16</v>
      </c>
      <c r="E1157" t="s">
        <v>20</v>
      </c>
      <c r="F1157" t="str">
        <f t="shared" si="72"/>
        <v>March</v>
      </c>
      <c r="G1157" s="3">
        <v>1</v>
      </c>
      <c r="H1157" s="2">
        <v>0.75</v>
      </c>
      <c r="I1157" s="2">
        <v>0.88075416699999998</v>
      </c>
      <c r="J1157" s="3">
        <f t="shared" si="73"/>
        <v>1</v>
      </c>
      <c r="K1157">
        <v>3.94</v>
      </c>
      <c r="L1157">
        <v>960</v>
      </c>
      <c r="M1157">
        <f t="shared" si="74"/>
        <v>16</v>
      </c>
      <c r="N1157" s="4">
        <v>0</v>
      </c>
      <c r="O1157">
        <v>0</v>
      </c>
      <c r="P1157">
        <f t="shared" si="75"/>
        <v>0</v>
      </c>
      <c r="Q1157">
        <v>0</v>
      </c>
      <c r="R1157">
        <v>0</v>
      </c>
      <c r="S1157">
        <v>8</v>
      </c>
      <c r="T1157">
        <v>0</v>
      </c>
    </row>
    <row r="1158" spans="1:20" x14ac:dyDescent="0.3">
      <c r="A1158">
        <v>1157</v>
      </c>
      <c r="B1158" s="1">
        <v>42073</v>
      </c>
      <c r="C1158" t="s">
        <v>22</v>
      </c>
      <c r="D1158" t="s">
        <v>14</v>
      </c>
      <c r="E1158" t="s">
        <v>20</v>
      </c>
      <c r="F1158" t="str">
        <f t="shared" si="72"/>
        <v>March</v>
      </c>
      <c r="G1158" s="3">
        <v>4</v>
      </c>
      <c r="H1158" s="2">
        <v>0.75</v>
      </c>
      <c r="I1158" s="2">
        <v>0.85008421099999998</v>
      </c>
      <c r="J1158" s="3">
        <f t="shared" si="73"/>
        <v>1</v>
      </c>
      <c r="K1158">
        <v>26.82</v>
      </c>
      <c r="L1158">
        <v>5880</v>
      </c>
      <c r="M1158">
        <f t="shared" si="74"/>
        <v>98</v>
      </c>
      <c r="N1158" s="4">
        <v>65</v>
      </c>
      <c r="O1158">
        <v>0</v>
      </c>
      <c r="P1158">
        <f t="shared" si="75"/>
        <v>0</v>
      </c>
      <c r="Q1158">
        <v>0</v>
      </c>
      <c r="R1158">
        <v>0</v>
      </c>
      <c r="S1158">
        <v>59</v>
      </c>
      <c r="T1158">
        <v>1104</v>
      </c>
    </row>
    <row r="1159" spans="1:20" x14ac:dyDescent="0.3">
      <c r="A1159">
        <v>1158</v>
      </c>
      <c r="B1159" s="1">
        <v>42073</v>
      </c>
      <c r="C1159" t="s">
        <v>22</v>
      </c>
      <c r="D1159" t="s">
        <v>16</v>
      </c>
      <c r="E1159" t="s">
        <v>20</v>
      </c>
      <c r="F1159" t="str">
        <f t="shared" si="72"/>
        <v>March</v>
      </c>
      <c r="G1159" s="3">
        <v>9</v>
      </c>
      <c r="H1159" s="2">
        <v>0.75</v>
      </c>
      <c r="I1159" s="2">
        <v>0.82166666700000002</v>
      </c>
      <c r="J1159" s="3">
        <f t="shared" si="73"/>
        <v>1</v>
      </c>
      <c r="K1159">
        <v>2.9</v>
      </c>
      <c r="L1159">
        <v>1800</v>
      </c>
      <c r="M1159">
        <f t="shared" si="74"/>
        <v>30</v>
      </c>
      <c r="N1159" s="4">
        <v>0</v>
      </c>
      <c r="O1159">
        <v>0</v>
      </c>
      <c r="P1159">
        <f t="shared" si="75"/>
        <v>0</v>
      </c>
      <c r="Q1159">
        <v>0</v>
      </c>
      <c r="R1159">
        <v>0</v>
      </c>
      <c r="S1159">
        <v>15</v>
      </c>
      <c r="T1159">
        <v>0</v>
      </c>
    </row>
    <row r="1160" spans="1:20" x14ac:dyDescent="0.3">
      <c r="A1160">
        <v>1159</v>
      </c>
      <c r="B1160" s="1">
        <v>42073</v>
      </c>
      <c r="C1160" t="s">
        <v>22</v>
      </c>
      <c r="D1160" t="s">
        <v>14</v>
      </c>
      <c r="E1160" t="s">
        <v>20</v>
      </c>
      <c r="F1160" t="str">
        <f t="shared" si="72"/>
        <v>March</v>
      </c>
      <c r="G1160" s="3">
        <v>12</v>
      </c>
      <c r="H1160" s="2">
        <v>0.8</v>
      </c>
      <c r="I1160" s="2">
        <v>0.80040196100000005</v>
      </c>
      <c r="J1160" s="3">
        <f t="shared" si="73"/>
        <v>1</v>
      </c>
      <c r="K1160">
        <v>15.26</v>
      </c>
      <c r="L1160">
        <v>4080</v>
      </c>
      <c r="M1160">
        <f t="shared" si="74"/>
        <v>68</v>
      </c>
      <c r="N1160" s="4">
        <v>63</v>
      </c>
      <c r="O1160">
        <v>0</v>
      </c>
      <c r="P1160">
        <f t="shared" si="75"/>
        <v>0</v>
      </c>
      <c r="Q1160">
        <v>0</v>
      </c>
      <c r="R1160">
        <v>0</v>
      </c>
      <c r="S1160">
        <v>34</v>
      </c>
      <c r="T1160">
        <v>1069</v>
      </c>
    </row>
    <row r="1161" spans="1:20" x14ac:dyDescent="0.3">
      <c r="A1161">
        <v>1160</v>
      </c>
      <c r="B1161" s="1">
        <v>42073</v>
      </c>
      <c r="C1161" t="s">
        <v>22</v>
      </c>
      <c r="D1161" t="s">
        <v>14</v>
      </c>
      <c r="E1161" t="s">
        <v>20</v>
      </c>
      <c r="F1161" t="str">
        <f t="shared" si="72"/>
        <v>March</v>
      </c>
      <c r="G1161" s="3">
        <v>3</v>
      </c>
      <c r="H1161" s="2">
        <v>0.8</v>
      </c>
      <c r="I1161" s="2">
        <v>0.80007183900000001</v>
      </c>
      <c r="J1161" s="3">
        <f t="shared" si="73"/>
        <v>1</v>
      </c>
      <c r="K1161">
        <v>30.1</v>
      </c>
      <c r="L1161">
        <v>6960</v>
      </c>
      <c r="M1161">
        <f t="shared" si="74"/>
        <v>116</v>
      </c>
      <c r="N1161" s="4">
        <v>63</v>
      </c>
      <c r="O1161">
        <v>0</v>
      </c>
      <c r="P1161">
        <f t="shared" si="75"/>
        <v>0</v>
      </c>
      <c r="Q1161">
        <v>0</v>
      </c>
      <c r="R1161">
        <v>1</v>
      </c>
      <c r="S1161">
        <v>58</v>
      </c>
      <c r="T1161">
        <v>756</v>
      </c>
    </row>
    <row r="1162" spans="1:20" x14ac:dyDescent="0.3">
      <c r="A1162">
        <v>1161</v>
      </c>
      <c r="B1162" s="1">
        <v>42073</v>
      </c>
      <c r="C1162" t="s">
        <v>22</v>
      </c>
      <c r="D1162" t="s">
        <v>14</v>
      </c>
      <c r="E1162" t="s">
        <v>20</v>
      </c>
      <c r="F1162" t="str">
        <f t="shared" si="72"/>
        <v>March</v>
      </c>
      <c r="G1162" s="3">
        <v>11</v>
      </c>
      <c r="H1162" s="2">
        <v>0.8</v>
      </c>
      <c r="I1162" s="2">
        <v>0.80003450300000001</v>
      </c>
      <c r="J1162" s="3">
        <f t="shared" si="73"/>
        <v>1</v>
      </c>
      <c r="K1162">
        <v>11.41</v>
      </c>
      <c r="L1162">
        <v>3420</v>
      </c>
      <c r="M1162">
        <f t="shared" si="74"/>
        <v>57</v>
      </c>
      <c r="N1162" s="4">
        <v>50</v>
      </c>
      <c r="O1162">
        <v>0</v>
      </c>
      <c r="P1162">
        <f t="shared" si="75"/>
        <v>0</v>
      </c>
      <c r="Q1162">
        <v>0</v>
      </c>
      <c r="R1162">
        <v>0</v>
      </c>
      <c r="S1162">
        <v>58</v>
      </c>
      <c r="T1162">
        <v>338</v>
      </c>
    </row>
    <row r="1163" spans="1:20" x14ac:dyDescent="0.3">
      <c r="A1163">
        <v>1162</v>
      </c>
      <c r="B1163" s="1">
        <v>42073</v>
      </c>
      <c r="C1163" t="s">
        <v>22</v>
      </c>
      <c r="D1163" t="s">
        <v>16</v>
      </c>
      <c r="E1163" t="s">
        <v>20</v>
      </c>
      <c r="F1163" t="str">
        <f t="shared" si="72"/>
        <v>March</v>
      </c>
      <c r="G1163" s="3">
        <v>11</v>
      </c>
      <c r="H1163" s="2">
        <v>0.8</v>
      </c>
      <c r="I1163" s="2">
        <v>0.75822916699999998</v>
      </c>
      <c r="J1163" s="3">
        <f t="shared" si="73"/>
        <v>0</v>
      </c>
      <c r="K1163">
        <v>2.9</v>
      </c>
      <c r="L1163">
        <v>960</v>
      </c>
      <c r="M1163">
        <f t="shared" si="74"/>
        <v>16</v>
      </c>
      <c r="N1163" s="4">
        <v>0</v>
      </c>
      <c r="O1163">
        <v>0</v>
      </c>
      <c r="P1163">
        <f t="shared" si="75"/>
        <v>0</v>
      </c>
      <c r="Q1163">
        <v>0</v>
      </c>
      <c r="R1163">
        <v>0</v>
      </c>
      <c r="S1163">
        <v>8</v>
      </c>
      <c r="T1163">
        <v>0</v>
      </c>
    </row>
    <row r="1164" spans="1:20" x14ac:dyDescent="0.3">
      <c r="A1164">
        <v>1163</v>
      </c>
      <c r="B1164" s="1">
        <v>42073</v>
      </c>
      <c r="C1164" t="s">
        <v>22</v>
      </c>
      <c r="D1164" t="s">
        <v>14</v>
      </c>
      <c r="E1164" t="s">
        <v>20</v>
      </c>
      <c r="F1164" t="str">
        <f t="shared" si="72"/>
        <v>March</v>
      </c>
      <c r="G1164" s="3">
        <v>10</v>
      </c>
      <c r="H1164" s="2">
        <v>0.75</v>
      </c>
      <c r="I1164" s="2">
        <v>0.75060800000000005</v>
      </c>
      <c r="J1164" s="3">
        <f t="shared" si="73"/>
        <v>1</v>
      </c>
      <c r="K1164">
        <v>21.82</v>
      </c>
      <c r="L1164">
        <v>6000</v>
      </c>
      <c r="M1164">
        <f t="shared" si="74"/>
        <v>100</v>
      </c>
      <c r="N1164" s="4">
        <v>34</v>
      </c>
      <c r="O1164">
        <v>0</v>
      </c>
      <c r="P1164">
        <f t="shared" si="75"/>
        <v>0</v>
      </c>
      <c r="Q1164">
        <v>0</v>
      </c>
      <c r="R1164">
        <v>0</v>
      </c>
      <c r="S1164">
        <v>50</v>
      </c>
      <c r="T1164">
        <v>1499</v>
      </c>
    </row>
    <row r="1165" spans="1:20" x14ac:dyDescent="0.3">
      <c r="A1165">
        <v>1164</v>
      </c>
      <c r="B1165" s="1">
        <v>42073</v>
      </c>
      <c r="C1165" t="s">
        <v>22</v>
      </c>
      <c r="D1165" t="s">
        <v>14</v>
      </c>
      <c r="E1165" t="s">
        <v>20</v>
      </c>
      <c r="F1165" t="str">
        <f t="shared" si="72"/>
        <v>March</v>
      </c>
      <c r="G1165" s="3">
        <v>9</v>
      </c>
      <c r="H1165" s="2">
        <v>0.75</v>
      </c>
      <c r="I1165" s="2">
        <v>0.75039551299999996</v>
      </c>
      <c r="J1165" s="3">
        <f t="shared" si="73"/>
        <v>1</v>
      </c>
      <c r="K1165">
        <v>18.79</v>
      </c>
      <c r="L1165">
        <v>6240</v>
      </c>
      <c r="M1165">
        <f t="shared" si="74"/>
        <v>104</v>
      </c>
      <c r="N1165" s="4">
        <v>45</v>
      </c>
      <c r="O1165">
        <v>0</v>
      </c>
      <c r="P1165">
        <f t="shared" si="75"/>
        <v>0</v>
      </c>
      <c r="Q1165">
        <v>0</v>
      </c>
      <c r="R1165">
        <v>0</v>
      </c>
      <c r="S1165">
        <v>52</v>
      </c>
      <c r="T1165">
        <v>1247</v>
      </c>
    </row>
    <row r="1166" spans="1:20" x14ac:dyDescent="0.3">
      <c r="A1166">
        <v>1165</v>
      </c>
      <c r="B1166" s="1">
        <v>42073</v>
      </c>
      <c r="C1166" t="s">
        <v>22</v>
      </c>
      <c r="D1166" t="s">
        <v>16</v>
      </c>
      <c r="E1166" t="s">
        <v>20</v>
      </c>
      <c r="F1166" t="str">
        <f t="shared" si="72"/>
        <v>March</v>
      </c>
      <c r="G1166" s="3">
        <v>2</v>
      </c>
      <c r="H1166" s="2">
        <v>0.7</v>
      </c>
      <c r="I1166" s="2">
        <v>0.74099999999999999</v>
      </c>
      <c r="J1166" s="3">
        <f t="shared" si="73"/>
        <v>1</v>
      </c>
      <c r="K1166">
        <v>3.9</v>
      </c>
      <c r="L1166">
        <v>960</v>
      </c>
      <c r="M1166">
        <f t="shared" si="74"/>
        <v>16</v>
      </c>
      <c r="N1166" s="4">
        <v>0</v>
      </c>
      <c r="O1166">
        <v>0</v>
      </c>
      <c r="P1166">
        <f t="shared" si="75"/>
        <v>0</v>
      </c>
      <c r="Q1166">
        <v>0</v>
      </c>
      <c r="R1166">
        <v>0</v>
      </c>
      <c r="S1166">
        <v>8</v>
      </c>
      <c r="T1166">
        <v>0</v>
      </c>
    </row>
    <row r="1167" spans="1:20" x14ac:dyDescent="0.3">
      <c r="A1167">
        <v>1166</v>
      </c>
      <c r="B1167" s="1">
        <v>42073</v>
      </c>
      <c r="C1167" t="s">
        <v>22</v>
      </c>
      <c r="D1167" t="s">
        <v>14</v>
      </c>
      <c r="E1167" t="s">
        <v>20</v>
      </c>
      <c r="F1167" t="str">
        <f t="shared" si="72"/>
        <v>March</v>
      </c>
      <c r="G1167" s="3">
        <v>8</v>
      </c>
      <c r="H1167" s="2">
        <v>0.7</v>
      </c>
      <c r="I1167" s="2">
        <v>0.70050526300000004</v>
      </c>
      <c r="J1167" s="3">
        <f t="shared" si="73"/>
        <v>1</v>
      </c>
      <c r="K1167">
        <v>30.48</v>
      </c>
      <c r="L1167">
        <v>6840</v>
      </c>
      <c r="M1167">
        <f t="shared" si="74"/>
        <v>114</v>
      </c>
      <c r="N1167" s="4">
        <v>30</v>
      </c>
      <c r="O1167">
        <v>0</v>
      </c>
      <c r="P1167">
        <f t="shared" si="75"/>
        <v>0</v>
      </c>
      <c r="Q1167">
        <v>0</v>
      </c>
      <c r="R1167">
        <v>1</v>
      </c>
      <c r="S1167">
        <v>57</v>
      </c>
      <c r="T1167">
        <v>923</v>
      </c>
    </row>
    <row r="1168" spans="1:20" x14ac:dyDescent="0.3">
      <c r="A1168">
        <v>1167</v>
      </c>
      <c r="B1168" s="1">
        <v>42073</v>
      </c>
      <c r="C1168" t="s">
        <v>22</v>
      </c>
      <c r="D1168" t="s">
        <v>14</v>
      </c>
      <c r="E1168" t="s">
        <v>20</v>
      </c>
      <c r="F1168" t="str">
        <f t="shared" si="72"/>
        <v>March</v>
      </c>
      <c r="G1168" s="3">
        <v>6</v>
      </c>
      <c r="H1168" s="2">
        <v>0.7</v>
      </c>
      <c r="I1168" s="2">
        <v>0.70024649100000003</v>
      </c>
      <c r="J1168" s="3">
        <f t="shared" si="73"/>
        <v>1</v>
      </c>
      <c r="K1168">
        <v>23.41</v>
      </c>
      <c r="L1168">
        <v>4560</v>
      </c>
      <c r="M1168">
        <f t="shared" si="74"/>
        <v>76</v>
      </c>
      <c r="N1168" s="4">
        <v>30</v>
      </c>
      <c r="O1168">
        <v>0</v>
      </c>
      <c r="P1168">
        <f t="shared" si="75"/>
        <v>0</v>
      </c>
      <c r="Q1168">
        <v>0</v>
      </c>
      <c r="R1168">
        <v>1</v>
      </c>
      <c r="S1168">
        <v>38</v>
      </c>
      <c r="T1168">
        <v>1180</v>
      </c>
    </row>
    <row r="1169" spans="1:20" x14ac:dyDescent="0.3">
      <c r="A1169">
        <v>1168</v>
      </c>
      <c r="B1169" s="1">
        <v>42073</v>
      </c>
      <c r="C1169" t="s">
        <v>22</v>
      </c>
      <c r="D1169" t="s">
        <v>14</v>
      </c>
      <c r="E1169" t="s">
        <v>20</v>
      </c>
      <c r="F1169" t="str">
        <f t="shared" si="72"/>
        <v>March</v>
      </c>
      <c r="G1169" s="3">
        <v>2</v>
      </c>
      <c r="H1169" s="2">
        <v>0.7</v>
      </c>
      <c r="I1169" s="2">
        <v>0.70005185199999997</v>
      </c>
      <c r="J1169" s="3">
        <f t="shared" si="73"/>
        <v>1</v>
      </c>
      <c r="K1169">
        <v>16.100000000000001</v>
      </c>
      <c r="L1169">
        <v>5400</v>
      </c>
      <c r="M1169">
        <f t="shared" si="74"/>
        <v>90</v>
      </c>
      <c r="N1169" s="4">
        <v>40</v>
      </c>
      <c r="O1169">
        <v>0</v>
      </c>
      <c r="P1169">
        <f t="shared" si="75"/>
        <v>0</v>
      </c>
      <c r="Q1169">
        <v>0</v>
      </c>
      <c r="R1169">
        <v>1</v>
      </c>
      <c r="S1169">
        <v>45</v>
      </c>
      <c r="T1169">
        <v>957</v>
      </c>
    </row>
    <row r="1170" spans="1:20" x14ac:dyDescent="0.3">
      <c r="A1170">
        <v>1169</v>
      </c>
      <c r="B1170" s="1">
        <v>42073</v>
      </c>
      <c r="C1170" t="s">
        <v>22</v>
      </c>
      <c r="D1170" t="s">
        <v>14</v>
      </c>
      <c r="E1170" t="s">
        <v>20</v>
      </c>
      <c r="F1170" t="str">
        <f t="shared" si="72"/>
        <v>March</v>
      </c>
      <c r="G1170" s="3">
        <v>5</v>
      </c>
      <c r="H1170" s="2">
        <v>0.65</v>
      </c>
      <c r="I1170" s="2">
        <v>0.65004406800000003</v>
      </c>
      <c r="J1170" s="3">
        <f t="shared" si="73"/>
        <v>1</v>
      </c>
      <c r="K1170">
        <v>26.82</v>
      </c>
      <c r="L1170">
        <v>7080</v>
      </c>
      <c r="M1170">
        <f t="shared" si="74"/>
        <v>118</v>
      </c>
      <c r="N1170" s="4">
        <v>26</v>
      </c>
      <c r="O1170">
        <v>0</v>
      </c>
      <c r="P1170">
        <f t="shared" si="75"/>
        <v>0</v>
      </c>
      <c r="Q1170">
        <v>0</v>
      </c>
      <c r="R1170">
        <v>1</v>
      </c>
      <c r="S1170">
        <v>59</v>
      </c>
      <c r="T1170">
        <v>1001</v>
      </c>
    </row>
    <row r="1171" spans="1:20" x14ac:dyDescent="0.3">
      <c r="A1171">
        <v>1170</v>
      </c>
      <c r="B1171" s="1">
        <v>42073</v>
      </c>
      <c r="C1171" t="s">
        <v>22</v>
      </c>
      <c r="D1171" t="s">
        <v>14</v>
      </c>
      <c r="E1171" t="s">
        <v>20</v>
      </c>
      <c r="F1171" t="str">
        <f t="shared" si="72"/>
        <v>March</v>
      </c>
      <c r="G1171" s="3">
        <v>7</v>
      </c>
      <c r="H1171" s="2">
        <v>0.6</v>
      </c>
      <c r="I1171" s="2">
        <v>0.63040292399999998</v>
      </c>
      <c r="J1171" s="3">
        <f t="shared" si="73"/>
        <v>1</v>
      </c>
      <c r="K1171">
        <v>30.48</v>
      </c>
      <c r="L1171">
        <v>6840</v>
      </c>
      <c r="M1171">
        <f t="shared" si="74"/>
        <v>114</v>
      </c>
      <c r="N1171" s="4">
        <v>25</v>
      </c>
      <c r="O1171">
        <v>0</v>
      </c>
      <c r="P1171">
        <f t="shared" si="75"/>
        <v>0</v>
      </c>
      <c r="Q1171">
        <v>0</v>
      </c>
      <c r="R1171">
        <v>1</v>
      </c>
      <c r="S1171">
        <v>57</v>
      </c>
      <c r="T1171">
        <v>1017</v>
      </c>
    </row>
    <row r="1172" spans="1:20" x14ac:dyDescent="0.3">
      <c r="A1172">
        <v>1171</v>
      </c>
      <c r="B1172" s="1">
        <v>42073</v>
      </c>
      <c r="C1172" t="s">
        <v>22</v>
      </c>
      <c r="D1172" t="s">
        <v>16</v>
      </c>
      <c r="E1172" t="s">
        <v>20</v>
      </c>
      <c r="F1172" t="str">
        <f t="shared" si="72"/>
        <v>March</v>
      </c>
      <c r="G1172" s="3">
        <v>8</v>
      </c>
      <c r="H1172" s="2">
        <v>0.65</v>
      </c>
      <c r="I1172" s="2">
        <v>0.56062500000000004</v>
      </c>
      <c r="J1172" s="3">
        <f t="shared" si="73"/>
        <v>0</v>
      </c>
      <c r="K1172">
        <v>3.9</v>
      </c>
      <c r="L1172">
        <v>960</v>
      </c>
      <c r="M1172">
        <f t="shared" si="74"/>
        <v>16</v>
      </c>
      <c r="N1172" s="4">
        <v>0</v>
      </c>
      <c r="O1172">
        <v>0</v>
      </c>
      <c r="P1172">
        <f t="shared" si="75"/>
        <v>0</v>
      </c>
      <c r="Q1172">
        <v>0</v>
      </c>
      <c r="R1172">
        <v>0</v>
      </c>
      <c r="S1172">
        <v>8</v>
      </c>
      <c r="T1172">
        <v>0</v>
      </c>
    </row>
    <row r="1173" spans="1:20" x14ac:dyDescent="0.3">
      <c r="A1173">
        <v>1172</v>
      </c>
      <c r="B1173" s="1">
        <v>42073</v>
      </c>
      <c r="C1173" t="s">
        <v>22</v>
      </c>
      <c r="D1173" t="s">
        <v>16</v>
      </c>
      <c r="E1173" t="s">
        <v>20</v>
      </c>
      <c r="F1173" t="str">
        <f t="shared" si="72"/>
        <v>March</v>
      </c>
      <c r="G1173" s="3">
        <v>7</v>
      </c>
      <c r="H1173" s="2">
        <v>0.5</v>
      </c>
      <c r="I1173" s="2">
        <v>0.56062500000000004</v>
      </c>
      <c r="J1173" s="3">
        <f t="shared" si="73"/>
        <v>1</v>
      </c>
      <c r="K1173">
        <v>3.9</v>
      </c>
      <c r="L1173">
        <v>960</v>
      </c>
      <c r="M1173">
        <f t="shared" si="74"/>
        <v>16</v>
      </c>
      <c r="N1173" s="4">
        <v>0</v>
      </c>
      <c r="O1173">
        <v>0</v>
      </c>
      <c r="P1173">
        <f t="shared" si="75"/>
        <v>0</v>
      </c>
      <c r="Q1173">
        <v>0</v>
      </c>
      <c r="R1173">
        <v>0</v>
      </c>
      <c r="S1173">
        <v>8</v>
      </c>
      <c r="T1173">
        <v>0</v>
      </c>
    </row>
    <row r="1174" spans="1:20" x14ac:dyDescent="0.3">
      <c r="A1174">
        <v>1173</v>
      </c>
      <c r="B1174" s="1">
        <v>42073</v>
      </c>
      <c r="C1174" t="s">
        <v>22</v>
      </c>
      <c r="D1174" t="s">
        <v>16</v>
      </c>
      <c r="E1174" t="s">
        <v>20</v>
      </c>
      <c r="F1174" t="str">
        <f t="shared" si="72"/>
        <v>March</v>
      </c>
      <c r="G1174" s="3">
        <v>10</v>
      </c>
      <c r="H1174" s="2">
        <v>0.7</v>
      </c>
      <c r="I1174" s="2">
        <v>0.39874999999999999</v>
      </c>
      <c r="J1174" s="3">
        <f t="shared" si="73"/>
        <v>0</v>
      </c>
      <c r="K1174">
        <v>2.9</v>
      </c>
      <c r="L1174">
        <v>960</v>
      </c>
      <c r="M1174">
        <f t="shared" si="74"/>
        <v>16</v>
      </c>
      <c r="N1174" s="4">
        <v>0</v>
      </c>
      <c r="O1174">
        <v>0</v>
      </c>
      <c r="P1174">
        <f t="shared" si="75"/>
        <v>0</v>
      </c>
      <c r="Q1174">
        <v>0</v>
      </c>
      <c r="R1174">
        <v>0</v>
      </c>
      <c r="S1174">
        <v>8</v>
      </c>
      <c r="T1174">
        <v>0</v>
      </c>
    </row>
    <row r="1175" spans="1:20" x14ac:dyDescent="0.3">
      <c r="A1175">
        <v>1174</v>
      </c>
      <c r="B1175" s="1">
        <v>42074</v>
      </c>
      <c r="C1175" t="s">
        <v>22</v>
      </c>
      <c r="D1175" t="s">
        <v>16</v>
      </c>
      <c r="E1175" t="s">
        <v>21</v>
      </c>
      <c r="F1175" t="str">
        <f t="shared" si="72"/>
        <v>March</v>
      </c>
      <c r="G1175" s="3">
        <v>12</v>
      </c>
      <c r="H1175" s="2">
        <v>0.8</v>
      </c>
      <c r="I1175" s="2">
        <v>0.92283950599999998</v>
      </c>
      <c r="J1175" s="3">
        <f t="shared" si="73"/>
        <v>1</v>
      </c>
      <c r="K1175">
        <v>4.5999999999999996</v>
      </c>
      <c r="L1175">
        <v>2160</v>
      </c>
      <c r="M1175">
        <f t="shared" si="74"/>
        <v>36</v>
      </c>
      <c r="N1175" s="4">
        <v>0</v>
      </c>
      <c r="O1175">
        <v>0</v>
      </c>
      <c r="P1175">
        <f t="shared" si="75"/>
        <v>0</v>
      </c>
      <c r="Q1175">
        <v>0</v>
      </c>
      <c r="R1175">
        <v>0</v>
      </c>
      <c r="S1175">
        <v>9</v>
      </c>
      <c r="T1175">
        <v>0</v>
      </c>
    </row>
    <row r="1176" spans="1:20" x14ac:dyDescent="0.3">
      <c r="A1176">
        <v>1175</v>
      </c>
      <c r="B1176" s="1">
        <v>42074</v>
      </c>
      <c r="C1176" t="s">
        <v>22</v>
      </c>
      <c r="D1176" t="s">
        <v>16</v>
      </c>
      <c r="E1176" t="s">
        <v>21</v>
      </c>
      <c r="F1176" t="str">
        <f t="shared" si="72"/>
        <v>March</v>
      </c>
      <c r="G1176" s="3">
        <v>11</v>
      </c>
      <c r="H1176" s="2">
        <v>0.8</v>
      </c>
      <c r="I1176" s="2">
        <v>0.87402777799999998</v>
      </c>
      <c r="J1176" s="3">
        <f t="shared" si="73"/>
        <v>1</v>
      </c>
      <c r="K1176">
        <v>2.9</v>
      </c>
      <c r="L1176">
        <v>2400</v>
      </c>
      <c r="M1176">
        <f t="shared" si="74"/>
        <v>40</v>
      </c>
      <c r="N1176" s="4">
        <v>0</v>
      </c>
      <c r="O1176">
        <v>0</v>
      </c>
      <c r="P1176">
        <f t="shared" si="75"/>
        <v>0</v>
      </c>
      <c r="Q1176">
        <v>0</v>
      </c>
      <c r="R1176">
        <v>0</v>
      </c>
      <c r="S1176">
        <v>10</v>
      </c>
      <c r="T1176">
        <v>0</v>
      </c>
    </row>
    <row r="1177" spans="1:20" x14ac:dyDescent="0.3">
      <c r="A1177">
        <v>1176</v>
      </c>
      <c r="B1177" s="1">
        <v>42074</v>
      </c>
      <c r="C1177" t="s">
        <v>22</v>
      </c>
      <c r="D1177" t="s">
        <v>16</v>
      </c>
      <c r="E1177" t="s">
        <v>21</v>
      </c>
      <c r="F1177" t="str">
        <f t="shared" si="72"/>
        <v>March</v>
      </c>
      <c r="G1177" s="3">
        <v>2</v>
      </c>
      <c r="H1177" s="2">
        <v>0.75</v>
      </c>
      <c r="I1177" s="2">
        <v>0.81927083300000003</v>
      </c>
      <c r="J1177" s="3">
        <f t="shared" si="73"/>
        <v>1</v>
      </c>
      <c r="K1177">
        <v>3.9</v>
      </c>
      <c r="L1177">
        <v>1920</v>
      </c>
      <c r="M1177">
        <f t="shared" si="74"/>
        <v>32</v>
      </c>
      <c r="N1177" s="4">
        <v>0</v>
      </c>
      <c r="O1177">
        <v>0</v>
      </c>
      <c r="P1177">
        <f t="shared" si="75"/>
        <v>0</v>
      </c>
      <c r="Q1177">
        <v>0</v>
      </c>
      <c r="R1177">
        <v>0</v>
      </c>
      <c r="S1177">
        <v>8</v>
      </c>
      <c r="T1177">
        <v>0</v>
      </c>
    </row>
    <row r="1178" spans="1:20" x14ac:dyDescent="0.3">
      <c r="A1178">
        <v>1177</v>
      </c>
      <c r="B1178" s="1">
        <v>42074</v>
      </c>
      <c r="C1178" t="s">
        <v>22</v>
      </c>
      <c r="D1178" t="s">
        <v>16</v>
      </c>
      <c r="E1178" t="s">
        <v>21</v>
      </c>
      <c r="F1178" t="str">
        <f t="shared" si="72"/>
        <v>March</v>
      </c>
      <c r="G1178" s="3">
        <v>4</v>
      </c>
      <c r="H1178" s="2">
        <v>0.75</v>
      </c>
      <c r="I1178" s="2">
        <v>0.81330902800000004</v>
      </c>
      <c r="J1178" s="3">
        <f t="shared" si="73"/>
        <v>1</v>
      </c>
      <c r="K1178">
        <v>3.94</v>
      </c>
      <c r="L1178">
        <v>1920</v>
      </c>
      <c r="M1178">
        <f t="shared" si="74"/>
        <v>32</v>
      </c>
      <c r="N1178" s="4">
        <v>0</v>
      </c>
      <c r="O1178">
        <v>0</v>
      </c>
      <c r="P1178">
        <f t="shared" si="75"/>
        <v>0</v>
      </c>
      <c r="Q1178">
        <v>0</v>
      </c>
      <c r="R1178">
        <v>0</v>
      </c>
      <c r="S1178">
        <v>8</v>
      </c>
      <c r="T1178">
        <v>0</v>
      </c>
    </row>
    <row r="1179" spans="1:20" x14ac:dyDescent="0.3">
      <c r="A1179">
        <v>1178</v>
      </c>
      <c r="B1179" s="1">
        <v>42074</v>
      </c>
      <c r="C1179" t="s">
        <v>22</v>
      </c>
      <c r="D1179" t="s">
        <v>16</v>
      </c>
      <c r="E1179" t="s">
        <v>21</v>
      </c>
      <c r="F1179" t="str">
        <f t="shared" si="72"/>
        <v>March</v>
      </c>
      <c r="G1179" s="3">
        <v>1</v>
      </c>
      <c r="H1179" s="2">
        <v>0.75</v>
      </c>
      <c r="I1179" s="2">
        <v>0.81262500000000004</v>
      </c>
      <c r="J1179" s="3">
        <f t="shared" si="73"/>
        <v>1</v>
      </c>
      <c r="K1179">
        <v>3.94</v>
      </c>
      <c r="L1179">
        <v>1920</v>
      </c>
      <c r="M1179">
        <f t="shared" si="74"/>
        <v>32</v>
      </c>
      <c r="N1179" s="4">
        <v>0</v>
      </c>
      <c r="O1179">
        <v>0</v>
      </c>
      <c r="P1179">
        <f t="shared" si="75"/>
        <v>0</v>
      </c>
      <c r="Q1179">
        <v>0</v>
      </c>
      <c r="R1179">
        <v>0</v>
      </c>
      <c r="S1179">
        <v>8</v>
      </c>
      <c r="T1179">
        <v>0</v>
      </c>
    </row>
    <row r="1180" spans="1:20" x14ac:dyDescent="0.3">
      <c r="A1180">
        <v>1179</v>
      </c>
      <c r="B1180" s="1">
        <v>42074</v>
      </c>
      <c r="C1180" t="s">
        <v>22</v>
      </c>
      <c r="D1180" t="s">
        <v>14</v>
      </c>
      <c r="E1180" t="s">
        <v>21</v>
      </c>
      <c r="F1180" t="str">
        <f t="shared" si="72"/>
        <v>March</v>
      </c>
      <c r="G1180" s="3">
        <v>12</v>
      </c>
      <c r="H1180" s="2">
        <v>0.8</v>
      </c>
      <c r="I1180" s="2">
        <v>0.80040196100000005</v>
      </c>
      <c r="J1180" s="3">
        <f t="shared" si="73"/>
        <v>1</v>
      </c>
      <c r="K1180">
        <v>15.26</v>
      </c>
      <c r="L1180">
        <v>4080</v>
      </c>
      <c r="M1180">
        <f t="shared" si="74"/>
        <v>68</v>
      </c>
      <c r="N1180" s="4">
        <v>63</v>
      </c>
      <c r="O1180">
        <v>0</v>
      </c>
      <c r="P1180">
        <f t="shared" si="75"/>
        <v>0</v>
      </c>
      <c r="Q1180">
        <v>0</v>
      </c>
      <c r="R1180">
        <v>0</v>
      </c>
      <c r="S1180">
        <v>34</v>
      </c>
      <c r="T1180">
        <v>470</v>
      </c>
    </row>
    <row r="1181" spans="1:20" x14ac:dyDescent="0.3">
      <c r="A1181">
        <v>1180</v>
      </c>
      <c r="B1181" s="1">
        <v>42074</v>
      </c>
      <c r="C1181" t="s">
        <v>22</v>
      </c>
      <c r="D1181" t="s">
        <v>14</v>
      </c>
      <c r="E1181" t="s">
        <v>21</v>
      </c>
      <c r="F1181" t="str">
        <f t="shared" si="72"/>
        <v>March</v>
      </c>
      <c r="G1181" s="3">
        <v>3</v>
      </c>
      <c r="H1181" s="2">
        <v>0.8</v>
      </c>
      <c r="I1181" s="2">
        <v>0.80007183900000001</v>
      </c>
      <c r="J1181" s="3">
        <f t="shared" si="73"/>
        <v>1</v>
      </c>
      <c r="K1181">
        <v>30.1</v>
      </c>
      <c r="L1181">
        <v>6960</v>
      </c>
      <c r="M1181">
        <f t="shared" si="74"/>
        <v>116</v>
      </c>
      <c r="N1181" s="4">
        <v>63</v>
      </c>
      <c r="O1181">
        <v>0</v>
      </c>
      <c r="P1181">
        <f t="shared" si="75"/>
        <v>0</v>
      </c>
      <c r="Q1181">
        <v>0</v>
      </c>
      <c r="R1181">
        <v>1</v>
      </c>
      <c r="S1181">
        <v>58</v>
      </c>
      <c r="T1181">
        <v>735</v>
      </c>
    </row>
    <row r="1182" spans="1:20" x14ac:dyDescent="0.3">
      <c r="A1182">
        <v>1181</v>
      </c>
      <c r="B1182" s="1">
        <v>42074</v>
      </c>
      <c r="C1182" t="s">
        <v>22</v>
      </c>
      <c r="D1182" t="s">
        <v>14</v>
      </c>
      <c r="E1182" t="s">
        <v>21</v>
      </c>
      <c r="F1182" t="str">
        <f t="shared" si="72"/>
        <v>March</v>
      </c>
      <c r="G1182" s="3">
        <v>11</v>
      </c>
      <c r="H1182" s="2">
        <v>0.8</v>
      </c>
      <c r="I1182" s="2">
        <v>0.80003450300000001</v>
      </c>
      <c r="J1182" s="3">
        <f t="shared" si="73"/>
        <v>1</v>
      </c>
      <c r="K1182">
        <v>11.41</v>
      </c>
      <c r="L1182">
        <v>3420</v>
      </c>
      <c r="M1182">
        <f t="shared" si="74"/>
        <v>57</v>
      </c>
      <c r="N1182" s="4">
        <v>50</v>
      </c>
      <c r="O1182">
        <v>0</v>
      </c>
      <c r="P1182">
        <f t="shared" si="75"/>
        <v>0</v>
      </c>
      <c r="Q1182">
        <v>0</v>
      </c>
      <c r="R1182">
        <v>0</v>
      </c>
      <c r="S1182">
        <v>58</v>
      </c>
      <c r="T1182">
        <v>560</v>
      </c>
    </row>
    <row r="1183" spans="1:20" x14ac:dyDescent="0.3">
      <c r="A1183">
        <v>1182</v>
      </c>
      <c r="B1183" s="1">
        <v>42074</v>
      </c>
      <c r="C1183" t="s">
        <v>22</v>
      </c>
      <c r="D1183" t="s">
        <v>16</v>
      </c>
      <c r="E1183" t="s">
        <v>21</v>
      </c>
      <c r="F1183" t="str">
        <f t="shared" si="72"/>
        <v>March</v>
      </c>
      <c r="G1183" s="3">
        <v>3</v>
      </c>
      <c r="H1183" s="2">
        <v>0.8</v>
      </c>
      <c r="I1183" s="2">
        <v>0.78663194400000003</v>
      </c>
      <c r="J1183" s="3">
        <f t="shared" si="73"/>
        <v>0</v>
      </c>
      <c r="K1183">
        <v>4.5999999999999996</v>
      </c>
      <c r="L1183">
        <v>1920</v>
      </c>
      <c r="M1183">
        <f t="shared" si="74"/>
        <v>32</v>
      </c>
      <c r="N1183" s="4">
        <v>0</v>
      </c>
      <c r="O1183">
        <v>0</v>
      </c>
      <c r="P1183">
        <f t="shared" si="75"/>
        <v>0</v>
      </c>
      <c r="Q1183">
        <v>0</v>
      </c>
      <c r="R1183">
        <v>0</v>
      </c>
      <c r="S1183">
        <v>8</v>
      </c>
      <c r="T1183">
        <v>0</v>
      </c>
    </row>
    <row r="1184" spans="1:20" x14ac:dyDescent="0.3">
      <c r="A1184">
        <v>1183</v>
      </c>
      <c r="B1184" s="1">
        <v>42074</v>
      </c>
      <c r="C1184" t="s">
        <v>22</v>
      </c>
      <c r="D1184" t="s">
        <v>16</v>
      </c>
      <c r="E1184" t="s">
        <v>21</v>
      </c>
      <c r="F1184" t="str">
        <f t="shared" si="72"/>
        <v>March</v>
      </c>
      <c r="G1184" s="3">
        <v>5</v>
      </c>
      <c r="H1184" s="2">
        <v>0.7</v>
      </c>
      <c r="I1184" s="2">
        <v>0.75885000000000002</v>
      </c>
      <c r="J1184" s="3">
        <f t="shared" si="73"/>
        <v>1</v>
      </c>
      <c r="K1184">
        <v>3.94</v>
      </c>
      <c r="L1184">
        <v>1440</v>
      </c>
      <c r="M1184">
        <f t="shared" si="74"/>
        <v>24</v>
      </c>
      <c r="N1184" s="4">
        <v>0</v>
      </c>
      <c r="O1184">
        <v>0</v>
      </c>
      <c r="P1184">
        <f t="shared" si="75"/>
        <v>0</v>
      </c>
      <c r="Q1184">
        <v>0</v>
      </c>
      <c r="R1184">
        <v>0</v>
      </c>
      <c r="S1184">
        <v>12</v>
      </c>
      <c r="T1184">
        <v>0</v>
      </c>
    </row>
    <row r="1185" spans="1:20" x14ac:dyDescent="0.3">
      <c r="A1185">
        <v>1184</v>
      </c>
      <c r="B1185" s="1">
        <v>42074</v>
      </c>
      <c r="C1185" t="s">
        <v>22</v>
      </c>
      <c r="D1185" t="s">
        <v>14</v>
      </c>
      <c r="E1185" t="s">
        <v>21</v>
      </c>
      <c r="F1185" t="str">
        <f t="shared" si="72"/>
        <v>March</v>
      </c>
      <c r="G1185" s="3">
        <v>10</v>
      </c>
      <c r="H1185" s="2">
        <v>0.75</v>
      </c>
      <c r="I1185" s="2">
        <v>0.75060800000000005</v>
      </c>
      <c r="J1185" s="3">
        <f t="shared" si="73"/>
        <v>1</v>
      </c>
      <c r="K1185">
        <v>21.82</v>
      </c>
      <c r="L1185">
        <v>6000</v>
      </c>
      <c r="M1185">
        <f t="shared" si="74"/>
        <v>100</v>
      </c>
      <c r="N1185" s="4">
        <v>34</v>
      </c>
      <c r="O1185">
        <v>0</v>
      </c>
      <c r="P1185">
        <f t="shared" si="75"/>
        <v>0</v>
      </c>
      <c r="Q1185">
        <v>0</v>
      </c>
      <c r="R1185">
        <v>0</v>
      </c>
      <c r="S1185">
        <v>50</v>
      </c>
      <c r="T1185">
        <v>1674</v>
      </c>
    </row>
    <row r="1186" spans="1:20" x14ac:dyDescent="0.3">
      <c r="A1186">
        <v>1185</v>
      </c>
      <c r="B1186" s="1">
        <v>42074</v>
      </c>
      <c r="C1186" t="s">
        <v>22</v>
      </c>
      <c r="D1186" t="s">
        <v>14</v>
      </c>
      <c r="E1186" t="s">
        <v>21</v>
      </c>
      <c r="F1186" t="str">
        <f t="shared" si="72"/>
        <v>March</v>
      </c>
      <c r="G1186" s="3">
        <v>9</v>
      </c>
      <c r="H1186" s="2">
        <v>0.75</v>
      </c>
      <c r="I1186" s="2">
        <v>0.75034733300000001</v>
      </c>
      <c r="J1186" s="3">
        <f t="shared" si="73"/>
        <v>1</v>
      </c>
      <c r="K1186">
        <v>18.79</v>
      </c>
      <c r="L1186">
        <v>5040</v>
      </c>
      <c r="M1186">
        <f t="shared" si="74"/>
        <v>84</v>
      </c>
      <c r="N1186" s="4">
        <v>45</v>
      </c>
      <c r="O1186">
        <v>0</v>
      </c>
      <c r="P1186">
        <f t="shared" si="75"/>
        <v>0</v>
      </c>
      <c r="Q1186">
        <v>0</v>
      </c>
      <c r="R1186">
        <v>0</v>
      </c>
      <c r="S1186">
        <v>52</v>
      </c>
      <c r="T1186">
        <v>290</v>
      </c>
    </row>
    <row r="1187" spans="1:20" x14ac:dyDescent="0.3">
      <c r="A1187">
        <v>1186</v>
      </c>
      <c r="B1187" s="1">
        <v>42074</v>
      </c>
      <c r="C1187" t="s">
        <v>22</v>
      </c>
      <c r="D1187" t="s">
        <v>14</v>
      </c>
      <c r="E1187" t="s">
        <v>21</v>
      </c>
      <c r="F1187" t="str">
        <f t="shared" si="72"/>
        <v>March</v>
      </c>
      <c r="G1187" s="3">
        <v>2</v>
      </c>
      <c r="H1187" s="2">
        <v>0.75</v>
      </c>
      <c r="I1187" s="2">
        <v>0.75014074100000006</v>
      </c>
      <c r="J1187" s="3">
        <f t="shared" si="73"/>
        <v>1</v>
      </c>
      <c r="K1187">
        <v>16.100000000000001</v>
      </c>
      <c r="L1187">
        <v>5400</v>
      </c>
      <c r="M1187">
        <f t="shared" si="74"/>
        <v>90</v>
      </c>
      <c r="N1187" s="4">
        <v>45</v>
      </c>
      <c r="O1187">
        <v>0</v>
      </c>
      <c r="P1187">
        <f t="shared" si="75"/>
        <v>0</v>
      </c>
      <c r="Q1187">
        <v>0</v>
      </c>
      <c r="R1187">
        <v>1</v>
      </c>
      <c r="S1187">
        <v>45</v>
      </c>
      <c r="T1187">
        <v>971</v>
      </c>
    </row>
    <row r="1188" spans="1:20" x14ac:dyDescent="0.3">
      <c r="A1188">
        <v>1187</v>
      </c>
      <c r="B1188" s="1">
        <v>42074</v>
      </c>
      <c r="C1188" t="s">
        <v>22</v>
      </c>
      <c r="D1188" t="s">
        <v>14</v>
      </c>
      <c r="E1188" t="s">
        <v>21</v>
      </c>
      <c r="F1188" t="str">
        <f t="shared" si="72"/>
        <v>March</v>
      </c>
      <c r="G1188" s="3">
        <v>1</v>
      </c>
      <c r="H1188" s="2">
        <v>0.75</v>
      </c>
      <c r="I1188" s="2">
        <v>0.75005084700000002</v>
      </c>
      <c r="J1188" s="3">
        <f t="shared" si="73"/>
        <v>1</v>
      </c>
      <c r="K1188">
        <v>26.82</v>
      </c>
      <c r="L1188">
        <v>7080</v>
      </c>
      <c r="M1188">
        <f t="shared" si="74"/>
        <v>118</v>
      </c>
      <c r="N1188" s="4">
        <v>45</v>
      </c>
      <c r="O1188">
        <v>0</v>
      </c>
      <c r="P1188">
        <f t="shared" si="75"/>
        <v>0</v>
      </c>
      <c r="Q1188">
        <v>0</v>
      </c>
      <c r="R1188">
        <v>0</v>
      </c>
      <c r="S1188">
        <v>59</v>
      </c>
      <c r="T1188">
        <v>1322</v>
      </c>
    </row>
    <row r="1189" spans="1:20" x14ac:dyDescent="0.3">
      <c r="A1189">
        <v>1188</v>
      </c>
      <c r="B1189" s="1">
        <v>42074</v>
      </c>
      <c r="C1189" t="s">
        <v>22</v>
      </c>
      <c r="D1189" t="s">
        <v>14</v>
      </c>
      <c r="E1189" t="s">
        <v>21</v>
      </c>
      <c r="F1189" t="str">
        <f t="shared" si="72"/>
        <v>March</v>
      </c>
      <c r="G1189" s="3">
        <v>4</v>
      </c>
      <c r="H1189" s="2">
        <v>0.75</v>
      </c>
      <c r="I1189" s="2">
        <v>0.75005084700000002</v>
      </c>
      <c r="J1189" s="3">
        <f t="shared" si="73"/>
        <v>1</v>
      </c>
      <c r="K1189">
        <v>26.82</v>
      </c>
      <c r="L1189">
        <v>7080</v>
      </c>
      <c r="M1189">
        <f t="shared" si="74"/>
        <v>118</v>
      </c>
      <c r="N1189" s="4">
        <v>45</v>
      </c>
      <c r="O1189">
        <v>0</v>
      </c>
      <c r="P1189">
        <f t="shared" si="75"/>
        <v>0</v>
      </c>
      <c r="Q1189">
        <v>0</v>
      </c>
      <c r="R1189">
        <v>0</v>
      </c>
      <c r="S1189">
        <v>59</v>
      </c>
      <c r="T1189">
        <v>1054</v>
      </c>
    </row>
    <row r="1190" spans="1:20" x14ac:dyDescent="0.3">
      <c r="A1190">
        <v>1189</v>
      </c>
      <c r="B1190" s="1">
        <v>42074</v>
      </c>
      <c r="C1190" t="s">
        <v>22</v>
      </c>
      <c r="D1190" t="s">
        <v>14</v>
      </c>
      <c r="E1190" t="s">
        <v>21</v>
      </c>
      <c r="F1190" t="str">
        <f t="shared" si="72"/>
        <v>March</v>
      </c>
      <c r="G1190" s="3">
        <v>5</v>
      </c>
      <c r="H1190" s="2">
        <v>0.7</v>
      </c>
      <c r="I1190" s="2">
        <v>0.70055689700000001</v>
      </c>
      <c r="J1190" s="3">
        <f t="shared" si="73"/>
        <v>1</v>
      </c>
      <c r="K1190">
        <v>26.82</v>
      </c>
      <c r="L1190">
        <v>6960</v>
      </c>
      <c r="M1190">
        <f t="shared" si="74"/>
        <v>116</v>
      </c>
      <c r="N1190" s="4">
        <v>30</v>
      </c>
      <c r="O1190">
        <v>0</v>
      </c>
      <c r="P1190">
        <f t="shared" si="75"/>
        <v>0</v>
      </c>
      <c r="Q1190">
        <v>0</v>
      </c>
      <c r="R1190">
        <v>1</v>
      </c>
      <c r="S1190">
        <v>58</v>
      </c>
      <c r="T1190">
        <v>992</v>
      </c>
    </row>
    <row r="1191" spans="1:20" x14ac:dyDescent="0.3">
      <c r="A1191">
        <v>1190</v>
      </c>
      <c r="B1191" s="1">
        <v>42074</v>
      </c>
      <c r="C1191" t="s">
        <v>22</v>
      </c>
      <c r="D1191" t="s">
        <v>14</v>
      </c>
      <c r="E1191" t="s">
        <v>21</v>
      </c>
      <c r="F1191" t="str">
        <f t="shared" si="72"/>
        <v>March</v>
      </c>
      <c r="G1191" s="3">
        <v>8</v>
      </c>
      <c r="H1191" s="2">
        <v>0.7</v>
      </c>
      <c r="I1191" s="2">
        <v>0.70050526300000004</v>
      </c>
      <c r="J1191" s="3">
        <f t="shared" si="73"/>
        <v>1</v>
      </c>
      <c r="K1191">
        <v>30.48</v>
      </c>
      <c r="L1191">
        <v>6840</v>
      </c>
      <c r="M1191">
        <f t="shared" si="74"/>
        <v>114</v>
      </c>
      <c r="N1191" s="4">
        <v>30</v>
      </c>
      <c r="O1191">
        <v>0</v>
      </c>
      <c r="P1191">
        <f t="shared" si="75"/>
        <v>0</v>
      </c>
      <c r="Q1191">
        <v>0</v>
      </c>
      <c r="R1191">
        <v>1</v>
      </c>
      <c r="S1191">
        <v>57</v>
      </c>
      <c r="T1191">
        <v>914</v>
      </c>
    </row>
    <row r="1192" spans="1:20" x14ac:dyDescent="0.3">
      <c r="A1192">
        <v>1191</v>
      </c>
      <c r="B1192" s="1">
        <v>42074</v>
      </c>
      <c r="C1192" t="s">
        <v>22</v>
      </c>
      <c r="D1192" t="s">
        <v>14</v>
      </c>
      <c r="E1192" t="s">
        <v>21</v>
      </c>
      <c r="F1192" t="str">
        <f t="shared" si="72"/>
        <v>March</v>
      </c>
      <c r="G1192" s="3">
        <v>6</v>
      </c>
      <c r="H1192" s="2">
        <v>0.7</v>
      </c>
      <c r="I1192" s="2">
        <v>0.70024649100000003</v>
      </c>
      <c r="J1192" s="3">
        <f t="shared" si="73"/>
        <v>1</v>
      </c>
      <c r="K1192">
        <v>23.41</v>
      </c>
      <c r="L1192">
        <v>4560</v>
      </c>
      <c r="M1192">
        <f t="shared" si="74"/>
        <v>76</v>
      </c>
      <c r="N1192" s="4">
        <v>40</v>
      </c>
      <c r="O1192">
        <v>0</v>
      </c>
      <c r="P1192">
        <f t="shared" si="75"/>
        <v>0</v>
      </c>
      <c r="Q1192">
        <v>0</v>
      </c>
      <c r="R1192">
        <v>1</v>
      </c>
      <c r="S1192">
        <v>38</v>
      </c>
      <c r="T1192">
        <v>1128</v>
      </c>
    </row>
    <row r="1193" spans="1:20" x14ac:dyDescent="0.3">
      <c r="A1193">
        <v>1192</v>
      </c>
      <c r="B1193" s="1">
        <v>42074</v>
      </c>
      <c r="C1193" t="s">
        <v>22</v>
      </c>
      <c r="D1193" t="s">
        <v>14</v>
      </c>
      <c r="E1193" t="s">
        <v>21</v>
      </c>
      <c r="F1193" t="str">
        <f t="shared" si="72"/>
        <v>March</v>
      </c>
      <c r="G1193" s="3">
        <v>7</v>
      </c>
      <c r="H1193" s="2">
        <v>0.65</v>
      </c>
      <c r="I1193" s="2">
        <v>0.65059649100000005</v>
      </c>
      <c r="J1193" s="3">
        <f t="shared" si="73"/>
        <v>1</v>
      </c>
      <c r="K1193">
        <v>30.48</v>
      </c>
      <c r="L1193">
        <v>6840</v>
      </c>
      <c r="M1193">
        <f t="shared" si="74"/>
        <v>114</v>
      </c>
      <c r="N1193" s="4">
        <v>26</v>
      </c>
      <c r="O1193">
        <v>0</v>
      </c>
      <c r="P1193">
        <f t="shared" si="75"/>
        <v>0</v>
      </c>
      <c r="Q1193">
        <v>0</v>
      </c>
      <c r="R1193">
        <v>1</v>
      </c>
      <c r="S1193">
        <v>57</v>
      </c>
      <c r="T1193">
        <v>935</v>
      </c>
    </row>
    <row r="1194" spans="1:20" x14ac:dyDescent="0.3">
      <c r="A1194">
        <v>1193</v>
      </c>
      <c r="B1194" s="1">
        <v>42074</v>
      </c>
      <c r="C1194" t="s">
        <v>22</v>
      </c>
      <c r="D1194" t="s">
        <v>16</v>
      </c>
      <c r="E1194" t="s">
        <v>21</v>
      </c>
      <c r="F1194" t="str">
        <f t="shared" si="72"/>
        <v>March</v>
      </c>
      <c r="G1194" s="3">
        <v>10</v>
      </c>
      <c r="H1194" s="2">
        <v>0.75</v>
      </c>
      <c r="I1194" s="2">
        <v>0.62833333300000005</v>
      </c>
      <c r="J1194" s="3">
        <f t="shared" si="73"/>
        <v>0</v>
      </c>
      <c r="K1194">
        <v>2.9</v>
      </c>
      <c r="L1194">
        <v>960</v>
      </c>
      <c r="M1194">
        <f t="shared" si="74"/>
        <v>16</v>
      </c>
      <c r="N1194" s="4">
        <v>0</v>
      </c>
      <c r="O1194">
        <v>0</v>
      </c>
      <c r="P1194">
        <f t="shared" si="75"/>
        <v>0</v>
      </c>
      <c r="Q1194">
        <v>0</v>
      </c>
      <c r="R1194">
        <v>0</v>
      </c>
      <c r="S1194">
        <v>8</v>
      </c>
      <c r="T1194">
        <v>0</v>
      </c>
    </row>
    <row r="1195" spans="1:20" x14ac:dyDescent="0.3">
      <c r="A1195">
        <v>1194</v>
      </c>
      <c r="B1195" s="1">
        <v>42074</v>
      </c>
      <c r="C1195" t="s">
        <v>22</v>
      </c>
      <c r="D1195" t="s">
        <v>16</v>
      </c>
      <c r="E1195" t="s">
        <v>21</v>
      </c>
      <c r="F1195" t="str">
        <f t="shared" si="72"/>
        <v>March</v>
      </c>
      <c r="G1195" s="3">
        <v>8</v>
      </c>
      <c r="H1195" s="2">
        <v>0.7</v>
      </c>
      <c r="I1195" s="2">
        <v>0.62562499999999999</v>
      </c>
      <c r="J1195" s="3">
        <f t="shared" si="73"/>
        <v>0</v>
      </c>
      <c r="K1195">
        <v>3.9</v>
      </c>
      <c r="L1195">
        <v>960</v>
      </c>
      <c r="M1195">
        <f t="shared" si="74"/>
        <v>16</v>
      </c>
      <c r="N1195" s="4">
        <v>0</v>
      </c>
      <c r="O1195">
        <v>0</v>
      </c>
      <c r="P1195">
        <f t="shared" si="75"/>
        <v>0</v>
      </c>
      <c r="Q1195">
        <v>0</v>
      </c>
      <c r="R1195">
        <v>0</v>
      </c>
      <c r="S1195">
        <v>8</v>
      </c>
      <c r="T1195">
        <v>0</v>
      </c>
    </row>
    <row r="1196" spans="1:20" x14ac:dyDescent="0.3">
      <c r="A1196">
        <v>1195</v>
      </c>
      <c r="B1196" s="1">
        <v>42074</v>
      </c>
      <c r="C1196" t="s">
        <v>22</v>
      </c>
      <c r="D1196" t="s">
        <v>16</v>
      </c>
      <c r="E1196" t="s">
        <v>21</v>
      </c>
      <c r="F1196" t="str">
        <f t="shared" si="72"/>
        <v>March</v>
      </c>
      <c r="G1196" s="3">
        <v>7</v>
      </c>
      <c r="H1196" s="2">
        <v>0.65</v>
      </c>
      <c r="I1196" s="2">
        <v>0.62562499999999999</v>
      </c>
      <c r="J1196" s="3">
        <f t="shared" si="73"/>
        <v>0</v>
      </c>
      <c r="K1196">
        <v>3.9</v>
      </c>
      <c r="L1196">
        <v>960</v>
      </c>
      <c r="M1196">
        <f t="shared" si="74"/>
        <v>16</v>
      </c>
      <c r="N1196" s="4">
        <v>0</v>
      </c>
      <c r="O1196">
        <v>0</v>
      </c>
      <c r="P1196">
        <f t="shared" si="75"/>
        <v>0</v>
      </c>
      <c r="Q1196">
        <v>0</v>
      </c>
      <c r="R1196">
        <v>0</v>
      </c>
      <c r="S1196">
        <v>8</v>
      </c>
      <c r="T1196">
        <v>0</v>
      </c>
    </row>
    <row r="1197" spans="1:20" x14ac:dyDescent="0.3">
      <c r="A1197">
        <v>1196</v>
      </c>
      <c r="B1197" s="1">
        <v>42074</v>
      </c>
      <c r="C1197" t="s">
        <v>22</v>
      </c>
      <c r="D1197" t="s">
        <v>16</v>
      </c>
      <c r="E1197" t="s">
        <v>21</v>
      </c>
      <c r="F1197" t="str">
        <f t="shared" si="72"/>
        <v>March</v>
      </c>
      <c r="G1197" s="3">
        <v>9</v>
      </c>
      <c r="H1197" s="2">
        <v>0.75</v>
      </c>
      <c r="I1197" s="2">
        <v>0.50588888899999995</v>
      </c>
      <c r="J1197" s="3">
        <f t="shared" si="73"/>
        <v>0</v>
      </c>
      <c r="K1197">
        <v>2.9</v>
      </c>
      <c r="L1197">
        <v>1800</v>
      </c>
      <c r="M1197">
        <f t="shared" si="74"/>
        <v>30</v>
      </c>
      <c r="N1197" s="4">
        <v>0</v>
      </c>
      <c r="O1197">
        <v>0</v>
      </c>
      <c r="P1197">
        <f t="shared" si="75"/>
        <v>0</v>
      </c>
      <c r="Q1197">
        <v>0</v>
      </c>
      <c r="R1197">
        <v>0</v>
      </c>
      <c r="S1197">
        <v>15</v>
      </c>
      <c r="T1197">
        <v>0</v>
      </c>
    </row>
    <row r="1198" spans="1:20" x14ac:dyDescent="0.3">
      <c r="A1198">
        <v>1197</v>
      </c>
      <c r="B1198" s="1">
        <v>42074</v>
      </c>
      <c r="C1198" t="s">
        <v>22</v>
      </c>
      <c r="D1198" t="s">
        <v>16</v>
      </c>
      <c r="E1198" t="s">
        <v>21</v>
      </c>
      <c r="F1198" t="str">
        <f t="shared" si="72"/>
        <v>March</v>
      </c>
      <c r="G1198" s="3">
        <v>6</v>
      </c>
      <c r="H1198" s="2">
        <v>0.7</v>
      </c>
      <c r="I1198" s="2">
        <v>0.39472222200000001</v>
      </c>
      <c r="J1198" s="3">
        <f t="shared" si="73"/>
        <v>0</v>
      </c>
      <c r="K1198">
        <v>2.9</v>
      </c>
      <c r="L1198">
        <v>720</v>
      </c>
      <c r="M1198">
        <f t="shared" si="74"/>
        <v>12</v>
      </c>
      <c r="N1198" s="4">
        <v>0</v>
      </c>
      <c r="O1198">
        <v>0</v>
      </c>
      <c r="P1198">
        <f t="shared" si="75"/>
        <v>0</v>
      </c>
      <c r="Q1198">
        <v>0</v>
      </c>
      <c r="R1198">
        <v>0</v>
      </c>
      <c r="S1198">
        <v>6</v>
      </c>
      <c r="T1198">
        <v>0</v>
      </c>
    </row>
  </sheetData>
  <autoFilter ref="B1:T1198"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8D632-DDDC-43E6-9E43-AF78664A6C8A}">
  <dimension ref="L2:Q24"/>
  <sheetViews>
    <sheetView showGridLines="0" topLeftCell="A48" workbookViewId="0">
      <selection activeCell="B73" sqref="B73:L90"/>
    </sheetView>
  </sheetViews>
  <sheetFormatPr defaultRowHeight="15.05" x14ac:dyDescent="0.3"/>
  <cols>
    <col min="2" max="2" width="31.33203125" bestFit="1" customWidth="1"/>
    <col min="12" max="12" width="12.77734375" bestFit="1" customWidth="1"/>
    <col min="13" max="13" width="21.21875" bestFit="1" customWidth="1"/>
    <col min="16" max="16" width="21.21875" bestFit="1" customWidth="1"/>
  </cols>
  <sheetData>
    <row r="2" spans="12:17" ht="14.4" x14ac:dyDescent="0.3">
      <c r="L2" t="s">
        <v>29</v>
      </c>
      <c r="M2">
        <f>CORREL(garments_worker_productivity!H2:H1198,garments_worker_productivity!I2:I1198)</f>
        <v>0.42159388370014955</v>
      </c>
    </row>
    <row r="3" spans="12:17" thickBot="1" x14ac:dyDescent="0.35"/>
    <row r="4" spans="12:17" ht="14.4" x14ac:dyDescent="0.3">
      <c r="L4" t="s">
        <v>30</v>
      </c>
      <c r="M4" s="6" t="s">
        <v>4</v>
      </c>
      <c r="N4" s="6"/>
      <c r="P4" s="6" t="s">
        <v>12</v>
      </c>
      <c r="Q4" s="6"/>
    </row>
    <row r="6" spans="12:17" ht="14.4" x14ac:dyDescent="0.3">
      <c r="M6" t="s">
        <v>31</v>
      </c>
      <c r="N6">
        <v>0.72963241436925574</v>
      </c>
      <c r="P6" t="s">
        <v>31</v>
      </c>
      <c r="Q6">
        <v>0.7350910969791159</v>
      </c>
    </row>
    <row r="7" spans="12:17" ht="14.4" x14ac:dyDescent="0.3">
      <c r="M7" t="s">
        <v>32</v>
      </c>
      <c r="N7">
        <v>2.8294076722415657E-3</v>
      </c>
      <c r="P7" t="s">
        <v>32</v>
      </c>
      <c r="Q7">
        <v>5.043340023145132E-3</v>
      </c>
    </row>
    <row r="8" spans="12:17" ht="14.4" x14ac:dyDescent="0.3">
      <c r="M8" t="s">
        <v>33</v>
      </c>
      <c r="N8">
        <v>0.75</v>
      </c>
      <c r="P8" t="s">
        <v>33</v>
      </c>
      <c r="Q8">
        <v>0.77333333299999996</v>
      </c>
    </row>
    <row r="9" spans="12:17" ht="14.4" x14ac:dyDescent="0.3">
      <c r="M9" t="s">
        <v>34</v>
      </c>
      <c r="N9">
        <v>0.8</v>
      </c>
      <c r="P9" t="s">
        <v>34</v>
      </c>
      <c r="Q9">
        <v>0.80040196100000005</v>
      </c>
    </row>
    <row r="10" spans="12:17" ht="14.4" x14ac:dyDescent="0.3">
      <c r="M10" t="s">
        <v>35</v>
      </c>
      <c r="N10">
        <v>9.7890963257902947E-2</v>
      </c>
      <c r="P10" t="s">
        <v>35</v>
      </c>
      <c r="Q10">
        <v>0.17448790350938909</v>
      </c>
    </row>
    <row r="11" spans="12:17" ht="14.4" x14ac:dyDescent="0.3">
      <c r="M11" t="s">
        <v>36</v>
      </c>
      <c r="N11">
        <v>9.582640687560106E-3</v>
      </c>
      <c r="P11" t="s">
        <v>36</v>
      </c>
      <c r="Q11">
        <v>3.044602847110188E-2</v>
      </c>
    </row>
    <row r="12" spans="12:17" ht="14.4" x14ac:dyDescent="0.3">
      <c r="M12" t="s">
        <v>37</v>
      </c>
      <c r="N12">
        <v>5.6137005711156593</v>
      </c>
      <c r="P12" t="s">
        <v>37</v>
      </c>
      <c r="Q12">
        <v>0.33322734124331976</v>
      </c>
    </row>
    <row r="13" spans="12:17" ht="14.4" x14ac:dyDescent="0.3">
      <c r="M13" t="s">
        <v>38</v>
      </c>
      <c r="N13">
        <v>-2.1441500332521515</v>
      </c>
      <c r="P13" t="s">
        <v>38</v>
      </c>
      <c r="Q13">
        <v>-0.80749177450978438</v>
      </c>
    </row>
    <row r="14" spans="12:17" ht="14.4" x14ac:dyDescent="0.3">
      <c r="M14" t="s">
        <v>39</v>
      </c>
      <c r="N14">
        <v>0.73</v>
      </c>
      <c r="P14" t="s">
        <v>39</v>
      </c>
      <c r="Q14">
        <v>0.88673202399999995</v>
      </c>
    </row>
    <row r="15" spans="12:17" ht="14.4" x14ac:dyDescent="0.3">
      <c r="M15" t="s">
        <v>40</v>
      </c>
      <c r="N15">
        <v>7.0000000000000007E-2</v>
      </c>
      <c r="P15" t="s">
        <v>40</v>
      </c>
      <c r="Q15">
        <v>0.233705476</v>
      </c>
    </row>
    <row r="16" spans="12:17" ht="14.4" x14ac:dyDescent="0.3">
      <c r="M16" t="s">
        <v>41</v>
      </c>
      <c r="N16">
        <v>0.8</v>
      </c>
      <c r="P16" t="s">
        <v>41</v>
      </c>
      <c r="Q16">
        <v>1.1204375</v>
      </c>
    </row>
    <row r="17" spans="13:17" ht="14.4" x14ac:dyDescent="0.3">
      <c r="M17" t="s">
        <v>42</v>
      </c>
      <c r="N17">
        <v>873.3699999999991</v>
      </c>
      <c r="P17" t="s">
        <v>42</v>
      </c>
      <c r="Q17">
        <v>879.90404308400173</v>
      </c>
    </row>
    <row r="18" spans="13:17" ht="14.4" x14ac:dyDescent="0.3">
      <c r="M18" t="s">
        <v>43</v>
      </c>
      <c r="N18">
        <v>1197</v>
      </c>
      <c r="P18" t="s">
        <v>43</v>
      </c>
      <c r="Q18">
        <v>1197</v>
      </c>
    </row>
    <row r="19" spans="13:17" thickBot="1" x14ac:dyDescent="0.35">
      <c r="M19" s="5" t="s">
        <v>44</v>
      </c>
      <c r="N19" s="5">
        <v>5.551154864886102E-3</v>
      </c>
      <c r="P19" s="5" t="s">
        <v>44</v>
      </c>
      <c r="Q19" s="5">
        <v>9.8947782532084142E-3</v>
      </c>
    </row>
    <row r="22" spans="13:17" ht="14.4" x14ac:dyDescent="0.3">
      <c r="M22" t="s">
        <v>46</v>
      </c>
      <c r="N22">
        <f>_xlfn.QUARTILE.EXC(garments_worker_productivity!$H$2:$H$1198,3)</f>
        <v>0.8</v>
      </c>
      <c r="P22" t="s">
        <v>46</v>
      </c>
      <c r="Q22">
        <f>_xlfn.QUARTILE.EXC(garments_worker_productivity!$I$2:$I$1198,3)</f>
        <v>0.85028260450000004</v>
      </c>
    </row>
    <row r="23" spans="13:17" ht="14.4" x14ac:dyDescent="0.3">
      <c r="M23" t="s">
        <v>47</v>
      </c>
      <c r="N23">
        <f>_xlfn.QUARTILE.EXC(garments_worker_productivity!$H$2:$H$1198,1)</f>
        <v>0.7</v>
      </c>
      <c r="P23" t="s">
        <v>47</v>
      </c>
      <c r="Q23">
        <f>_xlfn.QUARTILE.EXC(garments_worker_productivity!$I$2:$I$1198,1)</f>
        <v>0.65030335900000003</v>
      </c>
    </row>
    <row r="24" spans="13:17" ht="14.4" x14ac:dyDescent="0.3">
      <c r="M24" t="s">
        <v>45</v>
      </c>
      <c r="N24">
        <f>N22-N23</f>
        <v>0.10000000000000009</v>
      </c>
      <c r="P24" t="s">
        <v>45</v>
      </c>
      <c r="Q24">
        <f>Q22-Q23</f>
        <v>0.19997924550000001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78276-C1E4-46FF-88CB-52AD148BD46A}">
  <dimension ref="A1:F22"/>
  <sheetViews>
    <sheetView topLeftCell="C1" workbookViewId="0">
      <selection activeCell="H12" sqref="H12"/>
    </sheetView>
  </sheetViews>
  <sheetFormatPr defaultRowHeight="15.05" x14ac:dyDescent="0.3"/>
  <cols>
    <col min="1" max="1" width="84.88671875" hidden="1" customWidth="1"/>
    <col min="2" max="2" width="21.6640625" hidden="1" customWidth="1"/>
    <col min="4" max="4" width="54.6640625" style="18" bestFit="1" customWidth="1"/>
    <col min="5" max="5" width="19.33203125" bestFit="1" customWidth="1"/>
    <col min="6" max="6" width="17.109375" bestFit="1" customWidth="1"/>
  </cols>
  <sheetData>
    <row r="1" spans="1:6" ht="43.2" x14ac:dyDescent="0.3">
      <c r="D1" s="18" t="s">
        <v>87</v>
      </c>
    </row>
    <row r="2" spans="1:6" ht="43.2" x14ac:dyDescent="0.3">
      <c r="A2" s="8"/>
      <c r="D2" s="18" t="s">
        <v>88</v>
      </c>
    </row>
    <row r="3" spans="1:6" ht="14.4" x14ac:dyDescent="0.3">
      <c r="D3" s="18" t="s">
        <v>99</v>
      </c>
      <c r="E3">
        <v>0.05</v>
      </c>
    </row>
    <row r="4" spans="1:6" ht="14.4" x14ac:dyDescent="0.3">
      <c r="D4" s="8" t="s">
        <v>89</v>
      </c>
    </row>
    <row r="5" spans="1:6" thickBot="1" x14ac:dyDescent="0.35">
      <c r="D5"/>
    </row>
    <row r="6" spans="1:6" ht="14.4" x14ac:dyDescent="0.3">
      <c r="D6" s="7"/>
      <c r="E6" s="7" t="s">
        <v>4</v>
      </c>
      <c r="F6" s="7" t="s">
        <v>12</v>
      </c>
    </row>
    <row r="7" spans="1:6" ht="14.4" x14ac:dyDescent="0.3">
      <c r="D7" t="s">
        <v>31</v>
      </c>
      <c r="E7">
        <v>0.72963241436925574</v>
      </c>
      <c r="F7">
        <v>0.7350910969791159</v>
      </c>
    </row>
    <row r="8" spans="1:6" ht="14.4" x14ac:dyDescent="0.3">
      <c r="D8" t="s">
        <v>48</v>
      </c>
      <c r="E8">
        <v>9.582640687560106E-3</v>
      </c>
      <c r="F8">
        <v>3.044602847110188E-2</v>
      </c>
    </row>
    <row r="9" spans="1:6" ht="14.4" x14ac:dyDescent="0.3">
      <c r="D9" t="s">
        <v>90</v>
      </c>
      <c r="E9">
        <v>1197</v>
      </c>
      <c r="F9">
        <v>1197</v>
      </c>
    </row>
    <row r="10" spans="1:6" ht="14.4" x14ac:dyDescent="0.3">
      <c r="D10" t="s">
        <v>91</v>
      </c>
      <c r="E10">
        <v>0.42159388370014955</v>
      </c>
    </row>
    <row r="11" spans="1:6" ht="14.4" x14ac:dyDescent="0.3">
      <c r="D11" t="s">
        <v>92</v>
      </c>
      <c r="E11">
        <v>0</v>
      </c>
    </row>
    <row r="12" spans="1:6" ht="14.4" x14ac:dyDescent="0.3">
      <c r="D12" t="s">
        <v>49</v>
      </c>
      <c r="E12">
        <v>1196</v>
      </c>
    </row>
    <row r="13" spans="1:6" ht="14.4" x14ac:dyDescent="0.3">
      <c r="D13" t="s">
        <v>93</v>
      </c>
      <c r="E13">
        <v>-1.1797540686921095</v>
      </c>
    </row>
    <row r="14" spans="1:6" ht="14.4" x14ac:dyDescent="0.3">
      <c r="D14" t="s">
        <v>94</v>
      </c>
      <c r="E14">
        <v>0.11916632482968437</v>
      </c>
    </row>
    <row r="15" spans="1:6" ht="14.4" x14ac:dyDescent="0.3">
      <c r="D15" t="s">
        <v>95</v>
      </c>
      <c r="E15">
        <v>1.646128674857505</v>
      </c>
    </row>
    <row r="16" spans="1:6" ht="14.4" x14ac:dyDescent="0.3">
      <c r="D16" t="s">
        <v>96</v>
      </c>
      <c r="E16">
        <v>0.23833264965936873</v>
      </c>
    </row>
    <row r="17" spans="1:6" thickBot="1" x14ac:dyDescent="0.35">
      <c r="D17" s="5" t="s">
        <v>97</v>
      </c>
      <c r="E17" s="5">
        <v>1.9619494636092025</v>
      </c>
      <c r="F17" s="5"/>
    </row>
    <row r="19" spans="1:6" ht="14.4" x14ac:dyDescent="0.3">
      <c r="D19" t="s">
        <v>96</v>
      </c>
      <c r="E19">
        <v>0.23833264965936873</v>
      </c>
    </row>
    <row r="20" spans="1:6" ht="14.4" x14ac:dyDescent="0.3">
      <c r="A20" s="8"/>
      <c r="D20" s="19" t="s">
        <v>98</v>
      </c>
      <c r="E20" t="b">
        <f>E19&gt;E3</f>
        <v>1</v>
      </c>
    </row>
    <row r="21" spans="1:6" ht="14.4" x14ac:dyDescent="0.3">
      <c r="D21" s="18" t="s">
        <v>100</v>
      </c>
    </row>
    <row r="22" spans="1:6" ht="43.2" x14ac:dyDescent="0.3">
      <c r="D22" s="18"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7E764-F205-4B4A-8A0C-31873BEC539F}">
  <dimension ref="A1:D1198"/>
  <sheetViews>
    <sheetView workbookViewId="0">
      <selection activeCell="F18" sqref="F18"/>
    </sheetView>
  </sheetViews>
  <sheetFormatPr defaultRowHeight="15.05" x14ac:dyDescent="0.3"/>
  <cols>
    <col min="1" max="1" width="18.109375" bestFit="1" customWidth="1"/>
  </cols>
  <sheetData>
    <row r="1" spans="1:4" x14ac:dyDescent="0.3">
      <c r="A1" t="s">
        <v>54</v>
      </c>
    </row>
    <row r="2" spans="1:4" x14ac:dyDescent="0.3">
      <c r="A2">
        <v>1</v>
      </c>
      <c r="B2">
        <v>1</v>
      </c>
      <c r="C2">
        <f>COUNTIF($A$2:$A$1198,1)</f>
        <v>875</v>
      </c>
      <c r="D2" s="12">
        <f>C2/$C$4</f>
        <v>0.73099415204678364</v>
      </c>
    </row>
    <row r="3" spans="1:4" x14ac:dyDescent="0.3">
      <c r="A3">
        <v>1</v>
      </c>
      <c r="B3">
        <v>0</v>
      </c>
      <c r="C3">
        <f>COUNTIF($A$2:$A$1198,0)</f>
        <v>322</v>
      </c>
      <c r="D3" s="12">
        <f>C3/$C$4</f>
        <v>0.26900584795321636</v>
      </c>
    </row>
    <row r="4" spans="1:4" x14ac:dyDescent="0.3">
      <c r="A4">
        <v>1</v>
      </c>
      <c r="B4" t="s">
        <v>55</v>
      </c>
      <c r="C4">
        <f>SUM(C2:C3)</f>
        <v>1197</v>
      </c>
    </row>
    <row r="5" spans="1:4" x14ac:dyDescent="0.3">
      <c r="A5">
        <v>1</v>
      </c>
    </row>
    <row r="6" spans="1:4" x14ac:dyDescent="0.3">
      <c r="A6">
        <v>1</v>
      </c>
    </row>
    <row r="7" spans="1:4" x14ac:dyDescent="0.3">
      <c r="A7">
        <v>1</v>
      </c>
    </row>
    <row r="8" spans="1:4" x14ac:dyDescent="0.3">
      <c r="A8">
        <v>1</v>
      </c>
    </row>
    <row r="9" spans="1:4" x14ac:dyDescent="0.3">
      <c r="A9">
        <v>1</v>
      </c>
    </row>
    <row r="10" spans="1:4" x14ac:dyDescent="0.3">
      <c r="A10">
        <v>1</v>
      </c>
    </row>
    <row r="11" spans="1:4" x14ac:dyDescent="0.3">
      <c r="A11">
        <v>1</v>
      </c>
    </row>
    <row r="12" spans="1:4" x14ac:dyDescent="0.3">
      <c r="A12">
        <v>1</v>
      </c>
    </row>
    <row r="13" spans="1:4" x14ac:dyDescent="0.3">
      <c r="A13">
        <v>0</v>
      </c>
    </row>
    <row r="14" spans="1:4" x14ac:dyDescent="0.3">
      <c r="A14">
        <v>0</v>
      </c>
    </row>
    <row r="15" spans="1:4" x14ac:dyDescent="0.3">
      <c r="A15">
        <v>1</v>
      </c>
    </row>
    <row r="16" spans="1:4" x14ac:dyDescent="0.3">
      <c r="A16">
        <v>0</v>
      </c>
    </row>
    <row r="17" spans="1:1" x14ac:dyDescent="0.3">
      <c r="A17">
        <v>0</v>
      </c>
    </row>
    <row r="18" spans="1:1" x14ac:dyDescent="0.3">
      <c r="A18">
        <v>0</v>
      </c>
    </row>
    <row r="19" spans="1:1" x14ac:dyDescent="0.3">
      <c r="A19">
        <v>0</v>
      </c>
    </row>
    <row r="20" spans="1:1" x14ac:dyDescent="0.3">
      <c r="A20">
        <v>0</v>
      </c>
    </row>
    <row r="21" spans="1:1" x14ac:dyDescent="0.3">
      <c r="A21">
        <v>1</v>
      </c>
    </row>
    <row r="22" spans="1:1" x14ac:dyDescent="0.3">
      <c r="A22">
        <v>1</v>
      </c>
    </row>
    <row r="23" spans="1:1" x14ac:dyDescent="0.3">
      <c r="A23">
        <v>1</v>
      </c>
    </row>
    <row r="24" spans="1:1" x14ac:dyDescent="0.3">
      <c r="A24">
        <v>1</v>
      </c>
    </row>
    <row r="25" spans="1:1" x14ac:dyDescent="0.3">
      <c r="A25">
        <v>1</v>
      </c>
    </row>
    <row r="26" spans="1:1" x14ac:dyDescent="0.3">
      <c r="A26">
        <v>1</v>
      </c>
    </row>
    <row r="27" spans="1:1" x14ac:dyDescent="0.3">
      <c r="A27">
        <v>1</v>
      </c>
    </row>
    <row r="28" spans="1:1" x14ac:dyDescent="0.3">
      <c r="A28">
        <v>1</v>
      </c>
    </row>
    <row r="29" spans="1:1" x14ac:dyDescent="0.3">
      <c r="A29">
        <v>1</v>
      </c>
    </row>
    <row r="30" spans="1:1" x14ac:dyDescent="0.3">
      <c r="A30">
        <v>1</v>
      </c>
    </row>
    <row r="31" spans="1:1" x14ac:dyDescent="0.3">
      <c r="A31">
        <v>1</v>
      </c>
    </row>
    <row r="32" spans="1:1" x14ac:dyDescent="0.3">
      <c r="A32">
        <v>1</v>
      </c>
    </row>
    <row r="33" spans="1:1" x14ac:dyDescent="0.3">
      <c r="A33">
        <v>1</v>
      </c>
    </row>
    <row r="34" spans="1:1" x14ac:dyDescent="0.3">
      <c r="A34">
        <v>1</v>
      </c>
    </row>
    <row r="35" spans="1:1" x14ac:dyDescent="0.3">
      <c r="A35">
        <v>0</v>
      </c>
    </row>
    <row r="36" spans="1:1" x14ac:dyDescent="0.3">
      <c r="A36">
        <v>1</v>
      </c>
    </row>
    <row r="37" spans="1:1" x14ac:dyDescent="0.3">
      <c r="A37">
        <v>1</v>
      </c>
    </row>
    <row r="38" spans="1:1" x14ac:dyDescent="0.3">
      <c r="A38">
        <v>1</v>
      </c>
    </row>
    <row r="39" spans="1:1" x14ac:dyDescent="0.3">
      <c r="A39">
        <v>0</v>
      </c>
    </row>
    <row r="40" spans="1:1" x14ac:dyDescent="0.3">
      <c r="A40">
        <v>0</v>
      </c>
    </row>
    <row r="41" spans="1:1" x14ac:dyDescent="0.3">
      <c r="A41">
        <v>0</v>
      </c>
    </row>
    <row r="42" spans="1:1" x14ac:dyDescent="0.3">
      <c r="A42">
        <v>1</v>
      </c>
    </row>
    <row r="43" spans="1:1" x14ac:dyDescent="0.3">
      <c r="A43">
        <v>1</v>
      </c>
    </row>
    <row r="44" spans="1:1" x14ac:dyDescent="0.3">
      <c r="A44">
        <v>1</v>
      </c>
    </row>
    <row r="45" spans="1:1" x14ac:dyDescent="0.3">
      <c r="A45">
        <v>1</v>
      </c>
    </row>
    <row r="46" spans="1:1" x14ac:dyDescent="0.3">
      <c r="A46">
        <v>1</v>
      </c>
    </row>
    <row r="47" spans="1:1" x14ac:dyDescent="0.3">
      <c r="A47">
        <v>1</v>
      </c>
    </row>
    <row r="48" spans="1:1" x14ac:dyDescent="0.3">
      <c r="A48">
        <v>1</v>
      </c>
    </row>
    <row r="49" spans="1:1" x14ac:dyDescent="0.3">
      <c r="A49">
        <v>1</v>
      </c>
    </row>
    <row r="50" spans="1:1" x14ac:dyDescent="0.3">
      <c r="A50">
        <v>1</v>
      </c>
    </row>
    <row r="51" spans="1:1" x14ac:dyDescent="0.3">
      <c r="A51">
        <v>1</v>
      </c>
    </row>
    <row r="52" spans="1:1" x14ac:dyDescent="0.3">
      <c r="A52">
        <v>1</v>
      </c>
    </row>
    <row r="53" spans="1:1" x14ac:dyDescent="0.3">
      <c r="A53">
        <v>1</v>
      </c>
    </row>
    <row r="54" spans="1:1" x14ac:dyDescent="0.3">
      <c r="A54">
        <v>0</v>
      </c>
    </row>
    <row r="55" spans="1:1" x14ac:dyDescent="0.3">
      <c r="A55">
        <v>1</v>
      </c>
    </row>
    <row r="56" spans="1:1" x14ac:dyDescent="0.3">
      <c r="A56">
        <v>1</v>
      </c>
    </row>
    <row r="57" spans="1:1" x14ac:dyDescent="0.3">
      <c r="A57">
        <v>1</v>
      </c>
    </row>
    <row r="58" spans="1:1" x14ac:dyDescent="0.3">
      <c r="A58">
        <v>0</v>
      </c>
    </row>
    <row r="59" spans="1:1" x14ac:dyDescent="0.3">
      <c r="A59">
        <v>0</v>
      </c>
    </row>
    <row r="60" spans="1:1" x14ac:dyDescent="0.3">
      <c r="A60">
        <v>0</v>
      </c>
    </row>
    <row r="61" spans="1:1" x14ac:dyDescent="0.3">
      <c r="A61">
        <v>0</v>
      </c>
    </row>
    <row r="62" spans="1:1" x14ac:dyDescent="0.3">
      <c r="A62">
        <v>0</v>
      </c>
    </row>
    <row r="63" spans="1:1" x14ac:dyDescent="0.3">
      <c r="A63">
        <v>1</v>
      </c>
    </row>
    <row r="64" spans="1:1" x14ac:dyDescent="0.3">
      <c r="A64">
        <v>1</v>
      </c>
    </row>
    <row r="65" spans="1:1" x14ac:dyDescent="0.3">
      <c r="A65">
        <v>1</v>
      </c>
    </row>
    <row r="66" spans="1:1" x14ac:dyDescent="0.3">
      <c r="A66">
        <v>1</v>
      </c>
    </row>
    <row r="67" spans="1:1" x14ac:dyDescent="0.3">
      <c r="A67">
        <v>1</v>
      </c>
    </row>
    <row r="68" spans="1:1" x14ac:dyDescent="0.3">
      <c r="A68">
        <v>1</v>
      </c>
    </row>
    <row r="69" spans="1:1" x14ac:dyDescent="0.3">
      <c r="A69">
        <v>1</v>
      </c>
    </row>
    <row r="70" spans="1:1" x14ac:dyDescent="0.3">
      <c r="A70">
        <v>1</v>
      </c>
    </row>
    <row r="71" spans="1:1" x14ac:dyDescent="0.3">
      <c r="A71">
        <v>1</v>
      </c>
    </row>
    <row r="72" spans="1:1" x14ac:dyDescent="0.3">
      <c r="A72">
        <v>1</v>
      </c>
    </row>
    <row r="73" spans="1:1" x14ac:dyDescent="0.3">
      <c r="A73">
        <v>1</v>
      </c>
    </row>
    <row r="74" spans="1:1" x14ac:dyDescent="0.3">
      <c r="A74">
        <v>1</v>
      </c>
    </row>
    <row r="75" spans="1:1" x14ac:dyDescent="0.3">
      <c r="A75">
        <v>1</v>
      </c>
    </row>
    <row r="76" spans="1:1" x14ac:dyDescent="0.3">
      <c r="A76">
        <v>1</v>
      </c>
    </row>
    <row r="77" spans="1:1" x14ac:dyDescent="0.3">
      <c r="A77">
        <v>1</v>
      </c>
    </row>
    <row r="78" spans="1:1" x14ac:dyDescent="0.3">
      <c r="A78">
        <v>1</v>
      </c>
    </row>
    <row r="79" spans="1:1" x14ac:dyDescent="0.3">
      <c r="A79">
        <v>1</v>
      </c>
    </row>
    <row r="80" spans="1:1" x14ac:dyDescent="0.3">
      <c r="A80">
        <v>1</v>
      </c>
    </row>
    <row r="81" spans="1:1" x14ac:dyDescent="0.3">
      <c r="A81">
        <v>1</v>
      </c>
    </row>
    <row r="82" spans="1:1" x14ac:dyDescent="0.3">
      <c r="A82">
        <v>0</v>
      </c>
    </row>
    <row r="83" spans="1:1" x14ac:dyDescent="0.3">
      <c r="A83">
        <v>0</v>
      </c>
    </row>
    <row r="84" spans="1:1" x14ac:dyDescent="0.3">
      <c r="A84">
        <v>1</v>
      </c>
    </row>
    <row r="85" spans="1:1" x14ac:dyDescent="0.3">
      <c r="A85">
        <v>1</v>
      </c>
    </row>
    <row r="86" spans="1:1" x14ac:dyDescent="0.3">
      <c r="A86">
        <v>1</v>
      </c>
    </row>
    <row r="87" spans="1:1" x14ac:dyDescent="0.3">
      <c r="A87">
        <v>1</v>
      </c>
    </row>
    <row r="88" spans="1:1" x14ac:dyDescent="0.3">
      <c r="A88">
        <v>1</v>
      </c>
    </row>
    <row r="89" spans="1:1" x14ac:dyDescent="0.3">
      <c r="A89">
        <v>1</v>
      </c>
    </row>
    <row r="90" spans="1:1" x14ac:dyDescent="0.3">
      <c r="A90">
        <v>1</v>
      </c>
    </row>
    <row r="91" spans="1:1" x14ac:dyDescent="0.3">
      <c r="A91">
        <v>1</v>
      </c>
    </row>
    <row r="92" spans="1:1" x14ac:dyDescent="0.3">
      <c r="A92">
        <v>1</v>
      </c>
    </row>
    <row r="93" spans="1:1" x14ac:dyDescent="0.3">
      <c r="A93">
        <v>1</v>
      </c>
    </row>
    <row r="94" spans="1:1" x14ac:dyDescent="0.3">
      <c r="A94">
        <v>1</v>
      </c>
    </row>
    <row r="95" spans="1:1" x14ac:dyDescent="0.3">
      <c r="A95">
        <v>1</v>
      </c>
    </row>
    <row r="96" spans="1:1" x14ac:dyDescent="0.3">
      <c r="A96">
        <v>1</v>
      </c>
    </row>
    <row r="97" spans="1:1" x14ac:dyDescent="0.3">
      <c r="A97">
        <v>1</v>
      </c>
    </row>
    <row r="98" spans="1:1" x14ac:dyDescent="0.3">
      <c r="A98">
        <v>1</v>
      </c>
    </row>
    <row r="99" spans="1:1" x14ac:dyDescent="0.3">
      <c r="A99">
        <v>1</v>
      </c>
    </row>
    <row r="100" spans="1:1" x14ac:dyDescent="0.3">
      <c r="A100">
        <v>1</v>
      </c>
    </row>
    <row r="101" spans="1:1" x14ac:dyDescent="0.3">
      <c r="A101">
        <v>1</v>
      </c>
    </row>
    <row r="102" spans="1:1" x14ac:dyDescent="0.3">
      <c r="A102">
        <v>1</v>
      </c>
    </row>
    <row r="103" spans="1:1" x14ac:dyDescent="0.3">
      <c r="A103">
        <v>0</v>
      </c>
    </row>
    <row r="104" spans="1:1" x14ac:dyDescent="0.3">
      <c r="A104">
        <v>0</v>
      </c>
    </row>
    <row r="105" spans="1:1" x14ac:dyDescent="0.3">
      <c r="A105">
        <v>0</v>
      </c>
    </row>
    <row r="106" spans="1:1" x14ac:dyDescent="0.3">
      <c r="A106">
        <v>1</v>
      </c>
    </row>
    <row r="107" spans="1:1" x14ac:dyDescent="0.3">
      <c r="A107">
        <v>1</v>
      </c>
    </row>
    <row r="108" spans="1:1" x14ac:dyDescent="0.3">
      <c r="A108">
        <v>1</v>
      </c>
    </row>
    <row r="109" spans="1:1" x14ac:dyDescent="0.3">
      <c r="A109">
        <v>1</v>
      </c>
    </row>
    <row r="110" spans="1:1" x14ac:dyDescent="0.3">
      <c r="A110">
        <v>1</v>
      </c>
    </row>
    <row r="111" spans="1:1" x14ac:dyDescent="0.3">
      <c r="A111">
        <v>1</v>
      </c>
    </row>
    <row r="112" spans="1:1" x14ac:dyDescent="0.3">
      <c r="A112">
        <v>1</v>
      </c>
    </row>
    <row r="113" spans="1:1" x14ac:dyDescent="0.3">
      <c r="A113">
        <v>1</v>
      </c>
    </row>
    <row r="114" spans="1:1" x14ac:dyDescent="0.3">
      <c r="A114">
        <v>1</v>
      </c>
    </row>
    <row r="115" spans="1:1" x14ac:dyDescent="0.3">
      <c r="A115">
        <v>1</v>
      </c>
    </row>
    <row r="116" spans="1:1" x14ac:dyDescent="0.3">
      <c r="A116">
        <v>1</v>
      </c>
    </row>
    <row r="117" spans="1:1" x14ac:dyDescent="0.3">
      <c r="A117">
        <v>1</v>
      </c>
    </row>
    <row r="118" spans="1:1" x14ac:dyDescent="0.3">
      <c r="A118">
        <v>1</v>
      </c>
    </row>
    <row r="119" spans="1:1" x14ac:dyDescent="0.3">
      <c r="A119">
        <v>1</v>
      </c>
    </row>
    <row r="120" spans="1:1" x14ac:dyDescent="0.3">
      <c r="A120">
        <v>1</v>
      </c>
    </row>
    <row r="121" spans="1:1" x14ac:dyDescent="0.3">
      <c r="A121">
        <v>1</v>
      </c>
    </row>
    <row r="122" spans="1:1" x14ac:dyDescent="0.3">
      <c r="A122">
        <v>1</v>
      </c>
    </row>
    <row r="123" spans="1:1" x14ac:dyDescent="0.3">
      <c r="A123">
        <v>1</v>
      </c>
    </row>
    <row r="124" spans="1:1" x14ac:dyDescent="0.3">
      <c r="A124">
        <v>0</v>
      </c>
    </row>
    <row r="125" spans="1:1" x14ac:dyDescent="0.3">
      <c r="A125">
        <v>0</v>
      </c>
    </row>
    <row r="126" spans="1:1" x14ac:dyDescent="0.3">
      <c r="A126">
        <v>0</v>
      </c>
    </row>
    <row r="127" spans="1:1" x14ac:dyDescent="0.3">
      <c r="A127">
        <v>0</v>
      </c>
    </row>
    <row r="128" spans="1:1" x14ac:dyDescent="0.3">
      <c r="A128">
        <v>1</v>
      </c>
    </row>
    <row r="129" spans="1:1" x14ac:dyDescent="0.3">
      <c r="A129">
        <v>1</v>
      </c>
    </row>
    <row r="130" spans="1:1" x14ac:dyDescent="0.3">
      <c r="A130">
        <v>1</v>
      </c>
    </row>
    <row r="131" spans="1:1" x14ac:dyDescent="0.3">
      <c r="A131">
        <v>1</v>
      </c>
    </row>
    <row r="132" spans="1:1" x14ac:dyDescent="0.3">
      <c r="A132">
        <v>1</v>
      </c>
    </row>
    <row r="133" spans="1:1" x14ac:dyDescent="0.3">
      <c r="A133">
        <v>1</v>
      </c>
    </row>
    <row r="134" spans="1:1" x14ac:dyDescent="0.3">
      <c r="A134">
        <v>1</v>
      </c>
    </row>
    <row r="135" spans="1:1" x14ac:dyDescent="0.3">
      <c r="A135">
        <v>1</v>
      </c>
    </row>
    <row r="136" spans="1:1" x14ac:dyDescent="0.3">
      <c r="A136">
        <v>1</v>
      </c>
    </row>
    <row r="137" spans="1:1" x14ac:dyDescent="0.3">
      <c r="A137">
        <v>1</v>
      </c>
    </row>
    <row r="138" spans="1:1" x14ac:dyDescent="0.3">
      <c r="A138">
        <v>1</v>
      </c>
    </row>
    <row r="139" spans="1:1" x14ac:dyDescent="0.3">
      <c r="A139">
        <v>1</v>
      </c>
    </row>
    <row r="140" spans="1:1" x14ac:dyDescent="0.3">
      <c r="A140">
        <v>1</v>
      </c>
    </row>
    <row r="141" spans="1:1" x14ac:dyDescent="0.3">
      <c r="A141">
        <v>1</v>
      </c>
    </row>
    <row r="142" spans="1:1" x14ac:dyDescent="0.3">
      <c r="A142">
        <v>1</v>
      </c>
    </row>
    <row r="143" spans="1:1" x14ac:dyDescent="0.3">
      <c r="A143">
        <v>1</v>
      </c>
    </row>
    <row r="144" spans="1:1" x14ac:dyDescent="0.3">
      <c r="A144">
        <v>0</v>
      </c>
    </row>
    <row r="145" spans="1:1" x14ac:dyDescent="0.3">
      <c r="A145">
        <v>0</v>
      </c>
    </row>
    <row r="146" spans="1:1" x14ac:dyDescent="0.3">
      <c r="A146">
        <v>0</v>
      </c>
    </row>
    <row r="147" spans="1:1" x14ac:dyDescent="0.3">
      <c r="A147">
        <v>0</v>
      </c>
    </row>
    <row r="148" spans="1:1" x14ac:dyDescent="0.3">
      <c r="A148">
        <v>0</v>
      </c>
    </row>
    <row r="149" spans="1:1" x14ac:dyDescent="0.3">
      <c r="A149">
        <v>0</v>
      </c>
    </row>
    <row r="150" spans="1:1" x14ac:dyDescent="0.3">
      <c r="A150">
        <v>1</v>
      </c>
    </row>
    <row r="151" spans="1:1" x14ac:dyDescent="0.3">
      <c r="A151">
        <v>1</v>
      </c>
    </row>
    <row r="152" spans="1:1" x14ac:dyDescent="0.3">
      <c r="A152">
        <v>1</v>
      </c>
    </row>
    <row r="153" spans="1:1" x14ac:dyDescent="0.3">
      <c r="A153">
        <v>1</v>
      </c>
    </row>
    <row r="154" spans="1:1" x14ac:dyDescent="0.3">
      <c r="A154">
        <v>1</v>
      </c>
    </row>
    <row r="155" spans="1:1" x14ac:dyDescent="0.3">
      <c r="A155">
        <v>1</v>
      </c>
    </row>
    <row r="156" spans="1:1" x14ac:dyDescent="0.3">
      <c r="A156">
        <v>1</v>
      </c>
    </row>
    <row r="157" spans="1:1" x14ac:dyDescent="0.3">
      <c r="A157">
        <v>1</v>
      </c>
    </row>
    <row r="158" spans="1:1" x14ac:dyDescent="0.3">
      <c r="A158">
        <v>1</v>
      </c>
    </row>
    <row r="159" spans="1:1" x14ac:dyDescent="0.3">
      <c r="A159">
        <v>1</v>
      </c>
    </row>
    <row r="160" spans="1:1" x14ac:dyDescent="0.3">
      <c r="A160">
        <v>1</v>
      </c>
    </row>
    <row r="161" spans="1:1" x14ac:dyDescent="0.3">
      <c r="A161">
        <v>1</v>
      </c>
    </row>
    <row r="162" spans="1:1" x14ac:dyDescent="0.3">
      <c r="A162">
        <v>1</v>
      </c>
    </row>
    <row r="163" spans="1:1" x14ac:dyDescent="0.3">
      <c r="A163">
        <v>1</v>
      </c>
    </row>
    <row r="164" spans="1:1" x14ac:dyDescent="0.3">
      <c r="A164">
        <v>1</v>
      </c>
    </row>
    <row r="165" spans="1:1" x14ac:dyDescent="0.3">
      <c r="A165">
        <v>1</v>
      </c>
    </row>
    <row r="166" spans="1:1" x14ac:dyDescent="0.3">
      <c r="A166">
        <v>1</v>
      </c>
    </row>
    <row r="167" spans="1:1" x14ac:dyDescent="0.3">
      <c r="A167">
        <v>1</v>
      </c>
    </row>
    <row r="168" spans="1:1" x14ac:dyDescent="0.3">
      <c r="A168">
        <v>0</v>
      </c>
    </row>
    <row r="169" spans="1:1" x14ac:dyDescent="0.3">
      <c r="A169">
        <v>0</v>
      </c>
    </row>
    <row r="170" spans="1:1" x14ac:dyDescent="0.3">
      <c r="A170">
        <v>0</v>
      </c>
    </row>
    <row r="171" spans="1:1" x14ac:dyDescent="0.3">
      <c r="A171">
        <v>0</v>
      </c>
    </row>
    <row r="172" spans="1:1" x14ac:dyDescent="0.3">
      <c r="A172">
        <v>1</v>
      </c>
    </row>
    <row r="173" spans="1:1" x14ac:dyDescent="0.3">
      <c r="A173">
        <v>1</v>
      </c>
    </row>
    <row r="174" spans="1:1" x14ac:dyDescent="0.3">
      <c r="A174">
        <v>1</v>
      </c>
    </row>
    <row r="175" spans="1:1" x14ac:dyDescent="0.3">
      <c r="A175">
        <v>1</v>
      </c>
    </row>
    <row r="176" spans="1:1" x14ac:dyDescent="0.3">
      <c r="A176">
        <v>1</v>
      </c>
    </row>
    <row r="177" spans="1:1" x14ac:dyDescent="0.3">
      <c r="A177">
        <v>1</v>
      </c>
    </row>
    <row r="178" spans="1:1" x14ac:dyDescent="0.3">
      <c r="A178">
        <v>1</v>
      </c>
    </row>
    <row r="179" spans="1:1" x14ac:dyDescent="0.3">
      <c r="A179">
        <v>1</v>
      </c>
    </row>
    <row r="180" spans="1:1" x14ac:dyDescent="0.3">
      <c r="A180">
        <v>1</v>
      </c>
    </row>
    <row r="181" spans="1:1" x14ac:dyDescent="0.3">
      <c r="A181">
        <v>1</v>
      </c>
    </row>
    <row r="182" spans="1:1" x14ac:dyDescent="0.3">
      <c r="A182">
        <v>1</v>
      </c>
    </row>
    <row r="183" spans="1:1" x14ac:dyDescent="0.3">
      <c r="A183">
        <v>1</v>
      </c>
    </row>
    <row r="184" spans="1:1" x14ac:dyDescent="0.3">
      <c r="A184">
        <v>1</v>
      </c>
    </row>
    <row r="185" spans="1:1" x14ac:dyDescent="0.3">
      <c r="A185">
        <v>1</v>
      </c>
    </row>
    <row r="186" spans="1:1" x14ac:dyDescent="0.3">
      <c r="A186">
        <v>0</v>
      </c>
    </row>
    <row r="187" spans="1:1" x14ac:dyDescent="0.3">
      <c r="A187">
        <v>0</v>
      </c>
    </row>
    <row r="188" spans="1:1" x14ac:dyDescent="0.3">
      <c r="A188">
        <v>0</v>
      </c>
    </row>
    <row r="189" spans="1:1" x14ac:dyDescent="0.3">
      <c r="A189">
        <v>1</v>
      </c>
    </row>
    <row r="190" spans="1:1" x14ac:dyDescent="0.3">
      <c r="A190">
        <v>1</v>
      </c>
    </row>
    <row r="191" spans="1:1" x14ac:dyDescent="0.3">
      <c r="A191">
        <v>0</v>
      </c>
    </row>
    <row r="192" spans="1:1" x14ac:dyDescent="0.3">
      <c r="A192">
        <v>0</v>
      </c>
    </row>
    <row r="193" spans="1:1" x14ac:dyDescent="0.3">
      <c r="A193">
        <v>0</v>
      </c>
    </row>
    <row r="194" spans="1:1" x14ac:dyDescent="0.3">
      <c r="A194">
        <v>0</v>
      </c>
    </row>
    <row r="195" spans="1:1" x14ac:dyDescent="0.3">
      <c r="A195">
        <v>1</v>
      </c>
    </row>
    <row r="196" spans="1:1" x14ac:dyDescent="0.3">
      <c r="A196">
        <v>1</v>
      </c>
    </row>
    <row r="197" spans="1:1" x14ac:dyDescent="0.3">
      <c r="A197">
        <v>1</v>
      </c>
    </row>
    <row r="198" spans="1:1" x14ac:dyDescent="0.3">
      <c r="A198">
        <v>1</v>
      </c>
    </row>
    <row r="199" spans="1:1" x14ac:dyDescent="0.3">
      <c r="A199">
        <v>1</v>
      </c>
    </row>
    <row r="200" spans="1:1" x14ac:dyDescent="0.3">
      <c r="A200">
        <v>1</v>
      </c>
    </row>
    <row r="201" spans="1:1" x14ac:dyDescent="0.3">
      <c r="A201">
        <v>1</v>
      </c>
    </row>
    <row r="202" spans="1:1" x14ac:dyDescent="0.3">
      <c r="A202">
        <v>1</v>
      </c>
    </row>
    <row r="203" spans="1:1" x14ac:dyDescent="0.3">
      <c r="A203">
        <v>1</v>
      </c>
    </row>
    <row r="204" spans="1:1" x14ac:dyDescent="0.3">
      <c r="A204">
        <v>1</v>
      </c>
    </row>
    <row r="205" spans="1:1" x14ac:dyDescent="0.3">
      <c r="A205">
        <v>1</v>
      </c>
    </row>
    <row r="206" spans="1:1" x14ac:dyDescent="0.3">
      <c r="A206">
        <v>1</v>
      </c>
    </row>
    <row r="207" spans="1:1" x14ac:dyDescent="0.3">
      <c r="A207">
        <v>1</v>
      </c>
    </row>
    <row r="208" spans="1:1" x14ac:dyDescent="0.3">
      <c r="A208">
        <v>1</v>
      </c>
    </row>
    <row r="209" spans="1:1" x14ac:dyDescent="0.3">
      <c r="A209">
        <v>1</v>
      </c>
    </row>
    <row r="210" spans="1:1" x14ac:dyDescent="0.3">
      <c r="A210">
        <v>0</v>
      </c>
    </row>
    <row r="211" spans="1:1" x14ac:dyDescent="0.3">
      <c r="A211">
        <v>0</v>
      </c>
    </row>
    <row r="212" spans="1:1" x14ac:dyDescent="0.3">
      <c r="A212">
        <v>1</v>
      </c>
    </row>
    <row r="213" spans="1:1" x14ac:dyDescent="0.3">
      <c r="A213">
        <v>0</v>
      </c>
    </row>
    <row r="214" spans="1:1" x14ac:dyDescent="0.3">
      <c r="A214">
        <v>0</v>
      </c>
    </row>
    <row r="215" spans="1:1" x14ac:dyDescent="0.3">
      <c r="A215">
        <v>0</v>
      </c>
    </row>
    <row r="216" spans="1:1" x14ac:dyDescent="0.3">
      <c r="A216">
        <v>1</v>
      </c>
    </row>
    <row r="217" spans="1:1" x14ac:dyDescent="0.3">
      <c r="A217">
        <v>0</v>
      </c>
    </row>
    <row r="218" spans="1:1" x14ac:dyDescent="0.3">
      <c r="A218">
        <v>1</v>
      </c>
    </row>
    <row r="219" spans="1:1" x14ac:dyDescent="0.3">
      <c r="A219">
        <v>1</v>
      </c>
    </row>
    <row r="220" spans="1:1" x14ac:dyDescent="0.3">
      <c r="A220">
        <v>1</v>
      </c>
    </row>
    <row r="221" spans="1:1" x14ac:dyDescent="0.3">
      <c r="A221">
        <v>1</v>
      </c>
    </row>
    <row r="222" spans="1:1" x14ac:dyDescent="0.3">
      <c r="A222">
        <v>1</v>
      </c>
    </row>
    <row r="223" spans="1:1" x14ac:dyDescent="0.3">
      <c r="A223">
        <v>1</v>
      </c>
    </row>
    <row r="224" spans="1:1" x14ac:dyDescent="0.3">
      <c r="A224">
        <v>1</v>
      </c>
    </row>
    <row r="225" spans="1:1" x14ac:dyDescent="0.3">
      <c r="A225">
        <v>1</v>
      </c>
    </row>
    <row r="226" spans="1:1" x14ac:dyDescent="0.3">
      <c r="A226">
        <v>1</v>
      </c>
    </row>
    <row r="227" spans="1:1" x14ac:dyDescent="0.3">
      <c r="A227">
        <v>1</v>
      </c>
    </row>
    <row r="228" spans="1:1" x14ac:dyDescent="0.3">
      <c r="A228">
        <v>1</v>
      </c>
    </row>
    <row r="229" spans="1:1" x14ac:dyDescent="0.3">
      <c r="A229">
        <v>1</v>
      </c>
    </row>
    <row r="230" spans="1:1" x14ac:dyDescent="0.3">
      <c r="A230">
        <v>1</v>
      </c>
    </row>
    <row r="231" spans="1:1" x14ac:dyDescent="0.3">
      <c r="A231">
        <v>1</v>
      </c>
    </row>
    <row r="232" spans="1:1" x14ac:dyDescent="0.3">
      <c r="A232">
        <v>0</v>
      </c>
    </row>
    <row r="233" spans="1:1" x14ac:dyDescent="0.3">
      <c r="A233">
        <v>0</v>
      </c>
    </row>
    <row r="234" spans="1:1" x14ac:dyDescent="0.3">
      <c r="A234">
        <v>0</v>
      </c>
    </row>
    <row r="235" spans="1:1" x14ac:dyDescent="0.3">
      <c r="A235">
        <v>0</v>
      </c>
    </row>
    <row r="236" spans="1:1" x14ac:dyDescent="0.3">
      <c r="A236">
        <v>0</v>
      </c>
    </row>
    <row r="237" spans="1:1" x14ac:dyDescent="0.3">
      <c r="A237">
        <v>0</v>
      </c>
    </row>
    <row r="238" spans="1:1" x14ac:dyDescent="0.3">
      <c r="A238">
        <v>1</v>
      </c>
    </row>
    <row r="239" spans="1:1" x14ac:dyDescent="0.3">
      <c r="A239">
        <v>1</v>
      </c>
    </row>
    <row r="240" spans="1:1" x14ac:dyDescent="0.3">
      <c r="A240">
        <v>1</v>
      </c>
    </row>
    <row r="241" spans="1:1" x14ac:dyDescent="0.3">
      <c r="A241">
        <v>1</v>
      </c>
    </row>
    <row r="242" spans="1:1" x14ac:dyDescent="0.3">
      <c r="A242">
        <v>1</v>
      </c>
    </row>
    <row r="243" spans="1:1" x14ac:dyDescent="0.3">
      <c r="A243">
        <v>1</v>
      </c>
    </row>
    <row r="244" spans="1:1" x14ac:dyDescent="0.3">
      <c r="A244">
        <v>1</v>
      </c>
    </row>
    <row r="245" spans="1:1" x14ac:dyDescent="0.3">
      <c r="A245">
        <v>1</v>
      </c>
    </row>
    <row r="246" spans="1:1" x14ac:dyDescent="0.3">
      <c r="A246">
        <v>1</v>
      </c>
    </row>
    <row r="247" spans="1:1" x14ac:dyDescent="0.3">
      <c r="A247">
        <v>1</v>
      </c>
    </row>
    <row r="248" spans="1:1" x14ac:dyDescent="0.3">
      <c r="A248">
        <v>1</v>
      </c>
    </row>
    <row r="249" spans="1:1" x14ac:dyDescent="0.3">
      <c r="A249">
        <v>1</v>
      </c>
    </row>
    <row r="250" spans="1:1" x14ac:dyDescent="0.3">
      <c r="A250">
        <v>1</v>
      </c>
    </row>
    <row r="251" spans="1:1" x14ac:dyDescent="0.3">
      <c r="A251">
        <v>1</v>
      </c>
    </row>
    <row r="252" spans="1:1" x14ac:dyDescent="0.3">
      <c r="A252">
        <v>1</v>
      </c>
    </row>
    <row r="253" spans="1:1" x14ac:dyDescent="0.3">
      <c r="A253">
        <v>1</v>
      </c>
    </row>
    <row r="254" spans="1:1" x14ac:dyDescent="0.3">
      <c r="A254">
        <v>0</v>
      </c>
    </row>
    <row r="255" spans="1:1" x14ac:dyDescent="0.3">
      <c r="A255">
        <v>1</v>
      </c>
    </row>
    <row r="256" spans="1:1" x14ac:dyDescent="0.3">
      <c r="A256">
        <v>0</v>
      </c>
    </row>
    <row r="257" spans="1:1" x14ac:dyDescent="0.3">
      <c r="A257">
        <v>1</v>
      </c>
    </row>
    <row r="258" spans="1:1" x14ac:dyDescent="0.3">
      <c r="A258">
        <v>0</v>
      </c>
    </row>
    <row r="259" spans="1:1" x14ac:dyDescent="0.3">
      <c r="A259">
        <v>0</v>
      </c>
    </row>
    <row r="260" spans="1:1" x14ac:dyDescent="0.3">
      <c r="A260">
        <v>0</v>
      </c>
    </row>
    <row r="261" spans="1:1" x14ac:dyDescent="0.3">
      <c r="A261">
        <v>1</v>
      </c>
    </row>
    <row r="262" spans="1:1" x14ac:dyDescent="0.3">
      <c r="A262">
        <v>1</v>
      </c>
    </row>
    <row r="263" spans="1:1" x14ac:dyDescent="0.3">
      <c r="A263">
        <v>1</v>
      </c>
    </row>
    <row r="264" spans="1:1" x14ac:dyDescent="0.3">
      <c r="A264">
        <v>1</v>
      </c>
    </row>
    <row r="265" spans="1:1" x14ac:dyDescent="0.3">
      <c r="A265">
        <v>1</v>
      </c>
    </row>
    <row r="266" spans="1:1" x14ac:dyDescent="0.3">
      <c r="A266">
        <v>1</v>
      </c>
    </row>
    <row r="267" spans="1:1" x14ac:dyDescent="0.3">
      <c r="A267">
        <v>1</v>
      </c>
    </row>
    <row r="268" spans="1:1" x14ac:dyDescent="0.3">
      <c r="A268">
        <v>1</v>
      </c>
    </row>
    <row r="269" spans="1:1" x14ac:dyDescent="0.3">
      <c r="A269">
        <v>1</v>
      </c>
    </row>
    <row r="270" spans="1:1" x14ac:dyDescent="0.3">
      <c r="A270">
        <v>1</v>
      </c>
    </row>
    <row r="271" spans="1:1" x14ac:dyDescent="0.3">
      <c r="A271">
        <v>1</v>
      </c>
    </row>
    <row r="272" spans="1:1" x14ac:dyDescent="0.3">
      <c r="A272">
        <v>1</v>
      </c>
    </row>
    <row r="273" spans="1:1" x14ac:dyDescent="0.3">
      <c r="A273">
        <v>0</v>
      </c>
    </row>
    <row r="274" spans="1:1" x14ac:dyDescent="0.3">
      <c r="A274">
        <v>1</v>
      </c>
    </row>
    <row r="275" spans="1:1" x14ac:dyDescent="0.3">
      <c r="A275">
        <v>1</v>
      </c>
    </row>
    <row r="276" spans="1:1" x14ac:dyDescent="0.3">
      <c r="A276">
        <v>0</v>
      </c>
    </row>
    <row r="277" spans="1:1" x14ac:dyDescent="0.3">
      <c r="A277">
        <v>1</v>
      </c>
    </row>
    <row r="278" spans="1:1" x14ac:dyDescent="0.3">
      <c r="A278">
        <v>1</v>
      </c>
    </row>
    <row r="279" spans="1:1" x14ac:dyDescent="0.3">
      <c r="A279">
        <v>0</v>
      </c>
    </row>
    <row r="280" spans="1:1" x14ac:dyDescent="0.3">
      <c r="A280">
        <v>1</v>
      </c>
    </row>
    <row r="281" spans="1:1" x14ac:dyDescent="0.3">
      <c r="A281">
        <v>1</v>
      </c>
    </row>
    <row r="282" spans="1:1" x14ac:dyDescent="0.3">
      <c r="A282">
        <v>1</v>
      </c>
    </row>
    <row r="283" spans="1:1" x14ac:dyDescent="0.3">
      <c r="A283">
        <v>1</v>
      </c>
    </row>
    <row r="284" spans="1:1" x14ac:dyDescent="0.3">
      <c r="A284">
        <v>1</v>
      </c>
    </row>
    <row r="285" spans="1:1" x14ac:dyDescent="0.3">
      <c r="A285">
        <v>1</v>
      </c>
    </row>
    <row r="286" spans="1:1" x14ac:dyDescent="0.3">
      <c r="A286">
        <v>1</v>
      </c>
    </row>
    <row r="287" spans="1:1" x14ac:dyDescent="0.3">
      <c r="A287">
        <v>1</v>
      </c>
    </row>
    <row r="288" spans="1:1" x14ac:dyDescent="0.3">
      <c r="A288">
        <v>1</v>
      </c>
    </row>
    <row r="289" spans="1:1" x14ac:dyDescent="0.3">
      <c r="A289">
        <v>1</v>
      </c>
    </row>
    <row r="290" spans="1:1" x14ac:dyDescent="0.3">
      <c r="A290">
        <v>1</v>
      </c>
    </row>
    <row r="291" spans="1:1" x14ac:dyDescent="0.3">
      <c r="A291">
        <v>1</v>
      </c>
    </row>
    <row r="292" spans="1:1" x14ac:dyDescent="0.3">
      <c r="A292">
        <v>1</v>
      </c>
    </row>
    <row r="293" spans="1:1" x14ac:dyDescent="0.3">
      <c r="A293">
        <v>0</v>
      </c>
    </row>
    <row r="294" spans="1:1" x14ac:dyDescent="0.3">
      <c r="A294">
        <v>0</v>
      </c>
    </row>
    <row r="295" spans="1:1" x14ac:dyDescent="0.3">
      <c r="A295">
        <v>1</v>
      </c>
    </row>
    <row r="296" spans="1:1" x14ac:dyDescent="0.3">
      <c r="A296">
        <v>1</v>
      </c>
    </row>
    <row r="297" spans="1:1" x14ac:dyDescent="0.3">
      <c r="A297">
        <v>1</v>
      </c>
    </row>
    <row r="298" spans="1:1" x14ac:dyDescent="0.3">
      <c r="A298">
        <v>0</v>
      </c>
    </row>
    <row r="299" spans="1:1" x14ac:dyDescent="0.3">
      <c r="A299">
        <v>0</v>
      </c>
    </row>
    <row r="300" spans="1:1" x14ac:dyDescent="0.3">
      <c r="A300">
        <v>0</v>
      </c>
    </row>
    <row r="301" spans="1:1" x14ac:dyDescent="0.3">
      <c r="A301">
        <v>1</v>
      </c>
    </row>
    <row r="302" spans="1:1" x14ac:dyDescent="0.3">
      <c r="A302">
        <v>1</v>
      </c>
    </row>
    <row r="303" spans="1:1" x14ac:dyDescent="0.3">
      <c r="A303">
        <v>1</v>
      </c>
    </row>
    <row r="304" spans="1:1" x14ac:dyDescent="0.3">
      <c r="A304">
        <v>1</v>
      </c>
    </row>
    <row r="305" spans="1:1" x14ac:dyDescent="0.3">
      <c r="A305">
        <v>1</v>
      </c>
    </row>
    <row r="306" spans="1:1" x14ac:dyDescent="0.3">
      <c r="A306">
        <v>1</v>
      </c>
    </row>
    <row r="307" spans="1:1" x14ac:dyDescent="0.3">
      <c r="A307">
        <v>1</v>
      </c>
    </row>
    <row r="308" spans="1:1" x14ac:dyDescent="0.3">
      <c r="A308">
        <v>1</v>
      </c>
    </row>
    <row r="309" spans="1:1" x14ac:dyDescent="0.3">
      <c r="A309">
        <v>1</v>
      </c>
    </row>
    <row r="310" spans="1:1" x14ac:dyDescent="0.3">
      <c r="A310">
        <v>0</v>
      </c>
    </row>
    <row r="311" spans="1:1" x14ac:dyDescent="0.3">
      <c r="A311">
        <v>0</v>
      </c>
    </row>
    <row r="312" spans="1:1" x14ac:dyDescent="0.3">
      <c r="A312">
        <v>1</v>
      </c>
    </row>
    <row r="313" spans="1:1" x14ac:dyDescent="0.3">
      <c r="A313">
        <v>1</v>
      </c>
    </row>
    <row r="314" spans="1:1" x14ac:dyDescent="0.3">
      <c r="A314">
        <v>1</v>
      </c>
    </row>
    <row r="315" spans="1:1" x14ac:dyDescent="0.3">
      <c r="A315">
        <v>0</v>
      </c>
    </row>
    <row r="316" spans="1:1" x14ac:dyDescent="0.3">
      <c r="A316">
        <v>1</v>
      </c>
    </row>
    <row r="317" spans="1:1" x14ac:dyDescent="0.3">
      <c r="A317">
        <v>0</v>
      </c>
    </row>
    <row r="318" spans="1:1" x14ac:dyDescent="0.3">
      <c r="A318">
        <v>0</v>
      </c>
    </row>
    <row r="319" spans="1:1" x14ac:dyDescent="0.3">
      <c r="A319">
        <v>0</v>
      </c>
    </row>
    <row r="320" spans="1:1" x14ac:dyDescent="0.3">
      <c r="A320">
        <v>1</v>
      </c>
    </row>
    <row r="321" spans="1:1" x14ac:dyDescent="0.3">
      <c r="A321">
        <v>1</v>
      </c>
    </row>
    <row r="322" spans="1:1" x14ac:dyDescent="0.3">
      <c r="A322">
        <v>1</v>
      </c>
    </row>
    <row r="323" spans="1:1" x14ac:dyDescent="0.3">
      <c r="A323">
        <v>1</v>
      </c>
    </row>
    <row r="324" spans="1:1" x14ac:dyDescent="0.3">
      <c r="A324">
        <v>1</v>
      </c>
    </row>
    <row r="325" spans="1:1" x14ac:dyDescent="0.3">
      <c r="A325">
        <v>1</v>
      </c>
    </row>
    <row r="326" spans="1:1" x14ac:dyDescent="0.3">
      <c r="A326">
        <v>0</v>
      </c>
    </row>
    <row r="327" spans="1:1" x14ac:dyDescent="0.3">
      <c r="A327">
        <v>1</v>
      </c>
    </row>
    <row r="328" spans="1:1" x14ac:dyDescent="0.3">
      <c r="A328">
        <v>1</v>
      </c>
    </row>
    <row r="329" spans="1:1" x14ac:dyDescent="0.3">
      <c r="A329">
        <v>1</v>
      </c>
    </row>
    <row r="330" spans="1:1" x14ac:dyDescent="0.3">
      <c r="A330">
        <v>1</v>
      </c>
    </row>
    <row r="331" spans="1:1" x14ac:dyDescent="0.3">
      <c r="A331">
        <v>1</v>
      </c>
    </row>
    <row r="332" spans="1:1" x14ac:dyDescent="0.3">
      <c r="A332">
        <v>0</v>
      </c>
    </row>
    <row r="333" spans="1:1" x14ac:dyDescent="0.3">
      <c r="A333">
        <v>1</v>
      </c>
    </row>
    <row r="334" spans="1:1" x14ac:dyDescent="0.3">
      <c r="A334">
        <v>0</v>
      </c>
    </row>
    <row r="335" spans="1:1" x14ac:dyDescent="0.3">
      <c r="A335">
        <v>1</v>
      </c>
    </row>
    <row r="336" spans="1:1" x14ac:dyDescent="0.3">
      <c r="A336">
        <v>0</v>
      </c>
    </row>
    <row r="337" spans="1:1" x14ac:dyDescent="0.3">
      <c r="A337">
        <v>0</v>
      </c>
    </row>
    <row r="338" spans="1:1" x14ac:dyDescent="0.3">
      <c r="A338">
        <v>1</v>
      </c>
    </row>
    <row r="339" spans="1:1" x14ac:dyDescent="0.3">
      <c r="A339">
        <v>1</v>
      </c>
    </row>
    <row r="340" spans="1:1" x14ac:dyDescent="0.3">
      <c r="A340">
        <v>1</v>
      </c>
    </row>
    <row r="341" spans="1:1" x14ac:dyDescent="0.3">
      <c r="A341">
        <v>1</v>
      </c>
    </row>
    <row r="342" spans="1:1" x14ac:dyDescent="0.3">
      <c r="A342">
        <v>1</v>
      </c>
    </row>
    <row r="343" spans="1:1" x14ac:dyDescent="0.3">
      <c r="A343">
        <v>1</v>
      </c>
    </row>
    <row r="344" spans="1:1" x14ac:dyDescent="0.3">
      <c r="A344">
        <v>1</v>
      </c>
    </row>
    <row r="345" spans="1:1" x14ac:dyDescent="0.3">
      <c r="A345">
        <v>1</v>
      </c>
    </row>
    <row r="346" spans="1:1" x14ac:dyDescent="0.3">
      <c r="A346">
        <v>1</v>
      </c>
    </row>
    <row r="347" spans="1:1" x14ac:dyDescent="0.3">
      <c r="A347">
        <v>0</v>
      </c>
    </row>
    <row r="348" spans="1:1" x14ac:dyDescent="0.3">
      <c r="A348">
        <v>1</v>
      </c>
    </row>
    <row r="349" spans="1:1" x14ac:dyDescent="0.3">
      <c r="A349">
        <v>1</v>
      </c>
    </row>
    <row r="350" spans="1:1" x14ac:dyDescent="0.3">
      <c r="A350">
        <v>0</v>
      </c>
    </row>
    <row r="351" spans="1:1" x14ac:dyDescent="0.3">
      <c r="A351">
        <v>1</v>
      </c>
    </row>
    <row r="352" spans="1:1" x14ac:dyDescent="0.3">
      <c r="A352">
        <v>1</v>
      </c>
    </row>
    <row r="353" spans="1:1" x14ac:dyDescent="0.3">
      <c r="A353">
        <v>0</v>
      </c>
    </row>
    <row r="354" spans="1:1" x14ac:dyDescent="0.3">
      <c r="A354">
        <v>1</v>
      </c>
    </row>
    <row r="355" spans="1:1" x14ac:dyDescent="0.3">
      <c r="A355">
        <v>1</v>
      </c>
    </row>
    <row r="356" spans="1:1" x14ac:dyDescent="0.3">
      <c r="A356">
        <v>1</v>
      </c>
    </row>
    <row r="357" spans="1:1" x14ac:dyDescent="0.3">
      <c r="A357">
        <v>1</v>
      </c>
    </row>
    <row r="358" spans="1:1" x14ac:dyDescent="0.3">
      <c r="A358">
        <v>1</v>
      </c>
    </row>
    <row r="359" spans="1:1" x14ac:dyDescent="0.3">
      <c r="A359">
        <v>1</v>
      </c>
    </row>
    <row r="360" spans="1:1" x14ac:dyDescent="0.3">
      <c r="A360">
        <v>1</v>
      </c>
    </row>
    <row r="361" spans="1:1" x14ac:dyDescent="0.3">
      <c r="A361">
        <v>1</v>
      </c>
    </row>
    <row r="362" spans="1:1" x14ac:dyDescent="0.3">
      <c r="A362">
        <v>1</v>
      </c>
    </row>
    <row r="363" spans="1:1" x14ac:dyDescent="0.3">
      <c r="A363">
        <v>1</v>
      </c>
    </row>
    <row r="364" spans="1:1" x14ac:dyDescent="0.3">
      <c r="A364">
        <v>1</v>
      </c>
    </row>
    <row r="365" spans="1:1" x14ac:dyDescent="0.3">
      <c r="A365">
        <v>1</v>
      </c>
    </row>
    <row r="366" spans="1:1" x14ac:dyDescent="0.3">
      <c r="A366">
        <v>1</v>
      </c>
    </row>
    <row r="367" spans="1:1" x14ac:dyDescent="0.3">
      <c r="A367">
        <v>1</v>
      </c>
    </row>
    <row r="368" spans="1:1" x14ac:dyDescent="0.3">
      <c r="A368">
        <v>0</v>
      </c>
    </row>
    <row r="369" spans="1:1" x14ac:dyDescent="0.3">
      <c r="A369">
        <v>0</v>
      </c>
    </row>
    <row r="370" spans="1:1" x14ac:dyDescent="0.3">
      <c r="A370">
        <v>0</v>
      </c>
    </row>
    <row r="371" spans="1:1" x14ac:dyDescent="0.3">
      <c r="A371">
        <v>1</v>
      </c>
    </row>
    <row r="372" spans="1:1" x14ac:dyDescent="0.3">
      <c r="A372">
        <v>0</v>
      </c>
    </row>
    <row r="373" spans="1:1" x14ac:dyDescent="0.3">
      <c r="A373">
        <v>1</v>
      </c>
    </row>
    <row r="374" spans="1:1" x14ac:dyDescent="0.3">
      <c r="A374">
        <v>1</v>
      </c>
    </row>
    <row r="375" spans="1:1" x14ac:dyDescent="0.3">
      <c r="A375">
        <v>1</v>
      </c>
    </row>
    <row r="376" spans="1:1" x14ac:dyDescent="0.3">
      <c r="A376">
        <v>1</v>
      </c>
    </row>
    <row r="377" spans="1:1" x14ac:dyDescent="0.3">
      <c r="A377">
        <v>1</v>
      </c>
    </row>
    <row r="378" spans="1:1" x14ac:dyDescent="0.3">
      <c r="A378">
        <v>1</v>
      </c>
    </row>
    <row r="379" spans="1:1" x14ac:dyDescent="0.3">
      <c r="A379">
        <v>1</v>
      </c>
    </row>
    <row r="380" spans="1:1" x14ac:dyDescent="0.3">
      <c r="A380">
        <v>1</v>
      </c>
    </row>
    <row r="381" spans="1:1" x14ac:dyDescent="0.3">
      <c r="A381">
        <v>1</v>
      </c>
    </row>
    <row r="382" spans="1:1" x14ac:dyDescent="0.3">
      <c r="A382">
        <v>1</v>
      </c>
    </row>
    <row r="383" spans="1:1" x14ac:dyDescent="0.3">
      <c r="A383">
        <v>1</v>
      </c>
    </row>
    <row r="384" spans="1:1" x14ac:dyDescent="0.3">
      <c r="A384">
        <v>0</v>
      </c>
    </row>
    <row r="385" spans="1:1" x14ac:dyDescent="0.3">
      <c r="A385">
        <v>0</v>
      </c>
    </row>
    <row r="386" spans="1:1" x14ac:dyDescent="0.3">
      <c r="A386">
        <v>0</v>
      </c>
    </row>
    <row r="387" spans="1:1" x14ac:dyDescent="0.3">
      <c r="A387">
        <v>0</v>
      </c>
    </row>
    <row r="388" spans="1:1" x14ac:dyDescent="0.3">
      <c r="A388">
        <v>1</v>
      </c>
    </row>
    <row r="389" spans="1:1" x14ac:dyDescent="0.3">
      <c r="A389">
        <v>1</v>
      </c>
    </row>
    <row r="390" spans="1:1" x14ac:dyDescent="0.3">
      <c r="A390">
        <v>0</v>
      </c>
    </row>
    <row r="391" spans="1:1" x14ac:dyDescent="0.3">
      <c r="A391">
        <v>1</v>
      </c>
    </row>
    <row r="392" spans="1:1" x14ac:dyDescent="0.3">
      <c r="A392">
        <v>0</v>
      </c>
    </row>
    <row r="393" spans="1:1" x14ac:dyDescent="0.3">
      <c r="A393">
        <v>0</v>
      </c>
    </row>
    <row r="394" spans="1:1" x14ac:dyDescent="0.3">
      <c r="A394">
        <v>0</v>
      </c>
    </row>
    <row r="395" spans="1:1" x14ac:dyDescent="0.3">
      <c r="A395">
        <v>1</v>
      </c>
    </row>
    <row r="396" spans="1:1" x14ac:dyDescent="0.3">
      <c r="A396">
        <v>1</v>
      </c>
    </row>
    <row r="397" spans="1:1" x14ac:dyDescent="0.3">
      <c r="A397">
        <v>1</v>
      </c>
    </row>
    <row r="398" spans="1:1" x14ac:dyDescent="0.3">
      <c r="A398">
        <v>1</v>
      </c>
    </row>
    <row r="399" spans="1:1" x14ac:dyDescent="0.3">
      <c r="A399">
        <v>1</v>
      </c>
    </row>
    <row r="400" spans="1:1" x14ac:dyDescent="0.3">
      <c r="A400">
        <v>1</v>
      </c>
    </row>
    <row r="401" spans="1:1" x14ac:dyDescent="0.3">
      <c r="A401">
        <v>1</v>
      </c>
    </row>
    <row r="402" spans="1:1" x14ac:dyDescent="0.3">
      <c r="A402">
        <v>1</v>
      </c>
    </row>
    <row r="403" spans="1:1" x14ac:dyDescent="0.3">
      <c r="A403">
        <v>1</v>
      </c>
    </row>
    <row r="404" spans="1:1" x14ac:dyDescent="0.3">
      <c r="A404">
        <v>1</v>
      </c>
    </row>
    <row r="405" spans="1:1" x14ac:dyDescent="0.3">
      <c r="A405">
        <v>1</v>
      </c>
    </row>
    <row r="406" spans="1:1" x14ac:dyDescent="0.3">
      <c r="A406">
        <v>1</v>
      </c>
    </row>
    <row r="407" spans="1:1" x14ac:dyDescent="0.3">
      <c r="A407">
        <v>1</v>
      </c>
    </row>
    <row r="408" spans="1:1" x14ac:dyDescent="0.3">
      <c r="A408">
        <v>1</v>
      </c>
    </row>
    <row r="409" spans="1:1" x14ac:dyDescent="0.3">
      <c r="A409">
        <v>1</v>
      </c>
    </row>
    <row r="410" spans="1:1" x14ac:dyDescent="0.3">
      <c r="A410">
        <v>1</v>
      </c>
    </row>
    <row r="411" spans="1:1" x14ac:dyDescent="0.3">
      <c r="A411">
        <v>0</v>
      </c>
    </row>
    <row r="412" spans="1:1" x14ac:dyDescent="0.3">
      <c r="A412">
        <v>1</v>
      </c>
    </row>
    <row r="413" spans="1:1" x14ac:dyDescent="0.3">
      <c r="A413">
        <v>1</v>
      </c>
    </row>
    <row r="414" spans="1:1" x14ac:dyDescent="0.3">
      <c r="A414">
        <v>0</v>
      </c>
    </row>
    <row r="415" spans="1:1" x14ac:dyDescent="0.3">
      <c r="A415">
        <v>0</v>
      </c>
    </row>
    <row r="416" spans="1:1" x14ac:dyDescent="0.3">
      <c r="A416">
        <v>0</v>
      </c>
    </row>
    <row r="417" spans="1:1" x14ac:dyDescent="0.3">
      <c r="A417">
        <v>0</v>
      </c>
    </row>
    <row r="418" spans="1:1" x14ac:dyDescent="0.3">
      <c r="A418">
        <v>1</v>
      </c>
    </row>
    <row r="419" spans="1:1" x14ac:dyDescent="0.3">
      <c r="A419">
        <v>1</v>
      </c>
    </row>
    <row r="420" spans="1:1" x14ac:dyDescent="0.3">
      <c r="A420">
        <v>1</v>
      </c>
    </row>
    <row r="421" spans="1:1" x14ac:dyDescent="0.3">
      <c r="A421">
        <v>1</v>
      </c>
    </row>
    <row r="422" spans="1:1" x14ac:dyDescent="0.3">
      <c r="A422">
        <v>1</v>
      </c>
    </row>
    <row r="423" spans="1:1" x14ac:dyDescent="0.3">
      <c r="A423">
        <v>1</v>
      </c>
    </row>
    <row r="424" spans="1:1" x14ac:dyDescent="0.3">
      <c r="A424">
        <v>1</v>
      </c>
    </row>
    <row r="425" spans="1:1" x14ac:dyDescent="0.3">
      <c r="A425">
        <v>1</v>
      </c>
    </row>
    <row r="426" spans="1:1" x14ac:dyDescent="0.3">
      <c r="A426">
        <v>1</v>
      </c>
    </row>
    <row r="427" spans="1:1" x14ac:dyDescent="0.3">
      <c r="A427">
        <v>1</v>
      </c>
    </row>
    <row r="428" spans="1:1" x14ac:dyDescent="0.3">
      <c r="A428">
        <v>1</v>
      </c>
    </row>
    <row r="429" spans="1:1" x14ac:dyDescent="0.3">
      <c r="A429">
        <v>1</v>
      </c>
    </row>
    <row r="430" spans="1:1" x14ac:dyDescent="0.3">
      <c r="A430">
        <v>1</v>
      </c>
    </row>
    <row r="431" spans="1:1" x14ac:dyDescent="0.3">
      <c r="A431">
        <v>1</v>
      </c>
    </row>
    <row r="432" spans="1:1" x14ac:dyDescent="0.3">
      <c r="A432">
        <v>1</v>
      </c>
    </row>
    <row r="433" spans="1:1" x14ac:dyDescent="0.3">
      <c r="A433">
        <v>1</v>
      </c>
    </row>
    <row r="434" spans="1:1" x14ac:dyDescent="0.3">
      <c r="A434">
        <v>1</v>
      </c>
    </row>
    <row r="435" spans="1:1" x14ac:dyDescent="0.3">
      <c r="A435">
        <v>0</v>
      </c>
    </row>
    <row r="436" spans="1:1" x14ac:dyDescent="0.3">
      <c r="A436">
        <v>0</v>
      </c>
    </row>
    <row r="437" spans="1:1" x14ac:dyDescent="0.3">
      <c r="A437">
        <v>1</v>
      </c>
    </row>
    <row r="438" spans="1:1" x14ac:dyDescent="0.3">
      <c r="A438">
        <v>0</v>
      </c>
    </row>
    <row r="439" spans="1:1" x14ac:dyDescent="0.3">
      <c r="A439">
        <v>1</v>
      </c>
    </row>
    <row r="440" spans="1:1" x14ac:dyDescent="0.3">
      <c r="A440">
        <v>1</v>
      </c>
    </row>
    <row r="441" spans="1:1" x14ac:dyDescent="0.3">
      <c r="A441">
        <v>1</v>
      </c>
    </row>
    <row r="442" spans="1:1" x14ac:dyDescent="0.3">
      <c r="A442">
        <v>1</v>
      </c>
    </row>
    <row r="443" spans="1:1" x14ac:dyDescent="0.3">
      <c r="A443">
        <v>1</v>
      </c>
    </row>
    <row r="444" spans="1:1" x14ac:dyDescent="0.3">
      <c r="A444">
        <v>1</v>
      </c>
    </row>
    <row r="445" spans="1:1" x14ac:dyDescent="0.3">
      <c r="A445">
        <v>1</v>
      </c>
    </row>
    <row r="446" spans="1:1" x14ac:dyDescent="0.3">
      <c r="A446">
        <v>1</v>
      </c>
    </row>
    <row r="447" spans="1:1" x14ac:dyDescent="0.3">
      <c r="A447">
        <v>1</v>
      </c>
    </row>
    <row r="448" spans="1:1" x14ac:dyDescent="0.3">
      <c r="A448">
        <v>1</v>
      </c>
    </row>
    <row r="449" spans="1:1" x14ac:dyDescent="0.3">
      <c r="A449">
        <v>1</v>
      </c>
    </row>
    <row r="450" spans="1:1" x14ac:dyDescent="0.3">
      <c r="A450">
        <v>1</v>
      </c>
    </row>
    <row r="451" spans="1:1" x14ac:dyDescent="0.3">
      <c r="A451">
        <v>1</v>
      </c>
    </row>
    <row r="452" spans="1:1" x14ac:dyDescent="0.3">
      <c r="A452">
        <v>1</v>
      </c>
    </row>
    <row r="453" spans="1:1" x14ac:dyDescent="0.3">
      <c r="A453">
        <v>1</v>
      </c>
    </row>
    <row r="454" spans="1:1" x14ac:dyDescent="0.3">
      <c r="A454">
        <v>1</v>
      </c>
    </row>
    <row r="455" spans="1:1" x14ac:dyDescent="0.3">
      <c r="A455">
        <v>0</v>
      </c>
    </row>
    <row r="456" spans="1:1" x14ac:dyDescent="0.3">
      <c r="A456">
        <v>1</v>
      </c>
    </row>
    <row r="457" spans="1:1" x14ac:dyDescent="0.3">
      <c r="A457">
        <v>1</v>
      </c>
    </row>
    <row r="458" spans="1:1" x14ac:dyDescent="0.3">
      <c r="A458">
        <v>1</v>
      </c>
    </row>
    <row r="459" spans="1:1" x14ac:dyDescent="0.3">
      <c r="A459">
        <v>1</v>
      </c>
    </row>
    <row r="460" spans="1:1" x14ac:dyDescent="0.3">
      <c r="A460">
        <v>1</v>
      </c>
    </row>
    <row r="461" spans="1:1" x14ac:dyDescent="0.3">
      <c r="A461">
        <v>1</v>
      </c>
    </row>
    <row r="462" spans="1:1" x14ac:dyDescent="0.3">
      <c r="A462">
        <v>1</v>
      </c>
    </row>
    <row r="463" spans="1:1" x14ac:dyDescent="0.3">
      <c r="A463">
        <v>1</v>
      </c>
    </row>
    <row r="464" spans="1:1" x14ac:dyDescent="0.3">
      <c r="A464">
        <v>1</v>
      </c>
    </row>
    <row r="465" spans="1:1" x14ac:dyDescent="0.3">
      <c r="A465">
        <v>1</v>
      </c>
    </row>
    <row r="466" spans="1:1" x14ac:dyDescent="0.3">
      <c r="A466">
        <v>1</v>
      </c>
    </row>
    <row r="467" spans="1:1" x14ac:dyDescent="0.3">
      <c r="A467">
        <v>1</v>
      </c>
    </row>
    <row r="468" spans="1:1" x14ac:dyDescent="0.3">
      <c r="A468">
        <v>1</v>
      </c>
    </row>
    <row r="469" spans="1:1" x14ac:dyDescent="0.3">
      <c r="A469">
        <v>1</v>
      </c>
    </row>
    <row r="470" spans="1:1" x14ac:dyDescent="0.3">
      <c r="A470">
        <v>1</v>
      </c>
    </row>
    <row r="471" spans="1:1" x14ac:dyDescent="0.3">
      <c r="A471">
        <v>1</v>
      </c>
    </row>
    <row r="472" spans="1:1" x14ac:dyDescent="0.3">
      <c r="A472">
        <v>1</v>
      </c>
    </row>
    <row r="473" spans="1:1" x14ac:dyDescent="0.3">
      <c r="A473">
        <v>1</v>
      </c>
    </row>
    <row r="474" spans="1:1" x14ac:dyDescent="0.3">
      <c r="A474">
        <v>1</v>
      </c>
    </row>
    <row r="475" spans="1:1" x14ac:dyDescent="0.3">
      <c r="A475">
        <v>0</v>
      </c>
    </row>
    <row r="476" spans="1:1" x14ac:dyDescent="0.3">
      <c r="A476">
        <v>0</v>
      </c>
    </row>
    <row r="477" spans="1:1" x14ac:dyDescent="0.3">
      <c r="A477">
        <v>1</v>
      </c>
    </row>
    <row r="478" spans="1:1" x14ac:dyDescent="0.3">
      <c r="A478">
        <v>0</v>
      </c>
    </row>
    <row r="479" spans="1:1" x14ac:dyDescent="0.3">
      <c r="A479">
        <v>1</v>
      </c>
    </row>
    <row r="480" spans="1:1" x14ac:dyDescent="0.3">
      <c r="A480">
        <v>1</v>
      </c>
    </row>
    <row r="481" spans="1:1" x14ac:dyDescent="0.3">
      <c r="A481">
        <v>1</v>
      </c>
    </row>
    <row r="482" spans="1:1" x14ac:dyDescent="0.3">
      <c r="A482">
        <v>1</v>
      </c>
    </row>
    <row r="483" spans="1:1" x14ac:dyDescent="0.3">
      <c r="A483">
        <v>1</v>
      </c>
    </row>
    <row r="484" spans="1:1" x14ac:dyDescent="0.3">
      <c r="A484">
        <v>1</v>
      </c>
    </row>
    <row r="485" spans="1:1" x14ac:dyDescent="0.3">
      <c r="A485">
        <v>1</v>
      </c>
    </row>
    <row r="486" spans="1:1" x14ac:dyDescent="0.3">
      <c r="A486">
        <v>1</v>
      </c>
    </row>
    <row r="487" spans="1:1" x14ac:dyDescent="0.3">
      <c r="A487">
        <v>1</v>
      </c>
    </row>
    <row r="488" spans="1:1" x14ac:dyDescent="0.3">
      <c r="A488">
        <v>1</v>
      </c>
    </row>
    <row r="489" spans="1:1" x14ac:dyDescent="0.3">
      <c r="A489">
        <v>1</v>
      </c>
    </row>
    <row r="490" spans="1:1" x14ac:dyDescent="0.3">
      <c r="A490">
        <v>1</v>
      </c>
    </row>
    <row r="491" spans="1:1" x14ac:dyDescent="0.3">
      <c r="A491">
        <v>1</v>
      </c>
    </row>
    <row r="492" spans="1:1" x14ac:dyDescent="0.3">
      <c r="A492">
        <v>0</v>
      </c>
    </row>
    <row r="493" spans="1:1" x14ac:dyDescent="0.3">
      <c r="A493">
        <v>0</v>
      </c>
    </row>
    <row r="494" spans="1:1" x14ac:dyDescent="0.3">
      <c r="A494">
        <v>1</v>
      </c>
    </row>
    <row r="495" spans="1:1" x14ac:dyDescent="0.3">
      <c r="A495">
        <v>0</v>
      </c>
    </row>
    <row r="496" spans="1:1" x14ac:dyDescent="0.3">
      <c r="A496">
        <v>1</v>
      </c>
    </row>
    <row r="497" spans="1:1" x14ac:dyDescent="0.3">
      <c r="A497">
        <v>0</v>
      </c>
    </row>
    <row r="498" spans="1:1" x14ac:dyDescent="0.3">
      <c r="A498">
        <v>0</v>
      </c>
    </row>
    <row r="499" spans="1:1" x14ac:dyDescent="0.3">
      <c r="A499">
        <v>0</v>
      </c>
    </row>
    <row r="500" spans="1:1" x14ac:dyDescent="0.3">
      <c r="A500">
        <v>1</v>
      </c>
    </row>
    <row r="501" spans="1:1" x14ac:dyDescent="0.3">
      <c r="A501">
        <v>1</v>
      </c>
    </row>
    <row r="502" spans="1:1" x14ac:dyDescent="0.3">
      <c r="A502">
        <v>1</v>
      </c>
    </row>
    <row r="503" spans="1:1" x14ac:dyDescent="0.3">
      <c r="A503">
        <v>1</v>
      </c>
    </row>
    <row r="504" spans="1:1" x14ac:dyDescent="0.3">
      <c r="A504">
        <v>1</v>
      </c>
    </row>
    <row r="505" spans="1:1" x14ac:dyDescent="0.3">
      <c r="A505">
        <v>1</v>
      </c>
    </row>
    <row r="506" spans="1:1" x14ac:dyDescent="0.3">
      <c r="A506">
        <v>1</v>
      </c>
    </row>
    <row r="507" spans="1:1" x14ac:dyDescent="0.3">
      <c r="A507">
        <v>1</v>
      </c>
    </row>
    <row r="508" spans="1:1" x14ac:dyDescent="0.3">
      <c r="A508">
        <v>1</v>
      </c>
    </row>
    <row r="509" spans="1:1" x14ac:dyDescent="0.3">
      <c r="A509">
        <v>1</v>
      </c>
    </row>
    <row r="510" spans="1:1" x14ac:dyDescent="0.3">
      <c r="A510">
        <v>1</v>
      </c>
    </row>
    <row r="511" spans="1:1" x14ac:dyDescent="0.3">
      <c r="A511">
        <v>1</v>
      </c>
    </row>
    <row r="512" spans="1:1" x14ac:dyDescent="0.3">
      <c r="A512">
        <v>1</v>
      </c>
    </row>
    <row r="513" spans="1:1" x14ac:dyDescent="0.3">
      <c r="A513">
        <v>0</v>
      </c>
    </row>
    <row r="514" spans="1:1" x14ac:dyDescent="0.3">
      <c r="A514">
        <v>1</v>
      </c>
    </row>
    <row r="515" spans="1:1" x14ac:dyDescent="0.3">
      <c r="A515">
        <v>0</v>
      </c>
    </row>
    <row r="516" spans="1:1" x14ac:dyDescent="0.3">
      <c r="A516">
        <v>1</v>
      </c>
    </row>
    <row r="517" spans="1:1" x14ac:dyDescent="0.3">
      <c r="A517">
        <v>1</v>
      </c>
    </row>
    <row r="518" spans="1:1" x14ac:dyDescent="0.3">
      <c r="A518">
        <v>0</v>
      </c>
    </row>
    <row r="519" spans="1:1" x14ac:dyDescent="0.3">
      <c r="A519">
        <v>0</v>
      </c>
    </row>
    <row r="520" spans="1:1" x14ac:dyDescent="0.3">
      <c r="A520">
        <v>1</v>
      </c>
    </row>
    <row r="521" spans="1:1" x14ac:dyDescent="0.3">
      <c r="A521">
        <v>1</v>
      </c>
    </row>
    <row r="522" spans="1:1" x14ac:dyDescent="0.3">
      <c r="A522">
        <v>1</v>
      </c>
    </row>
    <row r="523" spans="1:1" x14ac:dyDescent="0.3">
      <c r="A523">
        <v>1</v>
      </c>
    </row>
    <row r="524" spans="1:1" x14ac:dyDescent="0.3">
      <c r="A524">
        <v>1</v>
      </c>
    </row>
    <row r="525" spans="1:1" x14ac:dyDescent="0.3">
      <c r="A525">
        <v>1</v>
      </c>
    </row>
    <row r="526" spans="1:1" x14ac:dyDescent="0.3">
      <c r="A526">
        <v>1</v>
      </c>
    </row>
    <row r="527" spans="1:1" x14ac:dyDescent="0.3">
      <c r="A527">
        <v>1</v>
      </c>
    </row>
    <row r="528" spans="1:1" x14ac:dyDescent="0.3">
      <c r="A528">
        <v>1</v>
      </c>
    </row>
    <row r="529" spans="1:1" x14ac:dyDescent="0.3">
      <c r="A529">
        <v>1</v>
      </c>
    </row>
    <row r="530" spans="1:1" x14ac:dyDescent="0.3">
      <c r="A530">
        <v>1</v>
      </c>
    </row>
    <row r="531" spans="1:1" x14ac:dyDescent="0.3">
      <c r="A531">
        <v>1</v>
      </c>
    </row>
    <row r="532" spans="1:1" x14ac:dyDescent="0.3">
      <c r="A532">
        <v>1</v>
      </c>
    </row>
    <row r="533" spans="1:1" x14ac:dyDescent="0.3">
      <c r="A533">
        <v>1</v>
      </c>
    </row>
    <row r="534" spans="1:1" x14ac:dyDescent="0.3">
      <c r="A534">
        <v>1</v>
      </c>
    </row>
    <row r="535" spans="1:1" x14ac:dyDescent="0.3">
      <c r="A535">
        <v>1</v>
      </c>
    </row>
    <row r="536" spans="1:1" x14ac:dyDescent="0.3">
      <c r="A536">
        <v>1</v>
      </c>
    </row>
    <row r="537" spans="1:1" x14ac:dyDescent="0.3">
      <c r="A537">
        <v>1</v>
      </c>
    </row>
    <row r="538" spans="1:1" x14ac:dyDescent="0.3">
      <c r="A538">
        <v>1</v>
      </c>
    </row>
    <row r="539" spans="1:1" x14ac:dyDescent="0.3">
      <c r="A539">
        <v>0</v>
      </c>
    </row>
    <row r="540" spans="1:1" x14ac:dyDescent="0.3">
      <c r="A540">
        <v>1</v>
      </c>
    </row>
    <row r="541" spans="1:1" x14ac:dyDescent="0.3">
      <c r="A541">
        <v>1</v>
      </c>
    </row>
    <row r="542" spans="1:1" x14ac:dyDescent="0.3">
      <c r="A542">
        <v>0</v>
      </c>
    </row>
    <row r="543" spans="1:1" x14ac:dyDescent="0.3">
      <c r="A543">
        <v>0</v>
      </c>
    </row>
    <row r="544" spans="1:1" x14ac:dyDescent="0.3">
      <c r="A544">
        <v>1</v>
      </c>
    </row>
    <row r="545" spans="1:1" x14ac:dyDescent="0.3">
      <c r="A545">
        <v>1</v>
      </c>
    </row>
    <row r="546" spans="1:1" x14ac:dyDescent="0.3">
      <c r="A546">
        <v>1</v>
      </c>
    </row>
    <row r="547" spans="1:1" x14ac:dyDescent="0.3">
      <c r="A547">
        <v>1</v>
      </c>
    </row>
    <row r="548" spans="1:1" x14ac:dyDescent="0.3">
      <c r="A548">
        <v>1</v>
      </c>
    </row>
    <row r="549" spans="1:1" x14ac:dyDescent="0.3">
      <c r="A549">
        <v>1</v>
      </c>
    </row>
    <row r="550" spans="1:1" x14ac:dyDescent="0.3">
      <c r="A550">
        <v>1</v>
      </c>
    </row>
    <row r="551" spans="1:1" x14ac:dyDescent="0.3">
      <c r="A551">
        <v>1</v>
      </c>
    </row>
    <row r="552" spans="1:1" x14ac:dyDescent="0.3">
      <c r="A552">
        <v>1</v>
      </c>
    </row>
    <row r="553" spans="1:1" x14ac:dyDescent="0.3">
      <c r="A553">
        <v>1</v>
      </c>
    </row>
    <row r="554" spans="1:1" x14ac:dyDescent="0.3">
      <c r="A554">
        <v>1</v>
      </c>
    </row>
    <row r="555" spans="1:1" x14ac:dyDescent="0.3">
      <c r="A555">
        <v>1</v>
      </c>
    </row>
    <row r="556" spans="1:1" x14ac:dyDescent="0.3">
      <c r="A556">
        <v>1</v>
      </c>
    </row>
    <row r="557" spans="1:1" x14ac:dyDescent="0.3">
      <c r="A557">
        <v>0</v>
      </c>
    </row>
    <row r="558" spans="1:1" x14ac:dyDescent="0.3">
      <c r="A558">
        <v>1</v>
      </c>
    </row>
    <row r="559" spans="1:1" x14ac:dyDescent="0.3">
      <c r="A559">
        <v>1</v>
      </c>
    </row>
    <row r="560" spans="1:1" x14ac:dyDescent="0.3">
      <c r="A560">
        <v>0</v>
      </c>
    </row>
    <row r="561" spans="1:1" x14ac:dyDescent="0.3">
      <c r="A561">
        <v>0</v>
      </c>
    </row>
    <row r="562" spans="1:1" x14ac:dyDescent="0.3">
      <c r="A562">
        <v>0</v>
      </c>
    </row>
    <row r="563" spans="1:1" x14ac:dyDescent="0.3">
      <c r="A563">
        <v>1</v>
      </c>
    </row>
    <row r="564" spans="1:1" x14ac:dyDescent="0.3">
      <c r="A564">
        <v>1</v>
      </c>
    </row>
    <row r="565" spans="1:1" x14ac:dyDescent="0.3">
      <c r="A565">
        <v>1</v>
      </c>
    </row>
    <row r="566" spans="1:1" x14ac:dyDescent="0.3">
      <c r="A566">
        <v>1</v>
      </c>
    </row>
    <row r="567" spans="1:1" x14ac:dyDescent="0.3">
      <c r="A567">
        <v>1</v>
      </c>
    </row>
    <row r="568" spans="1:1" x14ac:dyDescent="0.3">
      <c r="A568">
        <v>1</v>
      </c>
    </row>
    <row r="569" spans="1:1" x14ac:dyDescent="0.3">
      <c r="A569">
        <v>1</v>
      </c>
    </row>
    <row r="570" spans="1:1" x14ac:dyDescent="0.3">
      <c r="A570">
        <v>1</v>
      </c>
    </row>
    <row r="571" spans="1:1" x14ac:dyDescent="0.3">
      <c r="A571">
        <v>1</v>
      </c>
    </row>
    <row r="572" spans="1:1" x14ac:dyDescent="0.3">
      <c r="A572">
        <v>1</v>
      </c>
    </row>
    <row r="573" spans="1:1" x14ac:dyDescent="0.3">
      <c r="A573">
        <v>0</v>
      </c>
    </row>
    <row r="574" spans="1:1" x14ac:dyDescent="0.3">
      <c r="A574">
        <v>1</v>
      </c>
    </row>
    <row r="575" spans="1:1" x14ac:dyDescent="0.3">
      <c r="A575">
        <v>1</v>
      </c>
    </row>
    <row r="576" spans="1:1" x14ac:dyDescent="0.3">
      <c r="A576">
        <v>0</v>
      </c>
    </row>
    <row r="577" spans="1:1" x14ac:dyDescent="0.3">
      <c r="A577">
        <v>0</v>
      </c>
    </row>
    <row r="578" spans="1:1" x14ac:dyDescent="0.3">
      <c r="A578">
        <v>1</v>
      </c>
    </row>
    <row r="579" spans="1:1" x14ac:dyDescent="0.3">
      <c r="A579">
        <v>0</v>
      </c>
    </row>
    <row r="580" spans="1:1" x14ac:dyDescent="0.3">
      <c r="A580">
        <v>0</v>
      </c>
    </row>
    <row r="581" spans="1:1" x14ac:dyDescent="0.3">
      <c r="A581">
        <v>0</v>
      </c>
    </row>
    <row r="582" spans="1:1" x14ac:dyDescent="0.3">
      <c r="A582">
        <v>1</v>
      </c>
    </row>
    <row r="583" spans="1:1" x14ac:dyDescent="0.3">
      <c r="A583">
        <v>1</v>
      </c>
    </row>
    <row r="584" spans="1:1" x14ac:dyDescent="0.3">
      <c r="A584">
        <v>1</v>
      </c>
    </row>
    <row r="585" spans="1:1" x14ac:dyDescent="0.3">
      <c r="A585">
        <v>1</v>
      </c>
    </row>
    <row r="586" spans="1:1" x14ac:dyDescent="0.3">
      <c r="A586">
        <v>1</v>
      </c>
    </row>
    <row r="587" spans="1:1" x14ac:dyDescent="0.3">
      <c r="A587">
        <v>1</v>
      </c>
    </row>
    <row r="588" spans="1:1" x14ac:dyDescent="0.3">
      <c r="A588">
        <v>1</v>
      </c>
    </row>
    <row r="589" spans="1:1" x14ac:dyDescent="0.3">
      <c r="A589">
        <v>1</v>
      </c>
    </row>
    <row r="590" spans="1:1" x14ac:dyDescent="0.3">
      <c r="A590">
        <v>1</v>
      </c>
    </row>
    <row r="591" spans="1:1" x14ac:dyDescent="0.3">
      <c r="A591">
        <v>1</v>
      </c>
    </row>
    <row r="592" spans="1:1" x14ac:dyDescent="0.3">
      <c r="A592">
        <v>0</v>
      </c>
    </row>
    <row r="593" spans="1:1" x14ac:dyDescent="0.3">
      <c r="A593">
        <v>1</v>
      </c>
    </row>
    <row r="594" spans="1:1" x14ac:dyDescent="0.3">
      <c r="A594">
        <v>1</v>
      </c>
    </row>
    <row r="595" spans="1:1" x14ac:dyDescent="0.3">
      <c r="A595">
        <v>1</v>
      </c>
    </row>
    <row r="596" spans="1:1" x14ac:dyDescent="0.3">
      <c r="A596">
        <v>0</v>
      </c>
    </row>
    <row r="597" spans="1:1" x14ac:dyDescent="0.3">
      <c r="A597">
        <v>0</v>
      </c>
    </row>
    <row r="598" spans="1:1" x14ac:dyDescent="0.3">
      <c r="A598">
        <v>0</v>
      </c>
    </row>
    <row r="599" spans="1:1" x14ac:dyDescent="0.3">
      <c r="A599">
        <v>0</v>
      </c>
    </row>
    <row r="600" spans="1:1" x14ac:dyDescent="0.3">
      <c r="A600">
        <v>0</v>
      </c>
    </row>
    <row r="601" spans="1:1" x14ac:dyDescent="0.3">
      <c r="A601">
        <v>1</v>
      </c>
    </row>
    <row r="602" spans="1:1" x14ac:dyDescent="0.3">
      <c r="A602">
        <v>1</v>
      </c>
    </row>
    <row r="603" spans="1:1" x14ac:dyDescent="0.3">
      <c r="A603">
        <v>1</v>
      </c>
    </row>
    <row r="604" spans="1:1" x14ac:dyDescent="0.3">
      <c r="A604">
        <v>1</v>
      </c>
    </row>
    <row r="605" spans="1:1" x14ac:dyDescent="0.3">
      <c r="A605">
        <v>1</v>
      </c>
    </row>
    <row r="606" spans="1:1" x14ac:dyDescent="0.3">
      <c r="A606">
        <v>1</v>
      </c>
    </row>
    <row r="607" spans="1:1" x14ac:dyDescent="0.3">
      <c r="A607">
        <v>1</v>
      </c>
    </row>
    <row r="608" spans="1:1" x14ac:dyDescent="0.3">
      <c r="A608">
        <v>1</v>
      </c>
    </row>
    <row r="609" spans="1:1" x14ac:dyDescent="0.3">
      <c r="A609">
        <v>0</v>
      </c>
    </row>
    <row r="610" spans="1:1" x14ac:dyDescent="0.3">
      <c r="A610">
        <v>1</v>
      </c>
    </row>
    <row r="611" spans="1:1" x14ac:dyDescent="0.3">
      <c r="A611">
        <v>1</v>
      </c>
    </row>
    <row r="612" spans="1:1" x14ac:dyDescent="0.3">
      <c r="A612">
        <v>1</v>
      </c>
    </row>
    <row r="613" spans="1:1" x14ac:dyDescent="0.3">
      <c r="A613">
        <v>1</v>
      </c>
    </row>
    <row r="614" spans="1:1" x14ac:dyDescent="0.3">
      <c r="A614">
        <v>1</v>
      </c>
    </row>
    <row r="615" spans="1:1" x14ac:dyDescent="0.3">
      <c r="A615">
        <v>1</v>
      </c>
    </row>
    <row r="616" spans="1:1" x14ac:dyDescent="0.3">
      <c r="A616">
        <v>0</v>
      </c>
    </row>
    <row r="617" spans="1:1" x14ac:dyDescent="0.3">
      <c r="A617">
        <v>1</v>
      </c>
    </row>
    <row r="618" spans="1:1" x14ac:dyDescent="0.3">
      <c r="A618">
        <v>0</v>
      </c>
    </row>
    <row r="619" spans="1:1" x14ac:dyDescent="0.3">
      <c r="A619">
        <v>1</v>
      </c>
    </row>
    <row r="620" spans="1:1" x14ac:dyDescent="0.3">
      <c r="A620">
        <v>1</v>
      </c>
    </row>
    <row r="621" spans="1:1" x14ac:dyDescent="0.3">
      <c r="A621">
        <v>1</v>
      </c>
    </row>
    <row r="622" spans="1:1" x14ac:dyDescent="0.3">
      <c r="A622">
        <v>1</v>
      </c>
    </row>
    <row r="623" spans="1:1" x14ac:dyDescent="0.3">
      <c r="A623">
        <v>1</v>
      </c>
    </row>
    <row r="624" spans="1:1" x14ac:dyDescent="0.3">
      <c r="A624">
        <v>1</v>
      </c>
    </row>
    <row r="625" spans="1:1" x14ac:dyDescent="0.3">
      <c r="A625">
        <v>1</v>
      </c>
    </row>
    <row r="626" spans="1:1" x14ac:dyDescent="0.3">
      <c r="A626">
        <v>1</v>
      </c>
    </row>
    <row r="627" spans="1:1" x14ac:dyDescent="0.3">
      <c r="A627">
        <v>1</v>
      </c>
    </row>
    <row r="628" spans="1:1" x14ac:dyDescent="0.3">
      <c r="A628">
        <v>1</v>
      </c>
    </row>
    <row r="629" spans="1:1" x14ac:dyDescent="0.3">
      <c r="A629">
        <v>1</v>
      </c>
    </row>
    <row r="630" spans="1:1" x14ac:dyDescent="0.3">
      <c r="A630">
        <v>0</v>
      </c>
    </row>
    <row r="631" spans="1:1" x14ac:dyDescent="0.3">
      <c r="A631">
        <v>0</v>
      </c>
    </row>
    <row r="632" spans="1:1" x14ac:dyDescent="0.3">
      <c r="A632">
        <v>1</v>
      </c>
    </row>
    <row r="633" spans="1:1" x14ac:dyDescent="0.3">
      <c r="A633">
        <v>1</v>
      </c>
    </row>
    <row r="634" spans="1:1" x14ac:dyDescent="0.3">
      <c r="A634">
        <v>0</v>
      </c>
    </row>
    <row r="635" spans="1:1" x14ac:dyDescent="0.3">
      <c r="A635">
        <v>1</v>
      </c>
    </row>
    <row r="636" spans="1:1" x14ac:dyDescent="0.3">
      <c r="A636">
        <v>1</v>
      </c>
    </row>
    <row r="637" spans="1:1" x14ac:dyDescent="0.3">
      <c r="A637">
        <v>0</v>
      </c>
    </row>
    <row r="638" spans="1:1" x14ac:dyDescent="0.3">
      <c r="A638">
        <v>1</v>
      </c>
    </row>
    <row r="639" spans="1:1" x14ac:dyDescent="0.3">
      <c r="A639">
        <v>1</v>
      </c>
    </row>
    <row r="640" spans="1:1" x14ac:dyDescent="0.3">
      <c r="A640">
        <v>1</v>
      </c>
    </row>
    <row r="641" spans="1:1" x14ac:dyDescent="0.3">
      <c r="A641">
        <v>1</v>
      </c>
    </row>
    <row r="642" spans="1:1" x14ac:dyDescent="0.3">
      <c r="A642">
        <v>1</v>
      </c>
    </row>
    <row r="643" spans="1:1" x14ac:dyDescent="0.3">
      <c r="A643">
        <v>1</v>
      </c>
    </row>
    <row r="644" spans="1:1" x14ac:dyDescent="0.3">
      <c r="A644">
        <v>1</v>
      </c>
    </row>
    <row r="645" spans="1:1" x14ac:dyDescent="0.3">
      <c r="A645">
        <v>1</v>
      </c>
    </row>
    <row r="646" spans="1:1" x14ac:dyDescent="0.3">
      <c r="A646">
        <v>1</v>
      </c>
    </row>
    <row r="647" spans="1:1" x14ac:dyDescent="0.3">
      <c r="A647">
        <v>0</v>
      </c>
    </row>
    <row r="648" spans="1:1" x14ac:dyDescent="0.3">
      <c r="A648">
        <v>0</v>
      </c>
    </row>
    <row r="649" spans="1:1" x14ac:dyDescent="0.3">
      <c r="A649">
        <v>1</v>
      </c>
    </row>
    <row r="650" spans="1:1" x14ac:dyDescent="0.3">
      <c r="A650">
        <v>1</v>
      </c>
    </row>
    <row r="651" spans="1:1" x14ac:dyDescent="0.3">
      <c r="A651">
        <v>1</v>
      </c>
    </row>
    <row r="652" spans="1:1" x14ac:dyDescent="0.3">
      <c r="A652">
        <v>0</v>
      </c>
    </row>
    <row r="653" spans="1:1" x14ac:dyDescent="0.3">
      <c r="A653">
        <v>1</v>
      </c>
    </row>
    <row r="654" spans="1:1" x14ac:dyDescent="0.3">
      <c r="A654">
        <v>0</v>
      </c>
    </row>
    <row r="655" spans="1:1" x14ac:dyDescent="0.3">
      <c r="A655">
        <v>0</v>
      </c>
    </row>
    <row r="656" spans="1:1" x14ac:dyDescent="0.3">
      <c r="A656">
        <v>0</v>
      </c>
    </row>
    <row r="657" spans="1:1" x14ac:dyDescent="0.3">
      <c r="A657">
        <v>1</v>
      </c>
    </row>
    <row r="658" spans="1:1" x14ac:dyDescent="0.3">
      <c r="A658">
        <v>1</v>
      </c>
    </row>
    <row r="659" spans="1:1" x14ac:dyDescent="0.3">
      <c r="A659">
        <v>1</v>
      </c>
    </row>
    <row r="660" spans="1:1" x14ac:dyDescent="0.3">
      <c r="A660">
        <v>1</v>
      </c>
    </row>
    <row r="661" spans="1:1" x14ac:dyDescent="0.3">
      <c r="A661">
        <v>1</v>
      </c>
    </row>
    <row r="662" spans="1:1" x14ac:dyDescent="0.3">
      <c r="A662">
        <v>1</v>
      </c>
    </row>
    <row r="663" spans="1:1" x14ac:dyDescent="0.3">
      <c r="A663">
        <v>1</v>
      </c>
    </row>
    <row r="664" spans="1:1" x14ac:dyDescent="0.3">
      <c r="A664">
        <v>1</v>
      </c>
    </row>
    <row r="665" spans="1:1" x14ac:dyDescent="0.3">
      <c r="A665">
        <v>1</v>
      </c>
    </row>
    <row r="666" spans="1:1" x14ac:dyDescent="0.3">
      <c r="A666">
        <v>1</v>
      </c>
    </row>
    <row r="667" spans="1:1" x14ac:dyDescent="0.3">
      <c r="A667">
        <v>0</v>
      </c>
    </row>
    <row r="668" spans="1:1" x14ac:dyDescent="0.3">
      <c r="A668">
        <v>1</v>
      </c>
    </row>
    <row r="669" spans="1:1" x14ac:dyDescent="0.3">
      <c r="A669">
        <v>1</v>
      </c>
    </row>
    <row r="670" spans="1:1" x14ac:dyDescent="0.3">
      <c r="A670">
        <v>1</v>
      </c>
    </row>
    <row r="671" spans="1:1" x14ac:dyDescent="0.3">
      <c r="A671">
        <v>0</v>
      </c>
    </row>
    <row r="672" spans="1:1" x14ac:dyDescent="0.3">
      <c r="A672">
        <v>0</v>
      </c>
    </row>
    <row r="673" spans="1:1" x14ac:dyDescent="0.3">
      <c r="A673">
        <v>0</v>
      </c>
    </row>
    <row r="674" spans="1:1" x14ac:dyDescent="0.3">
      <c r="A674">
        <v>0</v>
      </c>
    </row>
    <row r="675" spans="1:1" x14ac:dyDescent="0.3">
      <c r="A675">
        <v>0</v>
      </c>
    </row>
    <row r="676" spans="1:1" x14ac:dyDescent="0.3">
      <c r="A676">
        <v>1</v>
      </c>
    </row>
    <row r="677" spans="1:1" x14ac:dyDescent="0.3">
      <c r="A677">
        <v>1</v>
      </c>
    </row>
    <row r="678" spans="1:1" x14ac:dyDescent="0.3">
      <c r="A678">
        <v>1</v>
      </c>
    </row>
    <row r="679" spans="1:1" x14ac:dyDescent="0.3">
      <c r="A679">
        <v>1</v>
      </c>
    </row>
    <row r="680" spans="1:1" x14ac:dyDescent="0.3">
      <c r="A680">
        <v>1</v>
      </c>
    </row>
    <row r="681" spans="1:1" x14ac:dyDescent="0.3">
      <c r="A681">
        <v>1</v>
      </c>
    </row>
    <row r="682" spans="1:1" x14ac:dyDescent="0.3">
      <c r="A682">
        <v>1</v>
      </c>
    </row>
    <row r="683" spans="1:1" x14ac:dyDescent="0.3">
      <c r="A683">
        <v>1</v>
      </c>
    </row>
    <row r="684" spans="1:1" x14ac:dyDescent="0.3">
      <c r="A684">
        <v>0</v>
      </c>
    </row>
    <row r="685" spans="1:1" x14ac:dyDescent="0.3">
      <c r="A685">
        <v>1</v>
      </c>
    </row>
    <row r="686" spans="1:1" x14ac:dyDescent="0.3">
      <c r="A686">
        <v>1</v>
      </c>
    </row>
    <row r="687" spans="1:1" x14ac:dyDescent="0.3">
      <c r="A687">
        <v>1</v>
      </c>
    </row>
    <row r="688" spans="1:1" x14ac:dyDescent="0.3">
      <c r="A688">
        <v>1</v>
      </c>
    </row>
    <row r="689" spans="1:1" x14ac:dyDescent="0.3">
      <c r="A689">
        <v>0</v>
      </c>
    </row>
    <row r="690" spans="1:1" x14ac:dyDescent="0.3">
      <c r="A690">
        <v>0</v>
      </c>
    </row>
    <row r="691" spans="1:1" x14ac:dyDescent="0.3">
      <c r="A691">
        <v>1</v>
      </c>
    </row>
    <row r="692" spans="1:1" x14ac:dyDescent="0.3">
      <c r="A692">
        <v>1</v>
      </c>
    </row>
    <row r="693" spans="1:1" x14ac:dyDescent="0.3">
      <c r="A693">
        <v>0</v>
      </c>
    </row>
    <row r="694" spans="1:1" x14ac:dyDescent="0.3">
      <c r="A694">
        <v>1</v>
      </c>
    </row>
    <row r="695" spans="1:1" x14ac:dyDescent="0.3">
      <c r="A695">
        <v>1</v>
      </c>
    </row>
    <row r="696" spans="1:1" x14ac:dyDescent="0.3">
      <c r="A696">
        <v>1</v>
      </c>
    </row>
    <row r="697" spans="1:1" x14ac:dyDescent="0.3">
      <c r="A697">
        <v>1</v>
      </c>
    </row>
    <row r="698" spans="1:1" x14ac:dyDescent="0.3">
      <c r="A698">
        <v>1</v>
      </c>
    </row>
    <row r="699" spans="1:1" x14ac:dyDescent="0.3">
      <c r="A699">
        <v>1</v>
      </c>
    </row>
    <row r="700" spans="1:1" x14ac:dyDescent="0.3">
      <c r="A700">
        <v>1</v>
      </c>
    </row>
    <row r="701" spans="1:1" x14ac:dyDescent="0.3">
      <c r="A701">
        <v>1</v>
      </c>
    </row>
    <row r="702" spans="1:1" x14ac:dyDescent="0.3">
      <c r="A702">
        <v>1</v>
      </c>
    </row>
    <row r="703" spans="1:1" x14ac:dyDescent="0.3">
      <c r="A703">
        <v>1</v>
      </c>
    </row>
    <row r="704" spans="1:1" x14ac:dyDescent="0.3">
      <c r="A704">
        <v>1</v>
      </c>
    </row>
    <row r="705" spans="1:1" x14ac:dyDescent="0.3">
      <c r="A705">
        <v>0</v>
      </c>
    </row>
    <row r="706" spans="1:1" x14ac:dyDescent="0.3">
      <c r="A706">
        <v>1</v>
      </c>
    </row>
    <row r="707" spans="1:1" x14ac:dyDescent="0.3">
      <c r="A707">
        <v>1</v>
      </c>
    </row>
    <row r="708" spans="1:1" x14ac:dyDescent="0.3">
      <c r="A708">
        <v>1</v>
      </c>
    </row>
    <row r="709" spans="1:1" x14ac:dyDescent="0.3">
      <c r="A709">
        <v>0</v>
      </c>
    </row>
    <row r="710" spans="1:1" x14ac:dyDescent="0.3">
      <c r="A710">
        <v>0</v>
      </c>
    </row>
    <row r="711" spans="1:1" x14ac:dyDescent="0.3">
      <c r="A711">
        <v>1</v>
      </c>
    </row>
    <row r="712" spans="1:1" x14ac:dyDescent="0.3">
      <c r="A712">
        <v>0</v>
      </c>
    </row>
    <row r="713" spans="1:1" x14ac:dyDescent="0.3">
      <c r="A713">
        <v>1</v>
      </c>
    </row>
    <row r="714" spans="1:1" x14ac:dyDescent="0.3">
      <c r="A714">
        <v>1</v>
      </c>
    </row>
    <row r="715" spans="1:1" x14ac:dyDescent="0.3">
      <c r="A715">
        <v>1</v>
      </c>
    </row>
    <row r="716" spans="1:1" x14ac:dyDescent="0.3">
      <c r="A716">
        <v>1</v>
      </c>
    </row>
    <row r="717" spans="1:1" x14ac:dyDescent="0.3">
      <c r="A717">
        <v>1</v>
      </c>
    </row>
    <row r="718" spans="1:1" x14ac:dyDescent="0.3">
      <c r="A718">
        <v>1</v>
      </c>
    </row>
    <row r="719" spans="1:1" x14ac:dyDescent="0.3">
      <c r="A719">
        <v>1</v>
      </c>
    </row>
    <row r="720" spans="1:1" x14ac:dyDescent="0.3">
      <c r="A720">
        <v>1</v>
      </c>
    </row>
    <row r="721" spans="1:1" x14ac:dyDescent="0.3">
      <c r="A721">
        <v>1</v>
      </c>
    </row>
    <row r="722" spans="1:1" x14ac:dyDescent="0.3">
      <c r="A722">
        <v>1</v>
      </c>
    </row>
    <row r="723" spans="1:1" x14ac:dyDescent="0.3">
      <c r="A723">
        <v>1</v>
      </c>
    </row>
    <row r="724" spans="1:1" x14ac:dyDescent="0.3">
      <c r="A724">
        <v>1</v>
      </c>
    </row>
    <row r="725" spans="1:1" x14ac:dyDescent="0.3">
      <c r="A725">
        <v>1</v>
      </c>
    </row>
    <row r="726" spans="1:1" x14ac:dyDescent="0.3">
      <c r="A726">
        <v>1</v>
      </c>
    </row>
    <row r="727" spans="1:1" x14ac:dyDescent="0.3">
      <c r="A727">
        <v>0</v>
      </c>
    </row>
    <row r="728" spans="1:1" x14ac:dyDescent="0.3">
      <c r="A728">
        <v>1</v>
      </c>
    </row>
    <row r="729" spans="1:1" x14ac:dyDescent="0.3">
      <c r="A729">
        <v>0</v>
      </c>
    </row>
    <row r="730" spans="1:1" x14ac:dyDescent="0.3">
      <c r="A730">
        <v>0</v>
      </c>
    </row>
    <row r="731" spans="1:1" x14ac:dyDescent="0.3">
      <c r="A731">
        <v>1</v>
      </c>
    </row>
    <row r="732" spans="1:1" x14ac:dyDescent="0.3">
      <c r="A732">
        <v>1</v>
      </c>
    </row>
    <row r="733" spans="1:1" x14ac:dyDescent="0.3">
      <c r="A733">
        <v>1</v>
      </c>
    </row>
    <row r="734" spans="1:1" x14ac:dyDescent="0.3">
      <c r="A734">
        <v>1</v>
      </c>
    </row>
    <row r="735" spans="1:1" x14ac:dyDescent="0.3">
      <c r="A735">
        <v>1</v>
      </c>
    </row>
    <row r="736" spans="1:1" x14ac:dyDescent="0.3">
      <c r="A736">
        <v>1</v>
      </c>
    </row>
    <row r="737" spans="1:1" x14ac:dyDescent="0.3">
      <c r="A737">
        <v>1</v>
      </c>
    </row>
    <row r="738" spans="1:1" x14ac:dyDescent="0.3">
      <c r="A738">
        <v>1</v>
      </c>
    </row>
    <row r="739" spans="1:1" x14ac:dyDescent="0.3">
      <c r="A739">
        <v>0</v>
      </c>
    </row>
    <row r="740" spans="1:1" x14ac:dyDescent="0.3">
      <c r="A740">
        <v>0</v>
      </c>
    </row>
    <row r="741" spans="1:1" x14ac:dyDescent="0.3">
      <c r="A741">
        <v>0</v>
      </c>
    </row>
    <row r="742" spans="1:1" x14ac:dyDescent="0.3">
      <c r="A742">
        <v>0</v>
      </c>
    </row>
    <row r="743" spans="1:1" x14ac:dyDescent="0.3">
      <c r="A743">
        <v>0</v>
      </c>
    </row>
    <row r="744" spans="1:1" x14ac:dyDescent="0.3">
      <c r="A744">
        <v>0</v>
      </c>
    </row>
    <row r="745" spans="1:1" x14ac:dyDescent="0.3">
      <c r="A745">
        <v>0</v>
      </c>
    </row>
    <row r="746" spans="1:1" x14ac:dyDescent="0.3">
      <c r="A746">
        <v>1</v>
      </c>
    </row>
    <row r="747" spans="1:1" x14ac:dyDescent="0.3">
      <c r="A747">
        <v>0</v>
      </c>
    </row>
    <row r="748" spans="1:1" x14ac:dyDescent="0.3">
      <c r="A748">
        <v>0</v>
      </c>
    </row>
    <row r="749" spans="1:1" x14ac:dyDescent="0.3">
      <c r="A749">
        <v>0</v>
      </c>
    </row>
    <row r="750" spans="1:1" x14ac:dyDescent="0.3">
      <c r="A750">
        <v>1</v>
      </c>
    </row>
    <row r="751" spans="1:1" x14ac:dyDescent="0.3">
      <c r="A751">
        <v>1</v>
      </c>
    </row>
    <row r="752" spans="1:1" x14ac:dyDescent="0.3">
      <c r="A752">
        <v>1</v>
      </c>
    </row>
    <row r="753" spans="1:1" x14ac:dyDescent="0.3">
      <c r="A753">
        <v>1</v>
      </c>
    </row>
    <row r="754" spans="1:1" x14ac:dyDescent="0.3">
      <c r="A754">
        <v>1</v>
      </c>
    </row>
    <row r="755" spans="1:1" x14ac:dyDescent="0.3">
      <c r="A755">
        <v>1</v>
      </c>
    </row>
    <row r="756" spans="1:1" x14ac:dyDescent="0.3">
      <c r="A756">
        <v>1</v>
      </c>
    </row>
    <row r="757" spans="1:1" x14ac:dyDescent="0.3">
      <c r="A757">
        <v>0</v>
      </c>
    </row>
    <row r="758" spans="1:1" x14ac:dyDescent="0.3">
      <c r="A758">
        <v>1</v>
      </c>
    </row>
    <row r="759" spans="1:1" x14ac:dyDescent="0.3">
      <c r="A759">
        <v>1</v>
      </c>
    </row>
    <row r="760" spans="1:1" x14ac:dyDescent="0.3">
      <c r="A760">
        <v>1</v>
      </c>
    </row>
    <row r="761" spans="1:1" x14ac:dyDescent="0.3">
      <c r="A761">
        <v>1</v>
      </c>
    </row>
    <row r="762" spans="1:1" x14ac:dyDescent="0.3">
      <c r="A762">
        <v>0</v>
      </c>
    </row>
    <row r="763" spans="1:1" x14ac:dyDescent="0.3">
      <c r="A763">
        <v>1</v>
      </c>
    </row>
    <row r="764" spans="1:1" x14ac:dyDescent="0.3">
      <c r="A764">
        <v>0</v>
      </c>
    </row>
    <row r="765" spans="1:1" x14ac:dyDescent="0.3">
      <c r="A765">
        <v>1</v>
      </c>
    </row>
    <row r="766" spans="1:1" x14ac:dyDescent="0.3">
      <c r="A766">
        <v>0</v>
      </c>
    </row>
    <row r="767" spans="1:1" x14ac:dyDescent="0.3">
      <c r="A767">
        <v>0</v>
      </c>
    </row>
    <row r="768" spans="1:1" x14ac:dyDescent="0.3">
      <c r="A768">
        <v>1</v>
      </c>
    </row>
    <row r="769" spans="1:1" x14ac:dyDescent="0.3">
      <c r="A769">
        <v>1</v>
      </c>
    </row>
    <row r="770" spans="1:1" x14ac:dyDescent="0.3">
      <c r="A770">
        <v>1</v>
      </c>
    </row>
    <row r="771" spans="1:1" x14ac:dyDescent="0.3">
      <c r="A771">
        <v>1</v>
      </c>
    </row>
    <row r="772" spans="1:1" x14ac:dyDescent="0.3">
      <c r="A772">
        <v>1</v>
      </c>
    </row>
    <row r="773" spans="1:1" x14ac:dyDescent="0.3">
      <c r="A773">
        <v>1</v>
      </c>
    </row>
    <row r="774" spans="1:1" x14ac:dyDescent="0.3">
      <c r="A774">
        <v>0</v>
      </c>
    </row>
    <row r="775" spans="1:1" x14ac:dyDescent="0.3">
      <c r="A775">
        <v>1</v>
      </c>
    </row>
    <row r="776" spans="1:1" x14ac:dyDescent="0.3">
      <c r="A776">
        <v>1</v>
      </c>
    </row>
    <row r="777" spans="1:1" x14ac:dyDescent="0.3">
      <c r="A777">
        <v>1</v>
      </c>
    </row>
    <row r="778" spans="1:1" x14ac:dyDescent="0.3">
      <c r="A778">
        <v>0</v>
      </c>
    </row>
    <row r="779" spans="1:1" x14ac:dyDescent="0.3">
      <c r="A779">
        <v>1</v>
      </c>
    </row>
    <row r="780" spans="1:1" x14ac:dyDescent="0.3">
      <c r="A780">
        <v>0</v>
      </c>
    </row>
    <row r="781" spans="1:1" x14ac:dyDescent="0.3">
      <c r="A781">
        <v>0</v>
      </c>
    </row>
    <row r="782" spans="1:1" x14ac:dyDescent="0.3">
      <c r="A782">
        <v>0</v>
      </c>
    </row>
    <row r="783" spans="1:1" x14ac:dyDescent="0.3">
      <c r="A783">
        <v>0</v>
      </c>
    </row>
    <row r="784" spans="1:1" x14ac:dyDescent="0.3">
      <c r="A784">
        <v>0</v>
      </c>
    </row>
    <row r="785" spans="1:1" x14ac:dyDescent="0.3">
      <c r="A785">
        <v>0</v>
      </c>
    </row>
    <row r="786" spans="1:1" x14ac:dyDescent="0.3">
      <c r="A786">
        <v>0</v>
      </c>
    </row>
    <row r="787" spans="1:1" x14ac:dyDescent="0.3">
      <c r="A787">
        <v>1</v>
      </c>
    </row>
    <row r="788" spans="1:1" x14ac:dyDescent="0.3">
      <c r="A788">
        <v>1</v>
      </c>
    </row>
    <row r="789" spans="1:1" x14ac:dyDescent="0.3">
      <c r="A789">
        <v>1</v>
      </c>
    </row>
    <row r="790" spans="1:1" x14ac:dyDescent="0.3">
      <c r="A790">
        <v>1</v>
      </c>
    </row>
    <row r="791" spans="1:1" x14ac:dyDescent="0.3">
      <c r="A791">
        <v>1</v>
      </c>
    </row>
    <row r="792" spans="1:1" x14ac:dyDescent="0.3">
      <c r="A792">
        <v>1</v>
      </c>
    </row>
    <row r="793" spans="1:1" x14ac:dyDescent="0.3">
      <c r="A793">
        <v>1</v>
      </c>
    </row>
    <row r="794" spans="1:1" x14ac:dyDescent="0.3">
      <c r="A794">
        <v>0</v>
      </c>
    </row>
    <row r="795" spans="1:1" x14ac:dyDescent="0.3">
      <c r="A795">
        <v>1</v>
      </c>
    </row>
    <row r="796" spans="1:1" x14ac:dyDescent="0.3">
      <c r="A796">
        <v>1</v>
      </c>
    </row>
    <row r="797" spans="1:1" x14ac:dyDescent="0.3">
      <c r="A797">
        <v>0</v>
      </c>
    </row>
    <row r="798" spans="1:1" x14ac:dyDescent="0.3">
      <c r="A798">
        <v>1</v>
      </c>
    </row>
    <row r="799" spans="1:1" x14ac:dyDescent="0.3">
      <c r="A799">
        <v>0</v>
      </c>
    </row>
    <row r="800" spans="1:1" x14ac:dyDescent="0.3">
      <c r="A800">
        <v>0</v>
      </c>
    </row>
    <row r="801" spans="1:1" x14ac:dyDescent="0.3">
      <c r="A801">
        <v>0</v>
      </c>
    </row>
    <row r="802" spans="1:1" x14ac:dyDescent="0.3">
      <c r="A802">
        <v>0</v>
      </c>
    </row>
    <row r="803" spans="1:1" x14ac:dyDescent="0.3">
      <c r="A803">
        <v>0</v>
      </c>
    </row>
    <row r="804" spans="1:1" x14ac:dyDescent="0.3">
      <c r="A804">
        <v>0</v>
      </c>
    </row>
    <row r="805" spans="1:1" x14ac:dyDescent="0.3">
      <c r="A805">
        <v>1</v>
      </c>
    </row>
    <row r="806" spans="1:1" x14ac:dyDescent="0.3">
      <c r="A806">
        <v>1</v>
      </c>
    </row>
    <row r="807" spans="1:1" x14ac:dyDescent="0.3">
      <c r="A807">
        <v>1</v>
      </c>
    </row>
    <row r="808" spans="1:1" x14ac:dyDescent="0.3">
      <c r="A808">
        <v>1</v>
      </c>
    </row>
    <row r="809" spans="1:1" x14ac:dyDescent="0.3">
      <c r="A809">
        <v>1</v>
      </c>
    </row>
    <row r="810" spans="1:1" x14ac:dyDescent="0.3">
      <c r="A810">
        <v>1</v>
      </c>
    </row>
    <row r="811" spans="1:1" x14ac:dyDescent="0.3">
      <c r="A811">
        <v>1</v>
      </c>
    </row>
    <row r="812" spans="1:1" x14ac:dyDescent="0.3">
      <c r="A812">
        <v>1</v>
      </c>
    </row>
    <row r="813" spans="1:1" x14ac:dyDescent="0.3">
      <c r="A813">
        <v>0</v>
      </c>
    </row>
    <row r="814" spans="1:1" x14ac:dyDescent="0.3">
      <c r="A814">
        <v>1</v>
      </c>
    </row>
    <row r="815" spans="1:1" x14ac:dyDescent="0.3">
      <c r="A815">
        <v>1</v>
      </c>
    </row>
    <row r="816" spans="1:1" x14ac:dyDescent="0.3">
      <c r="A816">
        <v>1</v>
      </c>
    </row>
    <row r="817" spans="1:1" x14ac:dyDescent="0.3">
      <c r="A817">
        <v>0</v>
      </c>
    </row>
    <row r="818" spans="1:1" x14ac:dyDescent="0.3">
      <c r="A818">
        <v>0</v>
      </c>
    </row>
    <row r="819" spans="1:1" x14ac:dyDescent="0.3">
      <c r="A819">
        <v>1</v>
      </c>
    </row>
    <row r="820" spans="1:1" x14ac:dyDescent="0.3">
      <c r="A820">
        <v>1</v>
      </c>
    </row>
    <row r="821" spans="1:1" x14ac:dyDescent="0.3">
      <c r="A821">
        <v>0</v>
      </c>
    </row>
    <row r="822" spans="1:1" x14ac:dyDescent="0.3">
      <c r="A822">
        <v>0</v>
      </c>
    </row>
    <row r="823" spans="1:1" x14ac:dyDescent="0.3">
      <c r="A823">
        <v>0</v>
      </c>
    </row>
    <row r="824" spans="1:1" x14ac:dyDescent="0.3">
      <c r="A824">
        <v>0</v>
      </c>
    </row>
    <row r="825" spans="1:1" x14ac:dyDescent="0.3">
      <c r="A825">
        <v>1</v>
      </c>
    </row>
    <row r="826" spans="1:1" x14ac:dyDescent="0.3">
      <c r="A826">
        <v>1</v>
      </c>
    </row>
    <row r="827" spans="1:1" x14ac:dyDescent="0.3">
      <c r="A827">
        <v>1</v>
      </c>
    </row>
    <row r="828" spans="1:1" x14ac:dyDescent="0.3">
      <c r="A828">
        <v>1</v>
      </c>
    </row>
    <row r="829" spans="1:1" x14ac:dyDescent="0.3">
      <c r="A829">
        <v>1</v>
      </c>
    </row>
    <row r="830" spans="1:1" x14ac:dyDescent="0.3">
      <c r="A830">
        <v>1</v>
      </c>
    </row>
    <row r="831" spans="1:1" x14ac:dyDescent="0.3">
      <c r="A831">
        <v>1</v>
      </c>
    </row>
    <row r="832" spans="1:1" x14ac:dyDescent="0.3">
      <c r="A832">
        <v>1</v>
      </c>
    </row>
    <row r="833" spans="1:1" x14ac:dyDescent="0.3">
      <c r="A833">
        <v>1</v>
      </c>
    </row>
    <row r="834" spans="1:1" x14ac:dyDescent="0.3">
      <c r="A834">
        <v>1</v>
      </c>
    </row>
    <row r="835" spans="1:1" x14ac:dyDescent="0.3">
      <c r="A835">
        <v>0</v>
      </c>
    </row>
    <row r="836" spans="1:1" x14ac:dyDescent="0.3">
      <c r="A836">
        <v>1</v>
      </c>
    </row>
    <row r="837" spans="1:1" x14ac:dyDescent="0.3">
      <c r="A837">
        <v>1</v>
      </c>
    </row>
    <row r="838" spans="1:1" x14ac:dyDescent="0.3">
      <c r="A838">
        <v>0</v>
      </c>
    </row>
    <row r="839" spans="1:1" x14ac:dyDescent="0.3">
      <c r="A839">
        <v>0</v>
      </c>
    </row>
    <row r="840" spans="1:1" x14ac:dyDescent="0.3">
      <c r="A840">
        <v>0</v>
      </c>
    </row>
    <row r="841" spans="1:1" x14ac:dyDescent="0.3">
      <c r="A841">
        <v>0</v>
      </c>
    </row>
    <row r="842" spans="1:1" x14ac:dyDescent="0.3">
      <c r="A842">
        <v>0</v>
      </c>
    </row>
    <row r="843" spans="1:1" x14ac:dyDescent="0.3">
      <c r="A843">
        <v>0</v>
      </c>
    </row>
    <row r="844" spans="1:1" x14ac:dyDescent="0.3">
      <c r="A844">
        <v>0</v>
      </c>
    </row>
    <row r="845" spans="1:1" x14ac:dyDescent="0.3">
      <c r="A845">
        <v>0</v>
      </c>
    </row>
    <row r="846" spans="1:1" x14ac:dyDescent="0.3">
      <c r="A846">
        <v>1</v>
      </c>
    </row>
    <row r="847" spans="1:1" x14ac:dyDescent="0.3">
      <c r="A847">
        <v>1</v>
      </c>
    </row>
    <row r="848" spans="1:1" x14ac:dyDescent="0.3">
      <c r="A848">
        <v>1</v>
      </c>
    </row>
    <row r="849" spans="1:1" x14ac:dyDescent="0.3">
      <c r="A849">
        <v>1</v>
      </c>
    </row>
    <row r="850" spans="1:1" x14ac:dyDescent="0.3">
      <c r="A850">
        <v>0</v>
      </c>
    </row>
    <row r="851" spans="1:1" x14ac:dyDescent="0.3">
      <c r="A851">
        <v>0</v>
      </c>
    </row>
    <row r="852" spans="1:1" x14ac:dyDescent="0.3">
      <c r="A852">
        <v>1</v>
      </c>
    </row>
    <row r="853" spans="1:1" x14ac:dyDescent="0.3">
      <c r="A853">
        <v>0</v>
      </c>
    </row>
    <row r="854" spans="1:1" x14ac:dyDescent="0.3">
      <c r="A854">
        <v>0</v>
      </c>
    </row>
    <row r="855" spans="1:1" x14ac:dyDescent="0.3">
      <c r="A855">
        <v>1</v>
      </c>
    </row>
    <row r="856" spans="1:1" x14ac:dyDescent="0.3">
      <c r="A856">
        <v>1</v>
      </c>
    </row>
    <row r="857" spans="1:1" x14ac:dyDescent="0.3">
      <c r="A857">
        <v>1</v>
      </c>
    </row>
    <row r="858" spans="1:1" x14ac:dyDescent="0.3">
      <c r="A858">
        <v>0</v>
      </c>
    </row>
    <row r="859" spans="1:1" x14ac:dyDescent="0.3">
      <c r="A859">
        <v>0</v>
      </c>
    </row>
    <row r="860" spans="1:1" x14ac:dyDescent="0.3">
      <c r="A860">
        <v>0</v>
      </c>
    </row>
    <row r="861" spans="1:1" x14ac:dyDescent="0.3">
      <c r="A861">
        <v>0</v>
      </c>
    </row>
    <row r="862" spans="1:1" x14ac:dyDescent="0.3">
      <c r="A862">
        <v>0</v>
      </c>
    </row>
    <row r="863" spans="1:1" x14ac:dyDescent="0.3">
      <c r="A863">
        <v>0</v>
      </c>
    </row>
    <row r="864" spans="1:1" x14ac:dyDescent="0.3">
      <c r="A864">
        <v>0</v>
      </c>
    </row>
    <row r="865" spans="1:1" x14ac:dyDescent="0.3">
      <c r="A865">
        <v>0</v>
      </c>
    </row>
    <row r="866" spans="1:1" x14ac:dyDescent="0.3">
      <c r="A866">
        <v>1</v>
      </c>
    </row>
    <row r="867" spans="1:1" x14ac:dyDescent="0.3">
      <c r="A867">
        <v>1</v>
      </c>
    </row>
    <row r="868" spans="1:1" x14ac:dyDescent="0.3">
      <c r="A868">
        <v>1</v>
      </c>
    </row>
    <row r="869" spans="1:1" x14ac:dyDescent="0.3">
      <c r="A869">
        <v>1</v>
      </c>
    </row>
    <row r="870" spans="1:1" x14ac:dyDescent="0.3">
      <c r="A870">
        <v>1</v>
      </c>
    </row>
    <row r="871" spans="1:1" x14ac:dyDescent="0.3">
      <c r="A871">
        <v>1</v>
      </c>
    </row>
    <row r="872" spans="1:1" x14ac:dyDescent="0.3">
      <c r="A872">
        <v>0</v>
      </c>
    </row>
    <row r="873" spans="1:1" x14ac:dyDescent="0.3">
      <c r="A873">
        <v>0</v>
      </c>
    </row>
    <row r="874" spans="1:1" x14ac:dyDescent="0.3">
      <c r="A874">
        <v>1</v>
      </c>
    </row>
    <row r="875" spans="1:1" x14ac:dyDescent="0.3">
      <c r="A875">
        <v>0</v>
      </c>
    </row>
    <row r="876" spans="1:1" x14ac:dyDescent="0.3">
      <c r="A876">
        <v>1</v>
      </c>
    </row>
    <row r="877" spans="1:1" x14ac:dyDescent="0.3">
      <c r="A877">
        <v>1</v>
      </c>
    </row>
    <row r="878" spans="1:1" x14ac:dyDescent="0.3">
      <c r="A878">
        <v>0</v>
      </c>
    </row>
    <row r="879" spans="1:1" x14ac:dyDescent="0.3">
      <c r="A879">
        <v>0</v>
      </c>
    </row>
    <row r="880" spans="1:1" x14ac:dyDescent="0.3">
      <c r="A880">
        <v>0</v>
      </c>
    </row>
    <row r="881" spans="1:1" x14ac:dyDescent="0.3">
      <c r="A881">
        <v>0</v>
      </c>
    </row>
    <row r="882" spans="1:1" x14ac:dyDescent="0.3">
      <c r="A882">
        <v>0</v>
      </c>
    </row>
    <row r="883" spans="1:1" x14ac:dyDescent="0.3">
      <c r="A883">
        <v>0</v>
      </c>
    </row>
    <row r="884" spans="1:1" x14ac:dyDescent="0.3">
      <c r="A884">
        <v>0</v>
      </c>
    </row>
    <row r="885" spans="1:1" x14ac:dyDescent="0.3">
      <c r="A885">
        <v>0</v>
      </c>
    </row>
    <row r="886" spans="1:1" x14ac:dyDescent="0.3">
      <c r="A886">
        <v>1</v>
      </c>
    </row>
    <row r="887" spans="1:1" x14ac:dyDescent="0.3">
      <c r="A887">
        <v>1</v>
      </c>
    </row>
    <row r="888" spans="1:1" x14ac:dyDescent="0.3">
      <c r="A888">
        <v>1</v>
      </c>
    </row>
    <row r="889" spans="1:1" x14ac:dyDescent="0.3">
      <c r="A889">
        <v>1</v>
      </c>
    </row>
    <row r="890" spans="1:1" x14ac:dyDescent="0.3">
      <c r="A890">
        <v>1</v>
      </c>
    </row>
    <row r="891" spans="1:1" x14ac:dyDescent="0.3">
      <c r="A891">
        <v>1</v>
      </c>
    </row>
    <row r="892" spans="1:1" x14ac:dyDescent="0.3">
      <c r="A892">
        <v>1</v>
      </c>
    </row>
    <row r="893" spans="1:1" x14ac:dyDescent="0.3">
      <c r="A893">
        <v>1</v>
      </c>
    </row>
    <row r="894" spans="1:1" x14ac:dyDescent="0.3">
      <c r="A894">
        <v>1</v>
      </c>
    </row>
    <row r="895" spans="1:1" x14ac:dyDescent="0.3">
      <c r="A895">
        <v>1</v>
      </c>
    </row>
    <row r="896" spans="1:1" x14ac:dyDescent="0.3">
      <c r="A896">
        <v>1</v>
      </c>
    </row>
    <row r="897" spans="1:1" x14ac:dyDescent="0.3">
      <c r="A897">
        <v>1</v>
      </c>
    </row>
    <row r="898" spans="1:1" x14ac:dyDescent="0.3">
      <c r="A898">
        <v>1</v>
      </c>
    </row>
    <row r="899" spans="1:1" x14ac:dyDescent="0.3">
      <c r="A899">
        <v>0</v>
      </c>
    </row>
    <row r="900" spans="1:1" x14ac:dyDescent="0.3">
      <c r="A900">
        <v>0</v>
      </c>
    </row>
    <row r="901" spans="1:1" x14ac:dyDescent="0.3">
      <c r="A901">
        <v>0</v>
      </c>
    </row>
    <row r="902" spans="1:1" x14ac:dyDescent="0.3">
      <c r="A902">
        <v>0</v>
      </c>
    </row>
    <row r="903" spans="1:1" x14ac:dyDescent="0.3">
      <c r="A903">
        <v>0</v>
      </c>
    </row>
    <row r="904" spans="1:1" x14ac:dyDescent="0.3">
      <c r="A904">
        <v>0</v>
      </c>
    </row>
    <row r="905" spans="1:1" x14ac:dyDescent="0.3">
      <c r="A905">
        <v>1</v>
      </c>
    </row>
    <row r="906" spans="1:1" x14ac:dyDescent="0.3">
      <c r="A906">
        <v>1</v>
      </c>
    </row>
    <row r="907" spans="1:1" x14ac:dyDescent="0.3">
      <c r="A907">
        <v>1</v>
      </c>
    </row>
    <row r="908" spans="1:1" x14ac:dyDescent="0.3">
      <c r="A908">
        <v>1</v>
      </c>
    </row>
    <row r="909" spans="1:1" x14ac:dyDescent="0.3">
      <c r="A909">
        <v>1</v>
      </c>
    </row>
    <row r="910" spans="1:1" x14ac:dyDescent="0.3">
      <c r="A910">
        <v>1</v>
      </c>
    </row>
    <row r="911" spans="1:1" x14ac:dyDescent="0.3">
      <c r="A911">
        <v>1</v>
      </c>
    </row>
    <row r="912" spans="1:1" x14ac:dyDescent="0.3">
      <c r="A912">
        <v>1</v>
      </c>
    </row>
    <row r="913" spans="1:1" x14ac:dyDescent="0.3">
      <c r="A913">
        <v>1</v>
      </c>
    </row>
    <row r="914" spans="1:1" x14ac:dyDescent="0.3">
      <c r="A914">
        <v>1</v>
      </c>
    </row>
    <row r="915" spans="1:1" x14ac:dyDescent="0.3">
      <c r="A915">
        <v>0</v>
      </c>
    </row>
    <row r="916" spans="1:1" x14ac:dyDescent="0.3">
      <c r="A916">
        <v>1</v>
      </c>
    </row>
    <row r="917" spans="1:1" x14ac:dyDescent="0.3">
      <c r="A917">
        <v>1</v>
      </c>
    </row>
    <row r="918" spans="1:1" x14ac:dyDescent="0.3">
      <c r="A918">
        <v>1</v>
      </c>
    </row>
    <row r="919" spans="1:1" x14ac:dyDescent="0.3">
      <c r="A919">
        <v>1</v>
      </c>
    </row>
    <row r="920" spans="1:1" x14ac:dyDescent="0.3">
      <c r="A920">
        <v>0</v>
      </c>
    </row>
    <row r="921" spans="1:1" x14ac:dyDescent="0.3">
      <c r="A921">
        <v>0</v>
      </c>
    </row>
    <row r="922" spans="1:1" x14ac:dyDescent="0.3">
      <c r="A922">
        <v>0</v>
      </c>
    </row>
    <row r="923" spans="1:1" x14ac:dyDescent="0.3">
      <c r="A923">
        <v>0</v>
      </c>
    </row>
    <row r="924" spans="1:1" x14ac:dyDescent="0.3">
      <c r="A924">
        <v>1</v>
      </c>
    </row>
    <row r="925" spans="1:1" x14ac:dyDescent="0.3">
      <c r="A925">
        <v>1</v>
      </c>
    </row>
    <row r="926" spans="1:1" x14ac:dyDescent="0.3">
      <c r="A926">
        <v>1</v>
      </c>
    </row>
    <row r="927" spans="1:1" x14ac:dyDescent="0.3">
      <c r="A927">
        <v>1</v>
      </c>
    </row>
    <row r="928" spans="1:1" x14ac:dyDescent="0.3">
      <c r="A928">
        <v>1</v>
      </c>
    </row>
    <row r="929" spans="1:1" x14ac:dyDescent="0.3">
      <c r="A929">
        <v>1</v>
      </c>
    </row>
    <row r="930" spans="1:1" x14ac:dyDescent="0.3">
      <c r="A930">
        <v>1</v>
      </c>
    </row>
    <row r="931" spans="1:1" x14ac:dyDescent="0.3">
      <c r="A931">
        <v>1</v>
      </c>
    </row>
    <row r="932" spans="1:1" x14ac:dyDescent="0.3">
      <c r="A932">
        <v>1</v>
      </c>
    </row>
    <row r="933" spans="1:1" x14ac:dyDescent="0.3">
      <c r="A933">
        <v>1</v>
      </c>
    </row>
    <row r="934" spans="1:1" x14ac:dyDescent="0.3">
      <c r="A934">
        <v>1</v>
      </c>
    </row>
    <row r="935" spans="1:1" x14ac:dyDescent="0.3">
      <c r="A935">
        <v>1</v>
      </c>
    </row>
    <row r="936" spans="1:1" x14ac:dyDescent="0.3">
      <c r="A936">
        <v>1</v>
      </c>
    </row>
    <row r="937" spans="1:1" x14ac:dyDescent="0.3">
      <c r="A937">
        <v>1</v>
      </c>
    </row>
    <row r="938" spans="1:1" x14ac:dyDescent="0.3">
      <c r="A938">
        <v>0</v>
      </c>
    </row>
    <row r="939" spans="1:1" x14ac:dyDescent="0.3">
      <c r="A939">
        <v>0</v>
      </c>
    </row>
    <row r="940" spans="1:1" x14ac:dyDescent="0.3">
      <c r="A940">
        <v>0</v>
      </c>
    </row>
    <row r="941" spans="1:1" x14ac:dyDescent="0.3">
      <c r="A941">
        <v>0</v>
      </c>
    </row>
    <row r="942" spans="1:1" x14ac:dyDescent="0.3">
      <c r="A942">
        <v>0</v>
      </c>
    </row>
    <row r="943" spans="1:1" x14ac:dyDescent="0.3">
      <c r="A943">
        <v>0</v>
      </c>
    </row>
    <row r="944" spans="1:1" x14ac:dyDescent="0.3">
      <c r="A944">
        <v>0</v>
      </c>
    </row>
    <row r="945" spans="1:1" x14ac:dyDescent="0.3">
      <c r="A945">
        <v>1</v>
      </c>
    </row>
    <row r="946" spans="1:1" x14ac:dyDescent="0.3">
      <c r="A946">
        <v>1</v>
      </c>
    </row>
    <row r="947" spans="1:1" x14ac:dyDescent="0.3">
      <c r="A947">
        <v>1</v>
      </c>
    </row>
    <row r="948" spans="1:1" x14ac:dyDescent="0.3">
      <c r="A948">
        <v>1</v>
      </c>
    </row>
    <row r="949" spans="1:1" x14ac:dyDescent="0.3">
      <c r="A949">
        <v>1</v>
      </c>
    </row>
    <row r="950" spans="1:1" x14ac:dyDescent="0.3">
      <c r="A950">
        <v>1</v>
      </c>
    </row>
    <row r="951" spans="1:1" x14ac:dyDescent="0.3">
      <c r="A951">
        <v>1</v>
      </c>
    </row>
    <row r="952" spans="1:1" x14ac:dyDescent="0.3">
      <c r="A952">
        <v>1</v>
      </c>
    </row>
    <row r="953" spans="1:1" x14ac:dyDescent="0.3">
      <c r="A953">
        <v>1</v>
      </c>
    </row>
    <row r="954" spans="1:1" x14ac:dyDescent="0.3">
      <c r="A954">
        <v>1</v>
      </c>
    </row>
    <row r="955" spans="1:1" x14ac:dyDescent="0.3">
      <c r="A955">
        <v>1</v>
      </c>
    </row>
    <row r="956" spans="1:1" x14ac:dyDescent="0.3">
      <c r="A956">
        <v>0</v>
      </c>
    </row>
    <row r="957" spans="1:1" x14ac:dyDescent="0.3">
      <c r="A957">
        <v>0</v>
      </c>
    </row>
    <row r="958" spans="1:1" x14ac:dyDescent="0.3">
      <c r="A958">
        <v>0</v>
      </c>
    </row>
    <row r="959" spans="1:1" x14ac:dyDescent="0.3">
      <c r="A959">
        <v>0</v>
      </c>
    </row>
    <row r="960" spans="1:1" x14ac:dyDescent="0.3">
      <c r="A960">
        <v>1</v>
      </c>
    </row>
    <row r="961" spans="1:1" x14ac:dyDescent="0.3">
      <c r="A961">
        <v>0</v>
      </c>
    </row>
    <row r="962" spans="1:1" x14ac:dyDescent="0.3">
      <c r="A962">
        <v>0</v>
      </c>
    </row>
    <row r="963" spans="1:1" x14ac:dyDescent="0.3">
      <c r="A963">
        <v>1</v>
      </c>
    </row>
    <row r="964" spans="1:1" x14ac:dyDescent="0.3">
      <c r="A964">
        <v>0</v>
      </c>
    </row>
    <row r="965" spans="1:1" x14ac:dyDescent="0.3">
      <c r="A965">
        <v>0</v>
      </c>
    </row>
    <row r="966" spans="1:1" x14ac:dyDescent="0.3">
      <c r="A966">
        <v>1</v>
      </c>
    </row>
    <row r="967" spans="1:1" x14ac:dyDescent="0.3">
      <c r="A967">
        <v>1</v>
      </c>
    </row>
    <row r="968" spans="1:1" x14ac:dyDescent="0.3">
      <c r="A968">
        <v>1</v>
      </c>
    </row>
    <row r="969" spans="1:1" x14ac:dyDescent="0.3">
      <c r="A969">
        <v>1</v>
      </c>
    </row>
    <row r="970" spans="1:1" x14ac:dyDescent="0.3">
      <c r="A970">
        <v>0</v>
      </c>
    </row>
    <row r="971" spans="1:1" x14ac:dyDescent="0.3">
      <c r="A971">
        <v>1</v>
      </c>
    </row>
    <row r="972" spans="1:1" x14ac:dyDescent="0.3">
      <c r="A972">
        <v>1</v>
      </c>
    </row>
    <row r="973" spans="1:1" x14ac:dyDescent="0.3">
      <c r="A973">
        <v>1</v>
      </c>
    </row>
    <row r="974" spans="1:1" x14ac:dyDescent="0.3">
      <c r="A974">
        <v>1</v>
      </c>
    </row>
    <row r="975" spans="1:1" x14ac:dyDescent="0.3">
      <c r="A975">
        <v>1</v>
      </c>
    </row>
    <row r="976" spans="1:1" x14ac:dyDescent="0.3">
      <c r="A976">
        <v>1</v>
      </c>
    </row>
    <row r="977" spans="1:1" x14ac:dyDescent="0.3">
      <c r="A977">
        <v>1</v>
      </c>
    </row>
    <row r="978" spans="1:1" x14ac:dyDescent="0.3">
      <c r="A978">
        <v>0</v>
      </c>
    </row>
    <row r="979" spans="1:1" x14ac:dyDescent="0.3">
      <c r="A979">
        <v>0</v>
      </c>
    </row>
    <row r="980" spans="1:1" x14ac:dyDescent="0.3">
      <c r="A980">
        <v>1</v>
      </c>
    </row>
    <row r="981" spans="1:1" x14ac:dyDescent="0.3">
      <c r="A981">
        <v>1</v>
      </c>
    </row>
    <row r="982" spans="1:1" x14ac:dyDescent="0.3">
      <c r="A982">
        <v>1</v>
      </c>
    </row>
    <row r="983" spans="1:1" x14ac:dyDescent="0.3">
      <c r="A983">
        <v>0</v>
      </c>
    </row>
    <row r="984" spans="1:1" x14ac:dyDescent="0.3">
      <c r="A984">
        <v>0</v>
      </c>
    </row>
    <row r="985" spans="1:1" x14ac:dyDescent="0.3">
      <c r="A985">
        <v>0</v>
      </c>
    </row>
    <row r="986" spans="1:1" x14ac:dyDescent="0.3">
      <c r="A986">
        <v>0</v>
      </c>
    </row>
    <row r="987" spans="1:1" x14ac:dyDescent="0.3">
      <c r="A987">
        <v>1</v>
      </c>
    </row>
    <row r="988" spans="1:1" x14ac:dyDescent="0.3">
      <c r="A988">
        <v>1</v>
      </c>
    </row>
    <row r="989" spans="1:1" x14ac:dyDescent="0.3">
      <c r="A989">
        <v>1</v>
      </c>
    </row>
    <row r="990" spans="1:1" x14ac:dyDescent="0.3">
      <c r="A990">
        <v>1</v>
      </c>
    </row>
    <row r="991" spans="1:1" x14ac:dyDescent="0.3">
      <c r="A991">
        <v>1</v>
      </c>
    </row>
    <row r="992" spans="1:1" x14ac:dyDescent="0.3">
      <c r="A992">
        <v>1</v>
      </c>
    </row>
    <row r="993" spans="1:1" x14ac:dyDescent="0.3">
      <c r="A993">
        <v>1</v>
      </c>
    </row>
    <row r="994" spans="1:1" x14ac:dyDescent="0.3">
      <c r="A994">
        <v>1</v>
      </c>
    </row>
    <row r="995" spans="1:1" x14ac:dyDescent="0.3">
      <c r="A995">
        <v>1</v>
      </c>
    </row>
    <row r="996" spans="1:1" x14ac:dyDescent="0.3">
      <c r="A996">
        <v>1</v>
      </c>
    </row>
    <row r="997" spans="1:1" x14ac:dyDescent="0.3">
      <c r="A997">
        <v>0</v>
      </c>
    </row>
    <row r="998" spans="1:1" x14ac:dyDescent="0.3">
      <c r="A998">
        <v>0</v>
      </c>
    </row>
    <row r="999" spans="1:1" x14ac:dyDescent="0.3">
      <c r="A999">
        <v>1</v>
      </c>
    </row>
    <row r="1000" spans="1:1" x14ac:dyDescent="0.3">
      <c r="A1000">
        <v>0</v>
      </c>
    </row>
    <row r="1001" spans="1:1" x14ac:dyDescent="0.3">
      <c r="A1001">
        <v>1</v>
      </c>
    </row>
    <row r="1002" spans="1:1" x14ac:dyDescent="0.3">
      <c r="A1002">
        <v>0</v>
      </c>
    </row>
    <row r="1003" spans="1:1" x14ac:dyDescent="0.3">
      <c r="A1003">
        <v>0</v>
      </c>
    </row>
    <row r="1004" spans="1:1" x14ac:dyDescent="0.3">
      <c r="A1004">
        <v>0</v>
      </c>
    </row>
    <row r="1005" spans="1:1" x14ac:dyDescent="0.3">
      <c r="A1005">
        <v>0</v>
      </c>
    </row>
    <row r="1006" spans="1:1" x14ac:dyDescent="0.3">
      <c r="A1006">
        <v>0</v>
      </c>
    </row>
    <row r="1007" spans="1:1" x14ac:dyDescent="0.3">
      <c r="A1007">
        <v>1</v>
      </c>
    </row>
    <row r="1008" spans="1:1" x14ac:dyDescent="0.3">
      <c r="A1008">
        <v>1</v>
      </c>
    </row>
    <row r="1009" spans="1:1" x14ac:dyDescent="0.3">
      <c r="A1009">
        <v>1</v>
      </c>
    </row>
    <row r="1010" spans="1:1" x14ac:dyDescent="0.3">
      <c r="A1010">
        <v>1</v>
      </c>
    </row>
    <row r="1011" spans="1:1" x14ac:dyDescent="0.3">
      <c r="A1011">
        <v>1</v>
      </c>
    </row>
    <row r="1012" spans="1:1" x14ac:dyDescent="0.3">
      <c r="A1012">
        <v>1</v>
      </c>
    </row>
    <row r="1013" spans="1:1" x14ac:dyDescent="0.3">
      <c r="A1013">
        <v>1</v>
      </c>
    </row>
    <row r="1014" spans="1:1" x14ac:dyDescent="0.3">
      <c r="A1014">
        <v>1</v>
      </c>
    </row>
    <row r="1015" spans="1:1" x14ac:dyDescent="0.3">
      <c r="A1015">
        <v>1</v>
      </c>
    </row>
    <row r="1016" spans="1:1" x14ac:dyDescent="0.3">
      <c r="A1016">
        <v>1</v>
      </c>
    </row>
    <row r="1017" spans="1:1" x14ac:dyDescent="0.3">
      <c r="A1017">
        <v>1</v>
      </c>
    </row>
    <row r="1018" spans="1:1" x14ac:dyDescent="0.3">
      <c r="A1018">
        <v>1</v>
      </c>
    </row>
    <row r="1019" spans="1:1" x14ac:dyDescent="0.3">
      <c r="A1019">
        <v>1</v>
      </c>
    </row>
    <row r="1020" spans="1:1" x14ac:dyDescent="0.3">
      <c r="A1020">
        <v>1</v>
      </c>
    </row>
    <row r="1021" spans="1:1" x14ac:dyDescent="0.3">
      <c r="A1021">
        <v>1</v>
      </c>
    </row>
    <row r="1022" spans="1:1" x14ac:dyDescent="0.3">
      <c r="A1022">
        <v>1</v>
      </c>
    </row>
    <row r="1023" spans="1:1" x14ac:dyDescent="0.3">
      <c r="A1023">
        <v>0</v>
      </c>
    </row>
    <row r="1024" spans="1:1" x14ac:dyDescent="0.3">
      <c r="A1024">
        <v>0</v>
      </c>
    </row>
    <row r="1025" spans="1:1" x14ac:dyDescent="0.3">
      <c r="A1025">
        <v>0</v>
      </c>
    </row>
    <row r="1026" spans="1:1" x14ac:dyDescent="0.3">
      <c r="A1026">
        <v>0</v>
      </c>
    </row>
    <row r="1027" spans="1:1" x14ac:dyDescent="0.3">
      <c r="A1027">
        <v>1</v>
      </c>
    </row>
    <row r="1028" spans="1:1" x14ac:dyDescent="0.3">
      <c r="A1028">
        <v>1</v>
      </c>
    </row>
    <row r="1029" spans="1:1" x14ac:dyDescent="0.3">
      <c r="A1029">
        <v>1</v>
      </c>
    </row>
    <row r="1030" spans="1:1" x14ac:dyDescent="0.3">
      <c r="A1030">
        <v>1</v>
      </c>
    </row>
    <row r="1031" spans="1:1" x14ac:dyDescent="0.3">
      <c r="A1031">
        <v>1</v>
      </c>
    </row>
    <row r="1032" spans="1:1" x14ac:dyDescent="0.3">
      <c r="A1032">
        <v>1</v>
      </c>
    </row>
    <row r="1033" spans="1:1" x14ac:dyDescent="0.3">
      <c r="A1033">
        <v>1</v>
      </c>
    </row>
    <row r="1034" spans="1:1" x14ac:dyDescent="0.3">
      <c r="A1034">
        <v>1</v>
      </c>
    </row>
    <row r="1035" spans="1:1" x14ac:dyDescent="0.3">
      <c r="A1035">
        <v>1</v>
      </c>
    </row>
    <row r="1036" spans="1:1" x14ac:dyDescent="0.3">
      <c r="A1036">
        <v>1</v>
      </c>
    </row>
    <row r="1037" spans="1:1" x14ac:dyDescent="0.3">
      <c r="A1037">
        <v>1</v>
      </c>
    </row>
    <row r="1038" spans="1:1" x14ac:dyDescent="0.3">
      <c r="A1038">
        <v>0</v>
      </c>
    </row>
    <row r="1039" spans="1:1" x14ac:dyDescent="0.3">
      <c r="A1039">
        <v>1</v>
      </c>
    </row>
    <row r="1040" spans="1:1" x14ac:dyDescent="0.3">
      <c r="A1040">
        <v>0</v>
      </c>
    </row>
    <row r="1041" spans="1:1" x14ac:dyDescent="0.3">
      <c r="A1041">
        <v>0</v>
      </c>
    </row>
    <row r="1042" spans="1:1" x14ac:dyDescent="0.3">
      <c r="A1042">
        <v>1</v>
      </c>
    </row>
    <row r="1043" spans="1:1" x14ac:dyDescent="0.3">
      <c r="A1043">
        <v>0</v>
      </c>
    </row>
    <row r="1044" spans="1:1" x14ac:dyDescent="0.3">
      <c r="A1044">
        <v>0</v>
      </c>
    </row>
    <row r="1045" spans="1:1" x14ac:dyDescent="0.3">
      <c r="A1045">
        <v>0</v>
      </c>
    </row>
    <row r="1046" spans="1:1" x14ac:dyDescent="0.3">
      <c r="A1046">
        <v>0</v>
      </c>
    </row>
    <row r="1047" spans="1:1" x14ac:dyDescent="0.3">
      <c r="A1047">
        <v>0</v>
      </c>
    </row>
    <row r="1048" spans="1:1" x14ac:dyDescent="0.3">
      <c r="A1048">
        <v>0</v>
      </c>
    </row>
    <row r="1049" spans="1:1" x14ac:dyDescent="0.3">
      <c r="A1049">
        <v>1</v>
      </c>
    </row>
    <row r="1050" spans="1:1" x14ac:dyDescent="0.3">
      <c r="A1050">
        <v>1</v>
      </c>
    </row>
    <row r="1051" spans="1:1" x14ac:dyDescent="0.3">
      <c r="A1051">
        <v>1</v>
      </c>
    </row>
    <row r="1052" spans="1:1" x14ac:dyDescent="0.3">
      <c r="A1052">
        <v>1</v>
      </c>
    </row>
    <row r="1053" spans="1:1" x14ac:dyDescent="0.3">
      <c r="A1053">
        <v>1</v>
      </c>
    </row>
    <row r="1054" spans="1:1" x14ac:dyDescent="0.3">
      <c r="A1054">
        <v>1</v>
      </c>
    </row>
    <row r="1055" spans="1:1" x14ac:dyDescent="0.3">
      <c r="A1055">
        <v>1</v>
      </c>
    </row>
    <row r="1056" spans="1:1" x14ac:dyDescent="0.3">
      <c r="A1056">
        <v>1</v>
      </c>
    </row>
    <row r="1057" spans="1:1" x14ac:dyDescent="0.3">
      <c r="A1057">
        <v>1</v>
      </c>
    </row>
    <row r="1058" spans="1:1" x14ac:dyDescent="0.3">
      <c r="A1058">
        <v>1</v>
      </c>
    </row>
    <row r="1059" spans="1:1" x14ac:dyDescent="0.3">
      <c r="A1059">
        <v>1</v>
      </c>
    </row>
    <row r="1060" spans="1:1" x14ac:dyDescent="0.3">
      <c r="A1060">
        <v>1</v>
      </c>
    </row>
    <row r="1061" spans="1:1" x14ac:dyDescent="0.3">
      <c r="A1061">
        <v>1</v>
      </c>
    </row>
    <row r="1062" spans="1:1" x14ac:dyDescent="0.3">
      <c r="A1062">
        <v>1</v>
      </c>
    </row>
    <row r="1063" spans="1:1" x14ac:dyDescent="0.3">
      <c r="A1063">
        <v>1</v>
      </c>
    </row>
    <row r="1064" spans="1:1" x14ac:dyDescent="0.3">
      <c r="A1064">
        <v>0</v>
      </c>
    </row>
    <row r="1065" spans="1:1" x14ac:dyDescent="0.3">
      <c r="A1065">
        <v>0</v>
      </c>
    </row>
    <row r="1066" spans="1:1" x14ac:dyDescent="0.3">
      <c r="A1066">
        <v>1</v>
      </c>
    </row>
    <row r="1067" spans="1:1" x14ac:dyDescent="0.3">
      <c r="A1067">
        <v>0</v>
      </c>
    </row>
    <row r="1068" spans="1:1" x14ac:dyDescent="0.3">
      <c r="A1068">
        <v>0</v>
      </c>
    </row>
    <row r="1069" spans="1:1" x14ac:dyDescent="0.3">
      <c r="A1069">
        <v>0</v>
      </c>
    </row>
    <row r="1070" spans="1:1" x14ac:dyDescent="0.3">
      <c r="A1070">
        <v>1</v>
      </c>
    </row>
    <row r="1071" spans="1:1" x14ac:dyDescent="0.3">
      <c r="A1071">
        <v>1</v>
      </c>
    </row>
    <row r="1072" spans="1:1" x14ac:dyDescent="0.3">
      <c r="A1072">
        <v>1</v>
      </c>
    </row>
    <row r="1073" spans="1:1" x14ac:dyDescent="0.3">
      <c r="A1073">
        <v>1</v>
      </c>
    </row>
    <row r="1074" spans="1:1" x14ac:dyDescent="0.3">
      <c r="A1074">
        <v>1</v>
      </c>
    </row>
    <row r="1075" spans="1:1" x14ac:dyDescent="0.3">
      <c r="A1075">
        <v>1</v>
      </c>
    </row>
    <row r="1076" spans="1:1" x14ac:dyDescent="0.3">
      <c r="A1076">
        <v>1</v>
      </c>
    </row>
    <row r="1077" spans="1:1" x14ac:dyDescent="0.3">
      <c r="A1077">
        <v>1</v>
      </c>
    </row>
    <row r="1078" spans="1:1" x14ac:dyDescent="0.3">
      <c r="A1078">
        <v>1</v>
      </c>
    </row>
    <row r="1079" spans="1:1" x14ac:dyDescent="0.3">
      <c r="A1079">
        <v>1</v>
      </c>
    </row>
    <row r="1080" spans="1:1" x14ac:dyDescent="0.3">
      <c r="A1080">
        <v>1</v>
      </c>
    </row>
    <row r="1081" spans="1:1" x14ac:dyDescent="0.3">
      <c r="A1081">
        <v>1</v>
      </c>
    </row>
    <row r="1082" spans="1:1" x14ac:dyDescent="0.3">
      <c r="A1082">
        <v>1</v>
      </c>
    </row>
    <row r="1083" spans="1:1" x14ac:dyDescent="0.3">
      <c r="A1083">
        <v>1</v>
      </c>
    </row>
    <row r="1084" spans="1:1" x14ac:dyDescent="0.3">
      <c r="A1084">
        <v>1</v>
      </c>
    </row>
    <row r="1085" spans="1:1" x14ac:dyDescent="0.3">
      <c r="A1085">
        <v>1</v>
      </c>
    </row>
    <row r="1086" spans="1:1" x14ac:dyDescent="0.3">
      <c r="A1086">
        <v>0</v>
      </c>
    </row>
    <row r="1087" spans="1:1" x14ac:dyDescent="0.3">
      <c r="A1087">
        <v>0</v>
      </c>
    </row>
    <row r="1088" spans="1:1" x14ac:dyDescent="0.3">
      <c r="A1088">
        <v>0</v>
      </c>
    </row>
    <row r="1089" spans="1:1" x14ac:dyDescent="0.3">
      <c r="A1089">
        <v>1</v>
      </c>
    </row>
    <row r="1090" spans="1:1" x14ac:dyDescent="0.3">
      <c r="A1090">
        <v>1</v>
      </c>
    </row>
    <row r="1091" spans="1:1" x14ac:dyDescent="0.3">
      <c r="A1091">
        <v>1</v>
      </c>
    </row>
    <row r="1092" spans="1:1" x14ac:dyDescent="0.3">
      <c r="A1092">
        <v>1</v>
      </c>
    </row>
    <row r="1093" spans="1:1" x14ac:dyDescent="0.3">
      <c r="A1093">
        <v>1</v>
      </c>
    </row>
    <row r="1094" spans="1:1" x14ac:dyDescent="0.3">
      <c r="A1094">
        <v>1</v>
      </c>
    </row>
    <row r="1095" spans="1:1" x14ac:dyDescent="0.3">
      <c r="A1095">
        <v>1</v>
      </c>
    </row>
    <row r="1096" spans="1:1" x14ac:dyDescent="0.3">
      <c r="A1096">
        <v>1</v>
      </c>
    </row>
    <row r="1097" spans="1:1" x14ac:dyDescent="0.3">
      <c r="A1097">
        <v>1</v>
      </c>
    </row>
    <row r="1098" spans="1:1" x14ac:dyDescent="0.3">
      <c r="A1098">
        <v>0</v>
      </c>
    </row>
    <row r="1099" spans="1:1" x14ac:dyDescent="0.3">
      <c r="A1099">
        <v>1</v>
      </c>
    </row>
    <row r="1100" spans="1:1" x14ac:dyDescent="0.3">
      <c r="A1100">
        <v>0</v>
      </c>
    </row>
    <row r="1101" spans="1:1" x14ac:dyDescent="0.3">
      <c r="A1101">
        <v>0</v>
      </c>
    </row>
    <row r="1102" spans="1:1" x14ac:dyDescent="0.3">
      <c r="A1102">
        <v>0</v>
      </c>
    </row>
    <row r="1103" spans="1:1" x14ac:dyDescent="0.3">
      <c r="A1103">
        <v>1</v>
      </c>
    </row>
    <row r="1104" spans="1:1" x14ac:dyDescent="0.3">
      <c r="A1104">
        <v>0</v>
      </c>
    </row>
    <row r="1105" spans="1:1" x14ac:dyDescent="0.3">
      <c r="A1105">
        <v>0</v>
      </c>
    </row>
    <row r="1106" spans="1:1" x14ac:dyDescent="0.3">
      <c r="A1106">
        <v>1</v>
      </c>
    </row>
    <row r="1107" spans="1:1" x14ac:dyDescent="0.3">
      <c r="A1107">
        <v>0</v>
      </c>
    </row>
    <row r="1108" spans="1:1" x14ac:dyDescent="0.3">
      <c r="A1108">
        <v>1</v>
      </c>
    </row>
    <row r="1109" spans="1:1" x14ac:dyDescent="0.3">
      <c r="A1109">
        <v>1</v>
      </c>
    </row>
    <row r="1110" spans="1:1" x14ac:dyDescent="0.3">
      <c r="A1110">
        <v>1</v>
      </c>
    </row>
    <row r="1111" spans="1:1" x14ac:dyDescent="0.3">
      <c r="A1111">
        <v>1</v>
      </c>
    </row>
    <row r="1112" spans="1:1" x14ac:dyDescent="0.3">
      <c r="A1112">
        <v>1</v>
      </c>
    </row>
    <row r="1113" spans="1:1" x14ac:dyDescent="0.3">
      <c r="A1113">
        <v>1</v>
      </c>
    </row>
    <row r="1114" spans="1:1" x14ac:dyDescent="0.3">
      <c r="A1114">
        <v>1</v>
      </c>
    </row>
    <row r="1115" spans="1:1" x14ac:dyDescent="0.3">
      <c r="A1115">
        <v>1</v>
      </c>
    </row>
    <row r="1116" spans="1:1" x14ac:dyDescent="0.3">
      <c r="A1116">
        <v>1</v>
      </c>
    </row>
    <row r="1117" spans="1:1" x14ac:dyDescent="0.3">
      <c r="A1117">
        <v>1</v>
      </c>
    </row>
    <row r="1118" spans="1:1" x14ac:dyDescent="0.3">
      <c r="A1118">
        <v>1</v>
      </c>
    </row>
    <row r="1119" spans="1:1" x14ac:dyDescent="0.3">
      <c r="A1119">
        <v>1</v>
      </c>
    </row>
    <row r="1120" spans="1:1" x14ac:dyDescent="0.3">
      <c r="A1120">
        <v>0</v>
      </c>
    </row>
    <row r="1121" spans="1:1" x14ac:dyDescent="0.3">
      <c r="A1121">
        <v>1</v>
      </c>
    </row>
    <row r="1122" spans="1:1" x14ac:dyDescent="0.3">
      <c r="A1122">
        <v>1</v>
      </c>
    </row>
    <row r="1123" spans="1:1" x14ac:dyDescent="0.3">
      <c r="A1123">
        <v>1</v>
      </c>
    </row>
    <row r="1124" spans="1:1" x14ac:dyDescent="0.3">
      <c r="A1124">
        <v>1</v>
      </c>
    </row>
    <row r="1125" spans="1:1" x14ac:dyDescent="0.3">
      <c r="A1125">
        <v>1</v>
      </c>
    </row>
    <row r="1126" spans="1:1" x14ac:dyDescent="0.3">
      <c r="A1126">
        <v>1</v>
      </c>
    </row>
    <row r="1127" spans="1:1" x14ac:dyDescent="0.3">
      <c r="A1127">
        <v>0</v>
      </c>
    </row>
    <row r="1128" spans="1:1" x14ac:dyDescent="0.3">
      <c r="A1128">
        <v>0</v>
      </c>
    </row>
    <row r="1129" spans="1:1" x14ac:dyDescent="0.3">
      <c r="A1129">
        <v>0</v>
      </c>
    </row>
    <row r="1130" spans="1:1" x14ac:dyDescent="0.3">
      <c r="A1130">
        <v>1</v>
      </c>
    </row>
    <row r="1131" spans="1:1" x14ac:dyDescent="0.3">
      <c r="A1131">
        <v>1</v>
      </c>
    </row>
    <row r="1132" spans="1:1" x14ac:dyDescent="0.3">
      <c r="A1132">
        <v>1</v>
      </c>
    </row>
    <row r="1133" spans="1:1" x14ac:dyDescent="0.3">
      <c r="A1133">
        <v>1</v>
      </c>
    </row>
    <row r="1134" spans="1:1" x14ac:dyDescent="0.3">
      <c r="A1134">
        <v>1</v>
      </c>
    </row>
    <row r="1135" spans="1:1" x14ac:dyDescent="0.3">
      <c r="A1135">
        <v>1</v>
      </c>
    </row>
    <row r="1136" spans="1:1" x14ac:dyDescent="0.3">
      <c r="A1136">
        <v>1</v>
      </c>
    </row>
    <row r="1137" spans="1:1" x14ac:dyDescent="0.3">
      <c r="A1137">
        <v>1</v>
      </c>
    </row>
    <row r="1138" spans="1:1" x14ac:dyDescent="0.3">
      <c r="A1138">
        <v>1</v>
      </c>
    </row>
    <row r="1139" spans="1:1" x14ac:dyDescent="0.3">
      <c r="A1139">
        <v>0</v>
      </c>
    </row>
    <row r="1140" spans="1:1" x14ac:dyDescent="0.3">
      <c r="A1140">
        <v>1</v>
      </c>
    </row>
    <row r="1141" spans="1:1" x14ac:dyDescent="0.3">
      <c r="A1141">
        <v>1</v>
      </c>
    </row>
    <row r="1142" spans="1:1" x14ac:dyDescent="0.3">
      <c r="A1142">
        <v>1</v>
      </c>
    </row>
    <row r="1143" spans="1:1" x14ac:dyDescent="0.3">
      <c r="A1143">
        <v>1</v>
      </c>
    </row>
    <row r="1144" spans="1:1" x14ac:dyDescent="0.3">
      <c r="A1144">
        <v>1</v>
      </c>
    </row>
    <row r="1145" spans="1:1" x14ac:dyDescent="0.3">
      <c r="A1145">
        <v>0</v>
      </c>
    </row>
    <row r="1146" spans="1:1" x14ac:dyDescent="0.3">
      <c r="A1146">
        <v>1</v>
      </c>
    </row>
    <row r="1147" spans="1:1" x14ac:dyDescent="0.3">
      <c r="A1147">
        <v>1</v>
      </c>
    </row>
    <row r="1148" spans="1:1" x14ac:dyDescent="0.3">
      <c r="A1148">
        <v>1</v>
      </c>
    </row>
    <row r="1149" spans="1:1" x14ac:dyDescent="0.3">
      <c r="A1149">
        <v>1</v>
      </c>
    </row>
    <row r="1150" spans="1:1" x14ac:dyDescent="0.3">
      <c r="A1150">
        <v>0</v>
      </c>
    </row>
    <row r="1151" spans="1:1" x14ac:dyDescent="0.3">
      <c r="A1151">
        <v>0</v>
      </c>
    </row>
    <row r="1152" spans="1:1" x14ac:dyDescent="0.3">
      <c r="A1152">
        <v>1</v>
      </c>
    </row>
    <row r="1153" spans="1:1" x14ac:dyDescent="0.3">
      <c r="A1153">
        <v>1</v>
      </c>
    </row>
    <row r="1154" spans="1:1" x14ac:dyDescent="0.3">
      <c r="A1154">
        <v>1</v>
      </c>
    </row>
    <row r="1155" spans="1:1" x14ac:dyDescent="0.3">
      <c r="A1155">
        <v>1</v>
      </c>
    </row>
    <row r="1156" spans="1:1" x14ac:dyDescent="0.3">
      <c r="A1156">
        <v>1</v>
      </c>
    </row>
    <row r="1157" spans="1:1" x14ac:dyDescent="0.3">
      <c r="A1157">
        <v>1</v>
      </c>
    </row>
    <row r="1158" spans="1:1" x14ac:dyDescent="0.3">
      <c r="A1158">
        <v>1</v>
      </c>
    </row>
    <row r="1159" spans="1:1" x14ac:dyDescent="0.3">
      <c r="A1159">
        <v>1</v>
      </c>
    </row>
    <row r="1160" spans="1:1" x14ac:dyDescent="0.3">
      <c r="A1160">
        <v>1</v>
      </c>
    </row>
    <row r="1161" spans="1:1" x14ac:dyDescent="0.3">
      <c r="A1161">
        <v>1</v>
      </c>
    </row>
    <row r="1162" spans="1:1" x14ac:dyDescent="0.3">
      <c r="A1162">
        <v>1</v>
      </c>
    </row>
    <row r="1163" spans="1:1" x14ac:dyDescent="0.3">
      <c r="A1163">
        <v>0</v>
      </c>
    </row>
    <row r="1164" spans="1:1" x14ac:dyDescent="0.3">
      <c r="A1164">
        <v>1</v>
      </c>
    </row>
    <row r="1165" spans="1:1" x14ac:dyDescent="0.3">
      <c r="A1165">
        <v>1</v>
      </c>
    </row>
    <row r="1166" spans="1:1" x14ac:dyDescent="0.3">
      <c r="A1166">
        <v>1</v>
      </c>
    </row>
    <row r="1167" spans="1:1" x14ac:dyDescent="0.3">
      <c r="A1167">
        <v>1</v>
      </c>
    </row>
    <row r="1168" spans="1:1" x14ac:dyDescent="0.3">
      <c r="A1168">
        <v>1</v>
      </c>
    </row>
    <row r="1169" spans="1:1" x14ac:dyDescent="0.3">
      <c r="A1169">
        <v>1</v>
      </c>
    </row>
    <row r="1170" spans="1:1" x14ac:dyDescent="0.3">
      <c r="A1170">
        <v>1</v>
      </c>
    </row>
    <row r="1171" spans="1:1" x14ac:dyDescent="0.3">
      <c r="A1171">
        <v>1</v>
      </c>
    </row>
    <row r="1172" spans="1:1" x14ac:dyDescent="0.3">
      <c r="A1172">
        <v>0</v>
      </c>
    </row>
    <row r="1173" spans="1:1" x14ac:dyDescent="0.3">
      <c r="A1173">
        <v>1</v>
      </c>
    </row>
    <row r="1174" spans="1:1" x14ac:dyDescent="0.3">
      <c r="A1174">
        <v>0</v>
      </c>
    </row>
    <row r="1175" spans="1:1" x14ac:dyDescent="0.3">
      <c r="A1175">
        <v>1</v>
      </c>
    </row>
    <row r="1176" spans="1:1" x14ac:dyDescent="0.3">
      <c r="A1176">
        <v>1</v>
      </c>
    </row>
    <row r="1177" spans="1:1" x14ac:dyDescent="0.3">
      <c r="A1177">
        <v>1</v>
      </c>
    </row>
    <row r="1178" spans="1:1" x14ac:dyDescent="0.3">
      <c r="A1178">
        <v>1</v>
      </c>
    </row>
    <row r="1179" spans="1:1" x14ac:dyDescent="0.3">
      <c r="A1179">
        <v>1</v>
      </c>
    </row>
    <row r="1180" spans="1:1" x14ac:dyDescent="0.3">
      <c r="A1180">
        <v>1</v>
      </c>
    </row>
    <row r="1181" spans="1:1" x14ac:dyDescent="0.3">
      <c r="A1181">
        <v>1</v>
      </c>
    </row>
    <row r="1182" spans="1:1" x14ac:dyDescent="0.3">
      <c r="A1182">
        <v>1</v>
      </c>
    </row>
    <row r="1183" spans="1:1" x14ac:dyDescent="0.3">
      <c r="A1183">
        <v>0</v>
      </c>
    </row>
    <row r="1184" spans="1:1" x14ac:dyDescent="0.3">
      <c r="A1184">
        <v>1</v>
      </c>
    </row>
    <row r="1185" spans="1:1" x14ac:dyDescent="0.3">
      <c r="A1185">
        <v>1</v>
      </c>
    </row>
    <row r="1186" spans="1:1" x14ac:dyDescent="0.3">
      <c r="A1186">
        <v>1</v>
      </c>
    </row>
    <row r="1187" spans="1:1" x14ac:dyDescent="0.3">
      <c r="A1187">
        <v>1</v>
      </c>
    </row>
    <row r="1188" spans="1:1" x14ac:dyDescent="0.3">
      <c r="A1188">
        <v>1</v>
      </c>
    </row>
    <row r="1189" spans="1:1" x14ac:dyDescent="0.3">
      <c r="A1189">
        <v>1</v>
      </c>
    </row>
    <row r="1190" spans="1:1" x14ac:dyDescent="0.3">
      <c r="A1190">
        <v>1</v>
      </c>
    </row>
    <row r="1191" spans="1:1" x14ac:dyDescent="0.3">
      <c r="A1191">
        <v>1</v>
      </c>
    </row>
    <row r="1192" spans="1:1" x14ac:dyDescent="0.3">
      <c r="A1192">
        <v>1</v>
      </c>
    </row>
    <row r="1193" spans="1:1" x14ac:dyDescent="0.3">
      <c r="A1193">
        <v>1</v>
      </c>
    </row>
    <row r="1194" spans="1:1" x14ac:dyDescent="0.3">
      <c r="A1194">
        <v>0</v>
      </c>
    </row>
    <row r="1195" spans="1:1" x14ac:dyDescent="0.3">
      <c r="A1195">
        <v>0</v>
      </c>
    </row>
    <row r="1196" spans="1:1" x14ac:dyDescent="0.3">
      <c r="A1196">
        <v>0</v>
      </c>
    </row>
    <row r="1197" spans="1:1" x14ac:dyDescent="0.3">
      <c r="A1197">
        <v>0</v>
      </c>
    </row>
    <row r="1198" spans="1:1" x14ac:dyDescent="0.3">
      <c r="A119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6D6B4-72CE-468D-84CD-E39A4E29ED60}">
  <dimension ref="A3:M15"/>
  <sheetViews>
    <sheetView topLeftCell="D1" workbookViewId="0">
      <selection activeCell="L14" sqref="L14"/>
    </sheetView>
  </sheetViews>
  <sheetFormatPr defaultRowHeight="15.05" x14ac:dyDescent="0.3"/>
  <cols>
    <col min="1" max="1" width="12.5546875" bestFit="1" customWidth="1"/>
    <col min="2" max="2" width="24.109375" style="12" bestFit="1" customWidth="1"/>
    <col min="3" max="3" width="28.33203125" bestFit="1" customWidth="1"/>
    <col min="5" max="5" width="12.5546875" bestFit="1" customWidth="1"/>
    <col min="6" max="6" width="24.109375" bestFit="1" customWidth="1"/>
    <col min="7" max="7" width="28.33203125" bestFit="1" customWidth="1"/>
    <col min="10" max="10" width="12.5546875" bestFit="1" customWidth="1"/>
    <col min="11" max="11" width="15.88671875" bestFit="1" customWidth="1"/>
    <col min="12" max="12" width="24.109375" bestFit="1" customWidth="1"/>
    <col min="13" max="13" width="28.33203125" bestFit="1" customWidth="1"/>
  </cols>
  <sheetData>
    <row r="3" spans="1:13" x14ac:dyDescent="0.3">
      <c r="A3" s="9" t="s">
        <v>50</v>
      </c>
      <c r="B3" t="s">
        <v>57</v>
      </c>
      <c r="C3" t="s">
        <v>58</v>
      </c>
      <c r="E3" s="9" t="s">
        <v>50</v>
      </c>
      <c r="F3" t="s">
        <v>57</v>
      </c>
      <c r="G3" t="s">
        <v>58</v>
      </c>
      <c r="J3" s="9" t="s">
        <v>50</v>
      </c>
      <c r="K3" t="s">
        <v>65</v>
      </c>
      <c r="L3" t="s">
        <v>57</v>
      </c>
      <c r="M3" t="s">
        <v>58</v>
      </c>
    </row>
    <row r="4" spans="1:13" x14ac:dyDescent="0.3">
      <c r="A4" s="13" t="s">
        <v>17</v>
      </c>
      <c r="B4">
        <v>140.61069670299992</v>
      </c>
      <c r="C4">
        <v>0.75192885937433107</v>
      </c>
      <c r="E4" s="13" t="s">
        <v>13</v>
      </c>
      <c r="F4">
        <v>270.56152114200017</v>
      </c>
      <c r="G4">
        <v>0.75155978095000053</v>
      </c>
      <c r="J4" s="13" t="s">
        <v>59</v>
      </c>
      <c r="K4">
        <v>542</v>
      </c>
      <c r="L4">
        <v>409.4349686559998</v>
      </c>
      <c r="M4">
        <v>0.7554150713210328</v>
      </c>
    </row>
    <row r="5" spans="1:13" x14ac:dyDescent="0.3">
      <c r="A5" s="13" t="s">
        <v>20</v>
      </c>
      <c r="B5">
        <v>149.28288445299995</v>
      </c>
      <c r="C5">
        <v>0.74270091767661672</v>
      </c>
      <c r="E5" s="13" t="s">
        <v>22</v>
      </c>
      <c r="F5">
        <v>249.14276099200021</v>
      </c>
      <c r="G5">
        <v>0.74370973430447818</v>
      </c>
      <c r="J5" s="13" t="s">
        <v>60</v>
      </c>
      <c r="K5">
        <v>443</v>
      </c>
      <c r="L5">
        <v>318.05108843299985</v>
      </c>
      <c r="M5">
        <v>0.71794828088713281</v>
      </c>
    </row>
    <row r="6" spans="1:13" x14ac:dyDescent="0.3">
      <c r="A6" s="13" t="s">
        <v>19</v>
      </c>
      <c r="B6">
        <v>146.36221138400012</v>
      </c>
      <c r="C6">
        <v>0.73548849941708605</v>
      </c>
      <c r="E6" s="13" t="s">
        <v>23</v>
      </c>
      <c r="F6">
        <v>147.99930964199996</v>
      </c>
      <c r="G6">
        <v>0.70475861734285694</v>
      </c>
      <c r="J6" s="13" t="s">
        <v>61</v>
      </c>
      <c r="K6">
        <v>212</v>
      </c>
      <c r="L6">
        <v>152.41798599500007</v>
      </c>
      <c r="M6">
        <v>0.71895276412735876</v>
      </c>
    </row>
    <row r="7" spans="1:13" x14ac:dyDescent="0.3">
      <c r="A7" s="13" t="s">
        <v>21</v>
      </c>
      <c r="B7">
        <v>151.93607697099998</v>
      </c>
      <c r="C7">
        <v>0.73046190851442294</v>
      </c>
      <c r="E7" s="13" t="s">
        <v>24</v>
      </c>
      <c r="F7">
        <v>212.20045130800011</v>
      </c>
      <c r="G7">
        <v>0.72671387434246615</v>
      </c>
      <c r="J7" s="13" t="s">
        <v>51</v>
      </c>
      <c r="K7">
        <v>1197</v>
      </c>
      <c r="L7">
        <v>879.90404308400173</v>
      </c>
      <c r="M7">
        <v>0.7350910969791159</v>
      </c>
    </row>
    <row r="8" spans="1:13" x14ac:dyDescent="0.3">
      <c r="A8" s="13" t="s">
        <v>18</v>
      </c>
      <c r="B8">
        <v>147.9066381479999</v>
      </c>
      <c r="C8">
        <v>0.72860412880788128</v>
      </c>
      <c r="E8" s="13" t="s">
        <v>51</v>
      </c>
      <c r="F8">
        <v>879.90404308400036</v>
      </c>
      <c r="G8">
        <v>0.73509109697911479</v>
      </c>
    </row>
    <row r="9" spans="1:13" x14ac:dyDescent="0.3">
      <c r="A9" s="13" t="s">
        <v>15</v>
      </c>
      <c r="B9">
        <v>143.80553542499999</v>
      </c>
      <c r="C9">
        <v>0.72264088153266326</v>
      </c>
    </row>
    <row r="10" spans="1:13" x14ac:dyDescent="0.3">
      <c r="A10" s="13" t="s">
        <v>51</v>
      </c>
      <c r="B10">
        <v>879.90404308399991</v>
      </c>
      <c r="C10">
        <v>0.73509109697911434</v>
      </c>
      <c r="L10" t="s">
        <v>62</v>
      </c>
    </row>
    <row r="11" spans="1:13" x14ac:dyDescent="0.3">
      <c r="L11" s="1">
        <v>42005</v>
      </c>
    </row>
    <row r="12" spans="1:13" x14ac:dyDescent="0.3">
      <c r="K12" t="s">
        <v>63</v>
      </c>
      <c r="L12" s="1">
        <v>42074</v>
      </c>
    </row>
    <row r="15" spans="1:13" x14ac:dyDescent="0.3">
      <c r="K15" t="s">
        <v>64</v>
      </c>
    </row>
  </sheetData>
  <conditionalFormatting pivot="1" sqref="C4:C9">
    <cfRule type="colorScale" priority="2">
      <colorScale>
        <cfvo type="min"/>
        <cfvo type="percentile" val="50"/>
        <cfvo type="max"/>
        <color rgb="FFF8696B"/>
        <color rgb="FFFFEB84"/>
        <color rgb="FF63BE7B"/>
      </colorScale>
    </cfRule>
  </conditionalFormatting>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AD08E-17BF-44B8-AFF3-193C8D2C7B69}">
  <dimension ref="A1:N1198"/>
  <sheetViews>
    <sheetView workbookViewId="0">
      <selection activeCell="H23" sqref="H23"/>
    </sheetView>
  </sheetViews>
  <sheetFormatPr defaultRowHeight="15.05" x14ac:dyDescent="0.3"/>
  <cols>
    <col min="1" max="1" width="7.88671875" bestFit="1" customWidth="1"/>
    <col min="2" max="2" width="18" style="15" bestFit="1" customWidth="1"/>
    <col min="4" max="6" width="18" bestFit="1" customWidth="1"/>
    <col min="8" max="8" width="17.44140625" bestFit="1" customWidth="1"/>
    <col min="10" max="11" width="11.88671875" bestFit="1" customWidth="1"/>
  </cols>
  <sheetData>
    <row r="1" spans="1:14" ht="14.4" x14ac:dyDescent="0.3">
      <c r="A1" s="8" t="s">
        <v>27</v>
      </c>
      <c r="B1" s="14" t="s">
        <v>12</v>
      </c>
    </row>
    <row r="2" spans="1:14" ht="14.4" x14ac:dyDescent="0.3">
      <c r="A2" t="s">
        <v>59</v>
      </c>
      <c r="B2" s="15">
        <v>0.94072542400000003</v>
      </c>
      <c r="D2" t="s">
        <v>27</v>
      </c>
      <c r="E2" t="s">
        <v>27</v>
      </c>
      <c r="F2" t="s">
        <v>27</v>
      </c>
    </row>
    <row r="3" spans="1:14" ht="14.4" x14ac:dyDescent="0.3">
      <c r="A3" t="s">
        <v>59</v>
      </c>
      <c r="B3" s="15">
        <v>0.88649999999999995</v>
      </c>
      <c r="D3" s="8" t="s">
        <v>59</v>
      </c>
      <c r="E3" s="8" t="s">
        <v>60</v>
      </c>
      <c r="F3" s="8" t="s">
        <v>61</v>
      </c>
    </row>
    <row r="4" spans="1:14" ht="14.4" x14ac:dyDescent="0.3">
      <c r="A4" t="s">
        <v>59</v>
      </c>
      <c r="B4" s="15">
        <v>0.80057049199999997</v>
      </c>
      <c r="D4" s="8" t="s">
        <v>59</v>
      </c>
      <c r="E4" s="8" t="s">
        <v>60</v>
      </c>
      <c r="F4" s="8" t="s">
        <v>61</v>
      </c>
      <c r="H4" t="s">
        <v>66</v>
      </c>
    </row>
    <row r="5" spans="1:14" ht="14.4" x14ac:dyDescent="0.3">
      <c r="A5" t="s">
        <v>59</v>
      </c>
      <c r="B5" s="15">
        <v>0.80057049199999997</v>
      </c>
      <c r="D5" s="15">
        <v>0.94072542400000003</v>
      </c>
      <c r="E5" s="15">
        <v>1.0115624999999999</v>
      </c>
      <c r="F5" s="15">
        <v>0.93635555599999998</v>
      </c>
    </row>
    <row r="6" spans="1:14" thickBot="1" x14ac:dyDescent="0.35">
      <c r="A6" t="s">
        <v>59</v>
      </c>
      <c r="B6" s="15">
        <v>0.80038194399999996</v>
      </c>
      <c r="D6" s="15">
        <v>0.88649999999999995</v>
      </c>
      <c r="E6" s="15">
        <v>1.0006713039999999</v>
      </c>
      <c r="F6" s="15">
        <v>0.81361111100000005</v>
      </c>
      <c r="H6" t="s">
        <v>67</v>
      </c>
    </row>
    <row r="7" spans="1:14" ht="14.4" x14ac:dyDescent="0.3">
      <c r="A7" t="s">
        <v>59</v>
      </c>
      <c r="B7" s="15">
        <v>0.80012499999999998</v>
      </c>
      <c r="D7" s="15">
        <v>0.80057049199999997</v>
      </c>
      <c r="E7" s="15">
        <v>1.0004020549999999</v>
      </c>
      <c r="F7" s="15">
        <v>0.80040196100000005</v>
      </c>
      <c r="H7" s="7" t="s">
        <v>68</v>
      </c>
      <c r="I7" s="7" t="s">
        <v>43</v>
      </c>
      <c r="J7" s="7" t="s">
        <v>42</v>
      </c>
      <c r="K7" s="7" t="s">
        <v>69</v>
      </c>
      <c r="L7" s="7" t="s">
        <v>48</v>
      </c>
    </row>
    <row r="8" spans="1:14" ht="14.4" x14ac:dyDescent="0.3">
      <c r="A8" t="s">
        <v>59</v>
      </c>
      <c r="B8" s="15">
        <v>0.75516666700000001</v>
      </c>
      <c r="D8" s="15">
        <v>0.80057049199999997</v>
      </c>
      <c r="E8" s="15">
        <v>0.95043859600000002</v>
      </c>
      <c r="F8" s="15">
        <v>0.75075000000000003</v>
      </c>
      <c r="H8" t="s">
        <v>59</v>
      </c>
      <c r="I8">
        <v>542</v>
      </c>
      <c r="J8">
        <v>409.4349686559998</v>
      </c>
      <c r="K8">
        <v>0.7554150713210328</v>
      </c>
      <c r="L8">
        <v>2.6854604098170278E-2</v>
      </c>
    </row>
    <row r="9" spans="1:14" ht="14.4" x14ac:dyDescent="0.3">
      <c r="A9" t="s">
        <v>59</v>
      </c>
      <c r="B9" s="15">
        <v>0.75368347800000002</v>
      </c>
      <c r="D9" s="15">
        <v>0.80038194399999996</v>
      </c>
      <c r="E9" s="15">
        <v>0.95018596499999997</v>
      </c>
      <c r="F9" s="15">
        <v>0.75065101000000001</v>
      </c>
      <c r="H9" t="s">
        <v>60</v>
      </c>
      <c r="I9">
        <v>443</v>
      </c>
      <c r="J9">
        <v>318.05108843299985</v>
      </c>
      <c r="K9">
        <v>0.71794828088713281</v>
      </c>
      <c r="L9">
        <v>3.7221860767516997E-2</v>
      </c>
    </row>
    <row r="10" spans="1:14" thickBot="1" x14ac:dyDescent="0.35">
      <c r="A10" t="s">
        <v>59</v>
      </c>
      <c r="B10" s="15">
        <v>0.75309753099999999</v>
      </c>
      <c r="D10" s="15">
        <v>0.80012499999999998</v>
      </c>
      <c r="E10" s="15">
        <v>0.91276666699999998</v>
      </c>
      <c r="F10" s="15">
        <v>0.75047368400000003</v>
      </c>
      <c r="H10" s="5" t="s">
        <v>61</v>
      </c>
      <c r="I10" s="5">
        <v>212</v>
      </c>
      <c r="J10" s="5">
        <v>152.41798599500007</v>
      </c>
      <c r="K10" s="5">
        <v>0.71895276412735876</v>
      </c>
      <c r="L10" s="5">
        <v>2.3809310354891103E-2</v>
      </c>
    </row>
    <row r="11" spans="1:14" ht="14.4" x14ac:dyDescent="0.3">
      <c r="A11" t="s">
        <v>59</v>
      </c>
      <c r="B11" s="15">
        <v>0.75042782600000002</v>
      </c>
      <c r="D11" s="15">
        <v>0.75516666700000001</v>
      </c>
      <c r="E11" s="15">
        <v>0.89219444400000003</v>
      </c>
      <c r="F11" s="15">
        <v>0.75039551299999996</v>
      </c>
    </row>
    <row r="12" spans="1:14" ht="14.4" x14ac:dyDescent="0.3">
      <c r="A12" t="s">
        <v>59</v>
      </c>
      <c r="B12" s="15">
        <v>0.72112695699999996</v>
      </c>
      <c r="D12" s="15">
        <v>0.75368347800000002</v>
      </c>
      <c r="E12" s="15">
        <v>0.88649999999999995</v>
      </c>
      <c r="F12" s="15">
        <v>0.70744642899999999</v>
      </c>
    </row>
    <row r="13" spans="1:14" thickBot="1" x14ac:dyDescent="0.35">
      <c r="A13" t="s">
        <v>59</v>
      </c>
      <c r="B13" s="15">
        <v>0.71220524699999999</v>
      </c>
      <c r="D13" s="15">
        <v>0.75309753099999999</v>
      </c>
      <c r="E13" s="15">
        <v>0.85053214300000002</v>
      </c>
      <c r="F13" s="15">
        <v>0.70023660099999996</v>
      </c>
      <c r="H13" t="s">
        <v>70</v>
      </c>
    </row>
    <row r="14" spans="1:14" ht="14.4" x14ac:dyDescent="0.3">
      <c r="A14" t="s">
        <v>59</v>
      </c>
      <c r="B14" s="15">
        <v>0.70704590199999995</v>
      </c>
      <c r="D14" s="15">
        <v>0.75042782600000002</v>
      </c>
      <c r="E14" s="15">
        <v>0.85011395999999995</v>
      </c>
      <c r="F14" s="15">
        <v>0.70001988299999995</v>
      </c>
      <c r="H14" s="7" t="s">
        <v>71</v>
      </c>
      <c r="I14" s="7" t="s">
        <v>72</v>
      </c>
      <c r="J14" s="7" t="s">
        <v>49</v>
      </c>
      <c r="K14" s="7" t="s">
        <v>73</v>
      </c>
      <c r="L14" s="7" t="s">
        <v>74</v>
      </c>
      <c r="M14" s="7" t="s">
        <v>75</v>
      </c>
      <c r="N14" s="7" t="s">
        <v>76</v>
      </c>
    </row>
    <row r="15" spans="1:14" ht="14.4" x14ac:dyDescent="0.3">
      <c r="A15" t="s">
        <v>59</v>
      </c>
      <c r="B15" s="15">
        <v>0.705916667</v>
      </c>
      <c r="D15" s="15">
        <v>0.72112695699999996</v>
      </c>
      <c r="E15" s="15">
        <v>0.84506944399999995</v>
      </c>
      <c r="F15" s="15">
        <v>0.68355060700000003</v>
      </c>
      <c r="H15" t="s">
        <v>77</v>
      </c>
      <c r="I15">
        <v>0.40928229020590123</v>
      </c>
      <c r="J15">
        <v>2</v>
      </c>
      <c r="K15">
        <v>0.20464114510295062</v>
      </c>
      <c r="L15">
        <v>6.7864789674711945</v>
      </c>
      <c r="M15">
        <v>1.1729941363265439E-3</v>
      </c>
      <c r="N15">
        <v>3.0032611193127066</v>
      </c>
    </row>
    <row r="16" spans="1:14" ht="14.4" x14ac:dyDescent="0.3">
      <c r="A16" t="s">
        <v>59</v>
      </c>
      <c r="B16" s="15">
        <v>0.676666667</v>
      </c>
      <c r="D16" s="15">
        <v>0.71220524699999999</v>
      </c>
      <c r="E16" s="15">
        <v>0.75059310300000004</v>
      </c>
      <c r="F16" s="15">
        <v>0.68243303600000005</v>
      </c>
      <c r="H16" t="s">
        <v>78</v>
      </c>
      <c r="I16">
        <v>36.004167761234598</v>
      </c>
      <c r="J16">
        <v>1194</v>
      </c>
      <c r="K16">
        <v>3.0154244356142879E-2</v>
      </c>
    </row>
    <row r="17" spans="1:14" ht="14.4" x14ac:dyDescent="0.3">
      <c r="A17" t="s">
        <v>59</v>
      </c>
      <c r="B17" s="15">
        <v>0.59305555600000004</v>
      </c>
      <c r="D17" s="15">
        <v>0.70704590199999995</v>
      </c>
      <c r="E17" s="15">
        <v>0.75045065799999999</v>
      </c>
      <c r="F17" s="15">
        <v>0.67308333300000001</v>
      </c>
    </row>
    <row r="18" spans="1:14" thickBot="1" x14ac:dyDescent="0.35">
      <c r="A18" t="s">
        <v>59</v>
      </c>
      <c r="B18" s="15">
        <v>0.54072916699999996</v>
      </c>
      <c r="D18" s="15">
        <v>0.705916667</v>
      </c>
      <c r="E18" s="15">
        <v>0.70266666700000002</v>
      </c>
      <c r="F18" s="15">
        <v>0.66458333300000005</v>
      </c>
      <c r="H18" s="5" t="s">
        <v>79</v>
      </c>
      <c r="I18" s="5">
        <v>36.413450051440499</v>
      </c>
      <c r="J18" s="5">
        <v>1196</v>
      </c>
      <c r="K18" s="5"/>
      <c r="L18" s="5"/>
      <c r="M18" s="5"/>
      <c r="N18" s="5"/>
    </row>
    <row r="19" spans="1:14" ht="14.4" x14ac:dyDescent="0.3">
      <c r="A19" t="s">
        <v>59</v>
      </c>
      <c r="B19" s="15">
        <v>0.52117999999999998</v>
      </c>
      <c r="D19" s="15">
        <v>0.676666667</v>
      </c>
      <c r="E19" s="15">
        <v>0.70050892899999995</v>
      </c>
      <c r="F19" s="15">
        <v>0.60023976599999995</v>
      </c>
    </row>
    <row r="20" spans="1:14" thickBot="1" x14ac:dyDescent="0.35">
      <c r="A20" t="s">
        <v>59</v>
      </c>
      <c r="B20" s="15">
        <v>0.43632638899999998</v>
      </c>
      <c r="D20" s="15">
        <v>0.59305555600000004</v>
      </c>
      <c r="E20" s="15">
        <v>0.65100707099999999</v>
      </c>
      <c r="F20" s="15">
        <v>0.58499999999999996</v>
      </c>
    </row>
    <row r="21" spans="1:14" ht="14.4" x14ac:dyDescent="0.3">
      <c r="A21" t="s">
        <v>59</v>
      </c>
      <c r="B21" s="15">
        <v>0.98802469100000001</v>
      </c>
      <c r="D21" s="15">
        <v>0.54072916699999996</v>
      </c>
      <c r="E21" s="15">
        <v>0.46682121199999999</v>
      </c>
      <c r="F21" s="15">
        <v>0.57951149400000002</v>
      </c>
      <c r="L21" s="7" t="s">
        <v>75</v>
      </c>
      <c r="M21">
        <v>1.1729941363265439E-3</v>
      </c>
      <c r="N21" t="b">
        <f>M21&lt;0.05</f>
        <v>1</v>
      </c>
    </row>
    <row r="22" spans="1:14" ht="14.4" x14ac:dyDescent="0.3">
      <c r="A22" t="s">
        <v>59</v>
      </c>
      <c r="B22" s="15">
        <v>0.987880435</v>
      </c>
      <c r="D22" s="15">
        <v>0.52117999999999998</v>
      </c>
      <c r="E22" s="15">
        <v>0.41155357100000001</v>
      </c>
      <c r="F22" s="15">
        <v>0.448722222</v>
      </c>
      <c r="N22" t="s">
        <v>80</v>
      </c>
    </row>
    <row r="23" spans="1:14" ht="14.4" x14ac:dyDescent="0.3">
      <c r="A23" t="s">
        <v>59</v>
      </c>
      <c r="B23" s="15">
        <v>0.95627083300000004</v>
      </c>
      <c r="D23" s="15">
        <v>0.43632638899999998</v>
      </c>
      <c r="E23" s="15">
        <v>0.31416666700000001</v>
      </c>
      <c r="F23" s="15">
        <v>0.44708333300000003</v>
      </c>
      <c r="H23" t="s">
        <v>81</v>
      </c>
    </row>
    <row r="24" spans="1:14" ht="14.4" x14ac:dyDescent="0.3">
      <c r="A24" t="s">
        <v>59</v>
      </c>
      <c r="B24" s="15">
        <v>0.94527777800000001</v>
      </c>
      <c r="D24" s="15">
        <v>0.98802469100000001</v>
      </c>
      <c r="E24" s="15">
        <v>1.000602279</v>
      </c>
      <c r="F24" s="15">
        <v>0.35041666700000001</v>
      </c>
    </row>
    <row r="25" spans="1:14" ht="14.4" x14ac:dyDescent="0.3">
      <c r="A25" t="s">
        <v>59</v>
      </c>
      <c r="B25" s="15">
        <v>0.90291666699999995</v>
      </c>
      <c r="D25" s="15">
        <v>0.987880435</v>
      </c>
      <c r="E25" s="15">
        <v>0.99427083299999997</v>
      </c>
      <c r="F25" s="15">
        <v>0.92884999999999995</v>
      </c>
    </row>
    <row r="26" spans="1:14" ht="14.4" x14ac:dyDescent="0.3">
      <c r="A26" t="s">
        <v>59</v>
      </c>
      <c r="B26" s="15">
        <v>0.80072531400000002</v>
      </c>
      <c r="D26" s="15">
        <v>0.95627083300000004</v>
      </c>
      <c r="E26" s="15">
        <v>0.90015840499999999</v>
      </c>
      <c r="F26" s="15">
        <v>0.86037037000000005</v>
      </c>
    </row>
    <row r="27" spans="1:14" ht="14.4" x14ac:dyDescent="0.3">
      <c r="A27" t="s">
        <v>59</v>
      </c>
      <c r="B27" s="15">
        <v>0.80032293600000004</v>
      </c>
      <c r="D27" s="15">
        <v>0.94527777800000001</v>
      </c>
      <c r="E27" s="15">
        <v>0.90014152000000003</v>
      </c>
      <c r="F27" s="15">
        <v>0.80687916699999995</v>
      </c>
    </row>
    <row r="28" spans="1:14" ht="14.4" x14ac:dyDescent="0.3">
      <c r="A28" t="s">
        <v>59</v>
      </c>
      <c r="B28" s="15">
        <v>0.80031864399999997</v>
      </c>
      <c r="D28" s="15">
        <v>0.90291666699999995</v>
      </c>
      <c r="E28" s="15">
        <v>0.90012976200000006</v>
      </c>
      <c r="F28" s="15">
        <v>0.80057953199999998</v>
      </c>
    </row>
    <row r="29" spans="1:14" ht="14.4" x14ac:dyDescent="0.3">
      <c r="A29" t="s">
        <v>59</v>
      </c>
      <c r="B29" s="15">
        <v>0.80031864399999997</v>
      </c>
      <c r="D29" s="15">
        <v>0.80072531400000002</v>
      </c>
      <c r="E29" s="15">
        <v>0.85694999999999999</v>
      </c>
      <c r="F29" s="15">
        <v>0.80040196100000005</v>
      </c>
    </row>
    <row r="30" spans="1:14" ht="14.4" x14ac:dyDescent="0.3">
      <c r="A30" t="s">
        <v>59</v>
      </c>
      <c r="B30" s="15">
        <v>0.80023728800000005</v>
      </c>
      <c r="D30" s="15">
        <v>0.80032293600000004</v>
      </c>
      <c r="E30" s="15">
        <v>0.80923611100000004</v>
      </c>
      <c r="F30" s="15">
        <v>0.8004</v>
      </c>
    </row>
    <row r="31" spans="1:14" ht="14.4" x14ac:dyDescent="0.3">
      <c r="A31" t="s">
        <v>59</v>
      </c>
      <c r="B31" s="15">
        <v>0.80014864900000005</v>
      </c>
      <c r="D31" s="15">
        <v>0.80031864399999997</v>
      </c>
      <c r="E31" s="15">
        <v>0.80040196100000005</v>
      </c>
      <c r="F31" s="15">
        <v>0.80030921099999996</v>
      </c>
    </row>
    <row r="32" spans="1:14" ht="14.4" x14ac:dyDescent="0.3">
      <c r="A32" t="s">
        <v>59</v>
      </c>
      <c r="B32" s="15">
        <v>0.80012499999999998</v>
      </c>
      <c r="D32" s="15">
        <v>0.80031864399999997</v>
      </c>
      <c r="E32" s="15">
        <v>0.80039322400000001</v>
      </c>
      <c r="F32" s="15">
        <v>0.80014981299999999</v>
      </c>
    </row>
    <row r="33" spans="1:6" x14ac:dyDescent="0.3">
      <c r="A33" t="s">
        <v>59</v>
      </c>
      <c r="B33" s="15">
        <v>0.80012499999999998</v>
      </c>
      <c r="D33" s="15">
        <v>0.80023728800000005</v>
      </c>
      <c r="E33" s="15">
        <v>0.79996321800000003</v>
      </c>
      <c r="F33" s="15">
        <v>0.80011581899999995</v>
      </c>
    </row>
    <row r="34" spans="1:6" x14ac:dyDescent="0.3">
      <c r="A34" t="s">
        <v>59</v>
      </c>
      <c r="B34" s="15">
        <v>0.78729969099999997</v>
      </c>
      <c r="D34" s="15">
        <v>0.80014864900000005</v>
      </c>
      <c r="E34" s="15">
        <v>0.74044444399999998</v>
      </c>
      <c r="F34" s="15">
        <v>0.77333333299999996</v>
      </c>
    </row>
    <row r="35" spans="1:6" x14ac:dyDescent="0.3">
      <c r="A35" t="s">
        <v>59</v>
      </c>
      <c r="B35" s="15">
        <v>0.78244791700000005</v>
      </c>
      <c r="D35" s="15">
        <v>0.80012499999999998</v>
      </c>
      <c r="E35" s="15">
        <v>0.700398148</v>
      </c>
      <c r="F35" s="15">
        <v>0.75079700900000002</v>
      </c>
    </row>
    <row r="36" spans="1:6" x14ac:dyDescent="0.3">
      <c r="A36" t="s">
        <v>59</v>
      </c>
      <c r="B36" s="15">
        <v>0.75024303000000003</v>
      </c>
      <c r="D36" s="15">
        <v>0.80012499999999998</v>
      </c>
      <c r="E36" s="15">
        <v>0.70035454500000005</v>
      </c>
      <c r="F36" s="15">
        <v>0.75047368400000003</v>
      </c>
    </row>
    <row r="37" spans="1:6" x14ac:dyDescent="0.3">
      <c r="A37" t="s">
        <v>59</v>
      </c>
      <c r="B37" s="15">
        <v>0.70181249999999995</v>
      </c>
      <c r="D37" s="15">
        <v>0.78729969099999997</v>
      </c>
      <c r="E37" s="15">
        <v>0.56197916699999995</v>
      </c>
      <c r="F37" s="15">
        <v>0.75039551299999996</v>
      </c>
    </row>
    <row r="38" spans="1:6" x14ac:dyDescent="0.3">
      <c r="A38" t="s">
        <v>59</v>
      </c>
      <c r="B38" s="15">
        <v>0.70013403799999996</v>
      </c>
      <c r="D38" s="15">
        <v>0.78244791700000005</v>
      </c>
      <c r="E38" s="15">
        <v>0.50459649100000004</v>
      </c>
      <c r="F38" s="15">
        <v>0.75025486699999999</v>
      </c>
    </row>
    <row r="39" spans="1:6" x14ac:dyDescent="0.3">
      <c r="A39" t="s">
        <v>59</v>
      </c>
      <c r="B39" s="15">
        <v>0.69996521700000003</v>
      </c>
      <c r="D39" s="15">
        <v>0.75024303000000003</v>
      </c>
      <c r="E39" s="15">
        <v>0.500801724</v>
      </c>
      <c r="F39" s="15">
        <v>0.700903571</v>
      </c>
    </row>
    <row r="40" spans="1:6" x14ac:dyDescent="0.3">
      <c r="A40" t="s">
        <v>59</v>
      </c>
      <c r="B40" s="15">
        <v>0.62833333300000005</v>
      </c>
      <c r="D40" s="15">
        <v>0.70181249999999995</v>
      </c>
      <c r="E40" s="15">
        <v>0.29530773799999999</v>
      </c>
      <c r="F40" s="15">
        <v>0.70013603999999996</v>
      </c>
    </row>
    <row r="41" spans="1:6" x14ac:dyDescent="0.3">
      <c r="A41" t="s">
        <v>59</v>
      </c>
      <c r="B41" s="15">
        <v>0.62531250000000005</v>
      </c>
      <c r="D41" s="15">
        <v>0.70013403799999996</v>
      </c>
      <c r="E41" s="15">
        <v>0.28033333300000002</v>
      </c>
      <c r="F41" s="15">
        <v>0.63236111100000003</v>
      </c>
    </row>
    <row r="42" spans="1:6" x14ac:dyDescent="0.3">
      <c r="A42" t="s">
        <v>59</v>
      </c>
      <c r="B42" s="15">
        <v>0.991388889</v>
      </c>
      <c r="D42" s="15">
        <v>0.69996521700000003</v>
      </c>
      <c r="E42" s="15">
        <v>0.26097878800000002</v>
      </c>
      <c r="F42" s="15">
        <v>0.60765432100000005</v>
      </c>
    </row>
    <row r="43" spans="1:6" x14ac:dyDescent="0.3">
      <c r="A43" t="s">
        <v>59</v>
      </c>
      <c r="B43" s="15">
        <v>0.93164583300000003</v>
      </c>
      <c r="D43" s="15">
        <v>0.62833333300000005</v>
      </c>
      <c r="E43" s="15">
        <v>1.001416667</v>
      </c>
      <c r="F43" s="15">
        <v>0.53791944400000002</v>
      </c>
    </row>
    <row r="44" spans="1:6" x14ac:dyDescent="0.3">
      <c r="A44" t="s">
        <v>59</v>
      </c>
      <c r="B44" s="15">
        <v>0.91522916700000001</v>
      </c>
      <c r="D44" s="15">
        <v>0.62531250000000005</v>
      </c>
      <c r="E44" s="15">
        <v>1.0000185509999999</v>
      </c>
      <c r="F44" s="15">
        <v>0.342361111</v>
      </c>
    </row>
    <row r="45" spans="1:6" x14ac:dyDescent="0.3">
      <c r="A45" t="s">
        <v>59</v>
      </c>
      <c r="B45" s="15">
        <v>0.87971448200000002</v>
      </c>
      <c r="D45" s="15">
        <v>0.991388889</v>
      </c>
      <c r="E45" s="15">
        <v>0.99999523800000001</v>
      </c>
      <c r="F45" s="15">
        <v>0.99953333300000002</v>
      </c>
    </row>
    <row r="46" spans="1:6" x14ac:dyDescent="0.3">
      <c r="A46" t="s">
        <v>59</v>
      </c>
      <c r="B46" s="15">
        <v>0.86167901199999997</v>
      </c>
      <c r="D46" s="15">
        <v>0.93164583300000003</v>
      </c>
      <c r="E46" s="15">
        <v>0.99485000000000001</v>
      </c>
      <c r="F46" s="15">
        <v>0.90296296300000001</v>
      </c>
    </row>
    <row r="47" spans="1:6" x14ac:dyDescent="0.3">
      <c r="A47" t="s">
        <v>59</v>
      </c>
      <c r="B47" s="15">
        <v>0.85056949199999998</v>
      </c>
      <c r="D47" s="15">
        <v>0.91522916700000001</v>
      </c>
      <c r="E47" s="15">
        <v>0.97697916699999998</v>
      </c>
      <c r="F47" s="15">
        <v>0.80070175399999999</v>
      </c>
    </row>
    <row r="48" spans="1:6" x14ac:dyDescent="0.3">
      <c r="A48" t="s">
        <v>59</v>
      </c>
      <c r="B48" s="15">
        <v>0.85043643800000002</v>
      </c>
      <c r="D48" s="15">
        <v>0.87971448200000002</v>
      </c>
      <c r="E48" s="15">
        <v>0.95018596499999997</v>
      </c>
      <c r="F48" s="15">
        <v>0.80056609199999995</v>
      </c>
    </row>
    <row r="49" spans="1:6" x14ac:dyDescent="0.3">
      <c r="A49" t="s">
        <v>59</v>
      </c>
      <c r="B49" s="15">
        <v>0.85034513300000003</v>
      </c>
      <c r="D49" s="15">
        <v>0.86167901199999997</v>
      </c>
      <c r="E49" s="15">
        <v>0.94998160899999995</v>
      </c>
      <c r="F49" s="15">
        <v>0.80040196100000005</v>
      </c>
    </row>
    <row r="50" spans="1:6" x14ac:dyDescent="0.3">
      <c r="A50" t="s">
        <v>59</v>
      </c>
      <c r="B50" s="15">
        <v>0.80059805799999995</v>
      </c>
      <c r="D50" s="15">
        <v>0.85056949199999998</v>
      </c>
      <c r="E50" s="15">
        <v>0.91995454499999996</v>
      </c>
      <c r="F50" s="15">
        <v>0.80033333299999998</v>
      </c>
    </row>
    <row r="51" spans="1:6" x14ac:dyDescent="0.3">
      <c r="A51" t="s">
        <v>59</v>
      </c>
      <c r="B51" s="15">
        <v>0.80031864399999997</v>
      </c>
      <c r="D51" s="15">
        <v>0.85043643800000002</v>
      </c>
      <c r="E51" s="15">
        <v>0.80043462200000004</v>
      </c>
      <c r="F51" s="15">
        <v>0.80011581899999995</v>
      </c>
    </row>
    <row r="52" spans="1:6" x14ac:dyDescent="0.3">
      <c r="A52" t="s">
        <v>59</v>
      </c>
      <c r="B52" s="15">
        <v>0.80023783800000003</v>
      </c>
      <c r="D52" s="15">
        <v>0.85034513300000003</v>
      </c>
      <c r="E52" s="15">
        <v>0.80025902299999996</v>
      </c>
      <c r="F52" s="15">
        <v>0.75077011500000002</v>
      </c>
    </row>
    <row r="53" spans="1:6" x14ac:dyDescent="0.3">
      <c r="A53" t="s">
        <v>59</v>
      </c>
      <c r="B53" s="15">
        <v>0.80003019900000005</v>
      </c>
      <c r="D53" s="15">
        <v>0.80059805799999995</v>
      </c>
      <c r="E53" s="15">
        <v>0.77822222200000002</v>
      </c>
      <c r="F53" s="15">
        <v>0.75047368400000003</v>
      </c>
    </row>
    <row r="54" spans="1:6" x14ac:dyDescent="0.3">
      <c r="A54" t="s">
        <v>59</v>
      </c>
      <c r="B54" s="15">
        <v>0.79210416699999997</v>
      </c>
      <c r="D54" s="15">
        <v>0.80031864399999997</v>
      </c>
      <c r="E54" s="15">
        <v>0.75059310300000004</v>
      </c>
      <c r="F54" s="15">
        <v>0.75039551299999996</v>
      </c>
    </row>
    <row r="55" spans="1:6" x14ac:dyDescent="0.3">
      <c r="A55" t="s">
        <v>59</v>
      </c>
      <c r="B55" s="15">
        <v>0.75922839499999994</v>
      </c>
      <c r="D55" s="15">
        <v>0.80023783800000003</v>
      </c>
      <c r="E55" s="15">
        <v>0.70051356600000003</v>
      </c>
      <c r="F55" s="15">
        <v>0.750212553</v>
      </c>
    </row>
    <row r="56" spans="1:6" x14ac:dyDescent="0.3">
      <c r="A56" t="s">
        <v>59</v>
      </c>
      <c r="B56" s="15">
        <v>0.75034845699999997</v>
      </c>
      <c r="D56" s="15">
        <v>0.80003019900000005</v>
      </c>
      <c r="E56" s="15">
        <v>0.70018457700000003</v>
      </c>
      <c r="F56" s="15">
        <v>0.70277777799999996</v>
      </c>
    </row>
    <row r="57" spans="1:6" x14ac:dyDescent="0.3">
      <c r="A57" t="s">
        <v>59</v>
      </c>
      <c r="B57" s="15">
        <v>0.75024303000000003</v>
      </c>
      <c r="D57" s="15">
        <v>0.79210416699999997</v>
      </c>
      <c r="E57" s="15">
        <v>0.58646546499999996</v>
      </c>
      <c r="F57" s="15">
        <v>0.700659649</v>
      </c>
    </row>
    <row r="58" spans="1:6" x14ac:dyDescent="0.3">
      <c r="A58" t="s">
        <v>59</v>
      </c>
      <c r="B58" s="15">
        <v>0.69996521700000003</v>
      </c>
      <c r="D58" s="15">
        <v>0.75922839499999994</v>
      </c>
      <c r="E58" s="15">
        <v>0.54151785699999999</v>
      </c>
      <c r="F58" s="15">
        <v>0.69998441700000003</v>
      </c>
    </row>
    <row r="59" spans="1:6" x14ac:dyDescent="0.3">
      <c r="A59" t="s">
        <v>59</v>
      </c>
      <c r="B59" s="15">
        <v>0.682708333</v>
      </c>
      <c r="D59" s="15">
        <v>0.75034845699999997</v>
      </c>
      <c r="E59" s="15">
        <v>0.53749999999999998</v>
      </c>
      <c r="F59" s="15">
        <v>0.63604938300000002</v>
      </c>
    </row>
    <row r="60" spans="1:6" x14ac:dyDescent="0.3">
      <c r="A60" t="s">
        <v>59</v>
      </c>
      <c r="B60" s="15">
        <v>0.66760416700000003</v>
      </c>
      <c r="D60" s="15">
        <v>0.75024303000000003</v>
      </c>
      <c r="E60" s="15">
        <v>0.49541666699999998</v>
      </c>
      <c r="F60" s="15">
        <v>0.567377778</v>
      </c>
    </row>
    <row r="61" spans="1:6" x14ac:dyDescent="0.3">
      <c r="A61" t="s">
        <v>59</v>
      </c>
      <c r="B61" s="15">
        <v>0.60343218399999998</v>
      </c>
      <c r="D61" s="15">
        <v>0.69996521700000003</v>
      </c>
      <c r="E61" s="15">
        <v>0.41517241399999999</v>
      </c>
      <c r="F61" s="15">
        <v>0.55543055600000002</v>
      </c>
    </row>
    <row r="62" spans="1:6" x14ac:dyDescent="0.3">
      <c r="A62" t="s">
        <v>59</v>
      </c>
      <c r="B62" s="15">
        <v>0.34583333300000002</v>
      </c>
      <c r="D62" s="15">
        <v>0.682708333</v>
      </c>
      <c r="E62" s="15">
        <v>1.0502805799999999</v>
      </c>
      <c r="F62" s="15">
        <v>0.55543055600000002</v>
      </c>
    </row>
    <row r="63" spans="1:6" x14ac:dyDescent="0.3">
      <c r="A63" t="s">
        <v>59</v>
      </c>
      <c r="B63" s="15">
        <v>0.96105902799999998</v>
      </c>
      <c r="D63" s="15">
        <v>0.66760416700000003</v>
      </c>
      <c r="E63" s="15">
        <v>1.000230409</v>
      </c>
      <c r="F63" s="15">
        <v>0.46319444399999998</v>
      </c>
    </row>
    <row r="64" spans="1:6" x14ac:dyDescent="0.3">
      <c r="A64" t="s">
        <v>59</v>
      </c>
      <c r="B64" s="15">
        <v>0.93951388899999999</v>
      </c>
      <c r="D64" s="15">
        <v>0.60343218399999998</v>
      </c>
      <c r="E64" s="15">
        <v>0.99999523800000001</v>
      </c>
      <c r="F64" s="15">
        <v>0.35444444400000003</v>
      </c>
    </row>
    <row r="65" spans="1:6" x14ac:dyDescent="0.3">
      <c r="A65" t="s">
        <v>59</v>
      </c>
      <c r="B65" s="15">
        <v>0.89366319400000005</v>
      </c>
      <c r="D65" s="15">
        <v>0.34583333300000002</v>
      </c>
      <c r="E65" s="15">
        <v>0.96675925900000004</v>
      </c>
      <c r="F65" s="15">
        <v>0.30933333299999999</v>
      </c>
    </row>
    <row r="66" spans="1:6" x14ac:dyDescent="0.3">
      <c r="A66" t="s">
        <v>59</v>
      </c>
      <c r="B66" s="15">
        <v>0.87539062499999998</v>
      </c>
      <c r="D66" s="15">
        <v>0.96105902799999998</v>
      </c>
      <c r="E66" s="15">
        <v>0.929183333</v>
      </c>
      <c r="F66" s="15">
        <v>0.30277037000000001</v>
      </c>
    </row>
    <row r="67" spans="1:6" x14ac:dyDescent="0.3">
      <c r="A67" t="s">
        <v>59</v>
      </c>
      <c r="B67" s="15">
        <v>0.85056949199999998</v>
      </c>
      <c r="D67" s="15">
        <v>0.93951388899999999</v>
      </c>
      <c r="E67" s="15">
        <v>0.91576666699999998</v>
      </c>
      <c r="F67" s="15">
        <v>0.93916666699999996</v>
      </c>
    </row>
    <row r="68" spans="1:6" x14ac:dyDescent="0.3">
      <c r="A68" t="s">
        <v>59</v>
      </c>
      <c r="B68" s="15">
        <v>0.82083333300000005</v>
      </c>
      <c r="D68" s="15">
        <v>0.89366319400000005</v>
      </c>
      <c r="E68" s="15">
        <v>0.90014724599999996</v>
      </c>
      <c r="F68" s="15">
        <v>0.93041666700000003</v>
      </c>
    </row>
    <row r="69" spans="1:6" x14ac:dyDescent="0.3">
      <c r="A69" t="s">
        <v>59</v>
      </c>
      <c r="B69" s="15">
        <v>0.80441666700000003</v>
      </c>
      <c r="D69" s="15">
        <v>0.87539062499999998</v>
      </c>
      <c r="E69" s="15">
        <v>0.80040196100000005</v>
      </c>
      <c r="F69" s="15">
        <v>0.88592592599999997</v>
      </c>
    </row>
    <row r="70" spans="1:6" x14ac:dyDescent="0.3">
      <c r="A70" t="s">
        <v>59</v>
      </c>
      <c r="B70" s="15">
        <v>0.80068436600000004</v>
      </c>
      <c r="D70" s="15">
        <v>0.85056949199999998</v>
      </c>
      <c r="E70" s="15">
        <v>0.79996321800000003</v>
      </c>
      <c r="F70" s="15">
        <v>0.83374999999999999</v>
      </c>
    </row>
    <row r="71" spans="1:6" x14ac:dyDescent="0.3">
      <c r="A71" t="s">
        <v>59</v>
      </c>
      <c r="B71" s="15">
        <v>0.80068436600000004</v>
      </c>
      <c r="D71" s="15">
        <v>0.82083333300000005</v>
      </c>
      <c r="E71" s="15">
        <v>0.77979166700000002</v>
      </c>
      <c r="F71" s="15">
        <v>0.80687916699999995</v>
      </c>
    </row>
    <row r="72" spans="1:6" x14ac:dyDescent="0.3">
      <c r="A72" t="s">
        <v>59</v>
      </c>
      <c r="B72" s="15">
        <v>0.80031864399999997</v>
      </c>
      <c r="D72" s="15">
        <v>0.80441666700000003</v>
      </c>
      <c r="E72" s="15">
        <v>0.75516666700000001</v>
      </c>
      <c r="F72" s="15">
        <v>0.80605833299999996</v>
      </c>
    </row>
    <row r="73" spans="1:6" x14ac:dyDescent="0.3">
      <c r="A73" t="s">
        <v>59</v>
      </c>
      <c r="B73" s="15">
        <v>0.80025096200000001</v>
      </c>
      <c r="D73" s="15">
        <v>0.80068436600000004</v>
      </c>
      <c r="E73" s="15">
        <v>0.70071041700000003</v>
      </c>
      <c r="F73" s="15">
        <v>0.80070175399999999</v>
      </c>
    </row>
    <row r="74" spans="1:6" x14ac:dyDescent="0.3">
      <c r="A74" t="s">
        <v>59</v>
      </c>
      <c r="B74" s="15">
        <v>0.80024601100000003</v>
      </c>
      <c r="D74" s="15">
        <v>0.80068436600000004</v>
      </c>
      <c r="E74" s="15">
        <v>0.70061206899999995</v>
      </c>
      <c r="F74" s="15">
        <v>0.80040196100000005</v>
      </c>
    </row>
    <row r="75" spans="1:6" x14ac:dyDescent="0.3">
      <c r="A75" t="s">
        <v>59</v>
      </c>
      <c r="B75" s="15">
        <v>0.80024601100000003</v>
      </c>
      <c r="D75" s="15">
        <v>0.80031864399999997</v>
      </c>
      <c r="E75" s="15">
        <v>0.70027884600000001</v>
      </c>
      <c r="F75" s="15">
        <v>0.80033333299999998</v>
      </c>
    </row>
    <row r="76" spans="1:6" x14ac:dyDescent="0.3">
      <c r="A76" t="s">
        <v>59</v>
      </c>
      <c r="B76" s="15">
        <v>0.80007652200000001</v>
      </c>
      <c r="D76" s="15">
        <v>0.80025096200000001</v>
      </c>
      <c r="E76" s="15">
        <v>0.70013508800000002</v>
      </c>
      <c r="F76" s="15">
        <v>0.80005576199999995</v>
      </c>
    </row>
    <row r="77" spans="1:6" x14ac:dyDescent="0.3">
      <c r="A77" t="s">
        <v>59</v>
      </c>
      <c r="B77" s="15">
        <v>0.80007652200000001</v>
      </c>
      <c r="D77" s="15">
        <v>0.80024601100000003</v>
      </c>
      <c r="E77" s="15">
        <v>0.68755555599999996</v>
      </c>
      <c r="F77" s="15">
        <v>0.79997586200000004</v>
      </c>
    </row>
    <row r="78" spans="1:6" x14ac:dyDescent="0.3">
      <c r="A78" t="s">
        <v>59</v>
      </c>
      <c r="B78" s="15">
        <v>0.76337500000000003</v>
      </c>
      <c r="D78" s="15">
        <v>0.80024601100000003</v>
      </c>
      <c r="E78" s="15">
        <v>0.65083480800000004</v>
      </c>
      <c r="F78" s="15">
        <v>0.75065172400000002</v>
      </c>
    </row>
    <row r="79" spans="1:6" x14ac:dyDescent="0.3">
      <c r="A79" t="s">
        <v>59</v>
      </c>
      <c r="B79" s="15">
        <v>0.75927083299999998</v>
      </c>
      <c r="D79" s="15">
        <v>0.80007652200000001</v>
      </c>
      <c r="E79" s="15">
        <v>0.53166666699999998</v>
      </c>
      <c r="F79" s="15">
        <v>0.75039551299999996</v>
      </c>
    </row>
    <row r="80" spans="1:6" x14ac:dyDescent="0.3">
      <c r="A80" t="s">
        <v>59</v>
      </c>
      <c r="B80" s="15">
        <v>0.75039999999999996</v>
      </c>
      <c r="D80" s="15">
        <v>0.80007652200000001</v>
      </c>
      <c r="E80" s="15">
        <v>0.35070642200000002</v>
      </c>
      <c r="F80" s="15">
        <v>0.70042413800000003</v>
      </c>
    </row>
    <row r="81" spans="1:6" x14ac:dyDescent="0.3">
      <c r="A81" t="s">
        <v>59</v>
      </c>
      <c r="B81" s="15">
        <v>0.75024303000000003</v>
      </c>
      <c r="D81" s="15">
        <v>0.76337500000000003</v>
      </c>
      <c r="E81" s="15">
        <v>1.0004460180000001</v>
      </c>
      <c r="F81" s="15">
        <v>0.70005833299999998</v>
      </c>
    </row>
    <row r="82" spans="1:6" x14ac:dyDescent="0.3">
      <c r="A82" t="s">
        <v>59</v>
      </c>
      <c r="B82" s="15">
        <v>0.676666667</v>
      </c>
      <c r="D82" s="15">
        <v>0.75927083299999998</v>
      </c>
      <c r="E82" s="15">
        <v>1.0000185509999999</v>
      </c>
      <c r="F82" s="15">
        <v>0.684888889</v>
      </c>
    </row>
    <row r="83" spans="1:6" x14ac:dyDescent="0.3">
      <c r="A83" t="s">
        <v>59</v>
      </c>
      <c r="B83" s="15">
        <v>0.66458333300000005</v>
      </c>
      <c r="D83" s="15">
        <v>0.75039999999999996</v>
      </c>
      <c r="E83" s="15">
        <v>0.99999523800000001</v>
      </c>
      <c r="F83" s="15">
        <v>0.59208333300000004</v>
      </c>
    </row>
    <row r="84" spans="1:6" x14ac:dyDescent="0.3">
      <c r="A84" t="s">
        <v>59</v>
      </c>
      <c r="B84" s="15">
        <v>0.60002873599999995</v>
      </c>
      <c r="D84" s="15">
        <v>0.75024303000000003</v>
      </c>
      <c r="E84" s="15">
        <v>0.99992424199999996</v>
      </c>
      <c r="F84" s="15">
        <v>0.54031249999999997</v>
      </c>
    </row>
    <row r="85" spans="1:6" x14ac:dyDescent="0.3">
      <c r="A85" t="s">
        <v>59</v>
      </c>
      <c r="B85" s="15">
        <v>0.96678134599999999</v>
      </c>
      <c r="D85" s="15">
        <v>0.676666667</v>
      </c>
      <c r="E85" s="15">
        <v>0.95018596499999997</v>
      </c>
      <c r="F85" s="15">
        <v>0.43326315799999998</v>
      </c>
    </row>
    <row r="86" spans="1:6" x14ac:dyDescent="0.3">
      <c r="A86" t="s">
        <v>59</v>
      </c>
      <c r="B86" s="15">
        <v>0.93649621199999999</v>
      </c>
      <c r="D86" s="15">
        <v>0.66458333300000005</v>
      </c>
      <c r="E86" s="15">
        <v>0.9425</v>
      </c>
      <c r="F86" s="15">
        <v>0.40414492800000001</v>
      </c>
    </row>
    <row r="87" spans="1:6" x14ac:dyDescent="0.3">
      <c r="A87" t="s">
        <v>59</v>
      </c>
      <c r="B87" s="15">
        <v>0.89916666700000003</v>
      </c>
      <c r="D87" s="15">
        <v>0.60002873599999995</v>
      </c>
      <c r="E87" s="15">
        <v>0.90666666699999998</v>
      </c>
      <c r="F87" s="15">
        <v>0.332146465</v>
      </c>
    </row>
    <row r="88" spans="1:6" x14ac:dyDescent="0.3">
      <c r="A88" t="s">
        <v>59</v>
      </c>
      <c r="B88" s="15">
        <v>0.88868686900000005</v>
      </c>
      <c r="D88" s="15">
        <v>0.96678134599999999</v>
      </c>
      <c r="E88" s="15">
        <v>0.84709999999999996</v>
      </c>
      <c r="F88" s="15">
        <v>0.98098484799999996</v>
      </c>
    </row>
    <row r="89" spans="1:6" x14ac:dyDescent="0.3">
      <c r="A89" t="s">
        <v>59</v>
      </c>
      <c r="B89" s="15">
        <v>0.85814393899999997</v>
      </c>
      <c r="D89" s="15">
        <v>0.93649621199999999</v>
      </c>
      <c r="E89" s="15">
        <v>0.84545833299999995</v>
      </c>
      <c r="F89" s="15">
        <v>0.95062500000000005</v>
      </c>
    </row>
    <row r="90" spans="1:6" x14ac:dyDescent="0.3">
      <c r="A90" t="s">
        <v>59</v>
      </c>
      <c r="B90" s="15">
        <v>0.85050231099999996</v>
      </c>
      <c r="D90" s="15">
        <v>0.89916666700000003</v>
      </c>
      <c r="E90" s="15">
        <v>0.80061267599999997</v>
      </c>
      <c r="F90" s="15">
        <v>0.92729166699999999</v>
      </c>
    </row>
    <row r="91" spans="1:6" x14ac:dyDescent="0.3">
      <c r="A91" t="s">
        <v>59</v>
      </c>
      <c r="B91" s="15">
        <v>0.85050231099999996</v>
      </c>
      <c r="D91" s="15">
        <v>0.88868686900000005</v>
      </c>
      <c r="E91" s="15">
        <v>0.79996321800000003</v>
      </c>
      <c r="F91" s="15">
        <v>0.86888888900000005</v>
      </c>
    </row>
    <row r="92" spans="1:6" x14ac:dyDescent="0.3">
      <c r="A92" t="s">
        <v>59</v>
      </c>
      <c r="B92" s="15">
        <v>0.80964015199999995</v>
      </c>
      <c r="D92" s="15">
        <v>0.85814393899999997</v>
      </c>
      <c r="E92" s="15">
        <v>0.77158333300000004</v>
      </c>
      <c r="F92" s="15">
        <v>0.81262500000000004</v>
      </c>
    </row>
    <row r="93" spans="1:6" x14ac:dyDescent="0.3">
      <c r="A93" t="s">
        <v>59</v>
      </c>
      <c r="B93" s="15">
        <v>0.80590909099999997</v>
      </c>
      <c r="D93" s="15">
        <v>0.85050231099999996</v>
      </c>
      <c r="E93" s="15">
        <v>0.75039999999999996</v>
      </c>
      <c r="F93" s="15">
        <v>0.81262500000000004</v>
      </c>
    </row>
    <row r="94" spans="1:6" x14ac:dyDescent="0.3">
      <c r="A94" t="s">
        <v>59</v>
      </c>
      <c r="B94" s="15">
        <v>0.80059446599999995</v>
      </c>
      <c r="D94" s="15">
        <v>0.85050231099999996</v>
      </c>
      <c r="E94" s="15">
        <v>0.70007903199999999</v>
      </c>
      <c r="F94" s="15">
        <v>0.81011111099999999</v>
      </c>
    </row>
    <row r="95" spans="1:6" x14ac:dyDescent="0.3">
      <c r="A95" t="s">
        <v>59</v>
      </c>
      <c r="B95" s="15">
        <v>0.80059446599999995</v>
      </c>
      <c r="D95" s="15">
        <v>0.80964015199999995</v>
      </c>
      <c r="E95" s="15">
        <v>0.56221264400000004</v>
      </c>
      <c r="F95" s="15">
        <v>0.80070175399999999</v>
      </c>
    </row>
    <row r="96" spans="1:6" x14ac:dyDescent="0.3">
      <c r="A96" t="s">
        <v>59</v>
      </c>
      <c r="B96" s="15">
        <v>0.80027382899999999</v>
      </c>
      <c r="D96" s="15">
        <v>0.80590909099999997</v>
      </c>
      <c r="E96" s="15">
        <v>0.52284482799999998</v>
      </c>
      <c r="F96" s="15">
        <v>0.80053497900000004</v>
      </c>
    </row>
    <row r="97" spans="1:6" x14ac:dyDescent="0.3">
      <c r="A97" t="s">
        <v>59</v>
      </c>
      <c r="B97" s="15">
        <v>0.80014096899999998</v>
      </c>
      <c r="D97" s="15">
        <v>0.80059446599999995</v>
      </c>
      <c r="E97" s="15">
        <v>0.50072012600000004</v>
      </c>
      <c r="F97" s="15">
        <v>0.80040196100000005</v>
      </c>
    </row>
    <row r="98" spans="1:6" x14ac:dyDescent="0.3">
      <c r="A98" t="s">
        <v>59</v>
      </c>
      <c r="B98" s="15">
        <v>0.80012872099999999</v>
      </c>
      <c r="D98" s="15">
        <v>0.80059446599999995</v>
      </c>
      <c r="E98" s="15">
        <v>0.49654970799999998</v>
      </c>
      <c r="F98" s="15">
        <v>0.75065172400000002</v>
      </c>
    </row>
    <row r="99" spans="1:6" x14ac:dyDescent="0.3">
      <c r="A99" t="s">
        <v>59</v>
      </c>
      <c r="B99" s="15">
        <v>0.80012872099999999</v>
      </c>
      <c r="D99" s="15">
        <v>0.80027382899999999</v>
      </c>
      <c r="E99" s="15">
        <v>1.050666667</v>
      </c>
      <c r="F99" s="15">
        <v>0.75039551299999996</v>
      </c>
    </row>
    <row r="100" spans="1:6" x14ac:dyDescent="0.3">
      <c r="A100" t="s">
        <v>59</v>
      </c>
      <c r="B100" s="15">
        <v>0.80007656999999999</v>
      </c>
      <c r="D100" s="15">
        <v>0.80014096899999998</v>
      </c>
      <c r="E100" s="15">
        <v>1.0000185509999999</v>
      </c>
      <c r="F100" s="15">
        <v>0.75005084700000002</v>
      </c>
    </row>
    <row r="101" spans="1:6" x14ac:dyDescent="0.3">
      <c r="A101" t="s">
        <v>59</v>
      </c>
      <c r="B101" s="15">
        <v>0.75054545500000003</v>
      </c>
      <c r="D101" s="15">
        <v>0.80012872099999999</v>
      </c>
      <c r="E101" s="15">
        <v>0.95018596499999997</v>
      </c>
      <c r="F101" s="15">
        <v>0.70042413800000003</v>
      </c>
    </row>
    <row r="102" spans="1:6" x14ac:dyDescent="0.3">
      <c r="A102" t="s">
        <v>59</v>
      </c>
      <c r="B102" s="15">
        <v>0.750057851</v>
      </c>
      <c r="D102" s="15">
        <v>0.80012872099999999</v>
      </c>
      <c r="E102" s="15">
        <v>0.90013569299999996</v>
      </c>
      <c r="F102" s="15">
        <v>0.70042199999999999</v>
      </c>
    </row>
    <row r="103" spans="1:6" x14ac:dyDescent="0.3">
      <c r="A103" t="s">
        <v>59</v>
      </c>
      <c r="B103" s="15">
        <v>0.68106060599999996</v>
      </c>
      <c r="D103" s="15">
        <v>0.80007656999999999</v>
      </c>
      <c r="E103" s="15">
        <v>0.90012976200000006</v>
      </c>
      <c r="F103" s="15">
        <v>0.60009914499999994</v>
      </c>
    </row>
    <row r="104" spans="1:6" x14ac:dyDescent="0.3">
      <c r="A104" t="s">
        <v>59</v>
      </c>
      <c r="B104" s="15">
        <v>0.64998328100000002</v>
      </c>
      <c r="D104" s="15">
        <v>0.75054545500000003</v>
      </c>
      <c r="E104" s="15">
        <v>0.89911111099999996</v>
      </c>
      <c r="F104" s="15">
        <v>0.453125</v>
      </c>
    </row>
    <row r="105" spans="1:6" x14ac:dyDescent="0.3">
      <c r="A105" t="s">
        <v>59</v>
      </c>
      <c r="B105" s="15">
        <v>0.61624999999999996</v>
      </c>
      <c r="D105" s="15">
        <v>0.750057851</v>
      </c>
      <c r="E105" s="15">
        <v>0.87008333299999996</v>
      </c>
      <c r="F105" s="15">
        <v>0.36605352299999999</v>
      </c>
    </row>
    <row r="106" spans="1:6" x14ac:dyDescent="0.3">
      <c r="A106" t="s">
        <v>59</v>
      </c>
      <c r="B106" s="15">
        <v>0.95142045500000005</v>
      </c>
      <c r="D106" s="15">
        <v>0.68106060599999996</v>
      </c>
      <c r="E106" s="15">
        <v>0.84583333299999997</v>
      </c>
      <c r="F106" s="15">
        <v>0.26369382000000002</v>
      </c>
    </row>
    <row r="107" spans="1:6" x14ac:dyDescent="0.3">
      <c r="A107" t="s">
        <v>59</v>
      </c>
      <c r="B107" s="15">
        <v>0.88053030300000001</v>
      </c>
      <c r="D107" s="15">
        <v>0.64998328100000002</v>
      </c>
      <c r="E107" s="15">
        <v>0.80040196100000005</v>
      </c>
      <c r="F107" s="15">
        <v>0.86888888900000005</v>
      </c>
    </row>
    <row r="108" spans="1:6" x14ac:dyDescent="0.3">
      <c r="A108" t="s">
        <v>59</v>
      </c>
      <c r="B108" s="15">
        <v>0.85050231099999996</v>
      </c>
      <c r="D108" s="15">
        <v>0.61624999999999996</v>
      </c>
      <c r="E108" s="15">
        <v>0.79996321800000003</v>
      </c>
      <c r="F108" s="15">
        <v>0.85052058799999997</v>
      </c>
    </row>
    <row r="109" spans="1:6" x14ac:dyDescent="0.3">
      <c r="A109" t="s">
        <v>59</v>
      </c>
      <c r="B109" s="15">
        <v>0.85050231099999996</v>
      </c>
      <c r="D109" s="15">
        <v>0.95142045500000005</v>
      </c>
      <c r="E109" s="15">
        <v>0.77158333300000004</v>
      </c>
      <c r="F109" s="15">
        <v>0.85004500000000005</v>
      </c>
    </row>
    <row r="110" spans="1:6" x14ac:dyDescent="0.3">
      <c r="A110" t="s">
        <v>59</v>
      </c>
      <c r="B110" s="15">
        <v>0.85013676599999999</v>
      </c>
      <c r="D110" s="15">
        <v>0.88053030300000001</v>
      </c>
      <c r="E110" s="15">
        <v>0.75052011500000004</v>
      </c>
      <c r="F110" s="15">
        <v>0.82544444400000005</v>
      </c>
    </row>
    <row r="111" spans="1:6" x14ac:dyDescent="0.3">
      <c r="A111" t="s">
        <v>59</v>
      </c>
      <c r="B111" s="15">
        <v>0.83</v>
      </c>
      <c r="D111" s="15">
        <v>0.85050231099999996</v>
      </c>
      <c r="E111" s="15">
        <v>0.75002777799999998</v>
      </c>
      <c r="F111" s="15">
        <v>0.80574999999999997</v>
      </c>
    </row>
    <row r="112" spans="1:6" x14ac:dyDescent="0.3">
      <c r="A112" t="s">
        <v>59</v>
      </c>
      <c r="B112" s="15">
        <v>0.82718654400000002</v>
      </c>
      <c r="D112" s="15">
        <v>0.85050231099999996</v>
      </c>
      <c r="E112" s="15">
        <v>0.71576666700000002</v>
      </c>
      <c r="F112" s="15">
        <v>0.800746552</v>
      </c>
    </row>
    <row r="113" spans="1:6" x14ac:dyDescent="0.3">
      <c r="A113" t="s">
        <v>59</v>
      </c>
      <c r="B113" s="15">
        <v>0.81337121199999995</v>
      </c>
      <c r="D113" s="15">
        <v>0.85013676599999999</v>
      </c>
      <c r="E113" s="15">
        <v>0.66227011499999999</v>
      </c>
      <c r="F113" s="15">
        <v>0.80057894699999999</v>
      </c>
    </row>
    <row r="114" spans="1:6" x14ac:dyDescent="0.3">
      <c r="A114" t="s">
        <v>59</v>
      </c>
      <c r="B114" s="15">
        <v>0.80590909099999997</v>
      </c>
      <c r="D114" s="15">
        <v>0.83</v>
      </c>
      <c r="E114" s="15">
        <v>0.60022418899999996</v>
      </c>
      <c r="F114" s="15">
        <v>0.80003450300000001</v>
      </c>
    </row>
    <row r="115" spans="1:6" x14ac:dyDescent="0.3">
      <c r="A115" t="s">
        <v>59</v>
      </c>
      <c r="B115" s="15">
        <v>0.80464015200000005</v>
      </c>
      <c r="D115" s="15">
        <v>0.82718654400000002</v>
      </c>
      <c r="E115" s="15">
        <v>0.54565767300000001</v>
      </c>
      <c r="F115" s="15">
        <v>0.79749999999999999</v>
      </c>
    </row>
    <row r="116" spans="1:6" x14ac:dyDescent="0.3">
      <c r="A116" t="s">
        <v>59</v>
      </c>
      <c r="B116" s="15">
        <v>0.80059446599999995</v>
      </c>
      <c r="D116" s="15">
        <v>0.81337121199999995</v>
      </c>
      <c r="E116" s="15">
        <v>0.44791666699999999</v>
      </c>
      <c r="F116" s="15">
        <v>0.749987124</v>
      </c>
    </row>
    <row r="117" spans="1:6" x14ac:dyDescent="0.3">
      <c r="A117" t="s">
        <v>59</v>
      </c>
      <c r="B117" s="15">
        <v>0.80059446599999995</v>
      </c>
      <c r="D117" s="15">
        <v>0.80590909099999997</v>
      </c>
      <c r="E117" s="15">
        <v>0.36531871300000002</v>
      </c>
      <c r="F117" s="15">
        <v>0.70042199999999999</v>
      </c>
    </row>
    <row r="118" spans="1:6" x14ac:dyDescent="0.3">
      <c r="A118" t="s">
        <v>59</v>
      </c>
      <c r="B118" s="15">
        <v>0.80034376600000001</v>
      </c>
      <c r="D118" s="15">
        <v>0.80464015200000005</v>
      </c>
      <c r="E118" s="15">
        <v>1.0000185509999999</v>
      </c>
      <c r="F118" s="15">
        <v>0.66487499999999999</v>
      </c>
    </row>
    <row r="119" spans="1:6" x14ac:dyDescent="0.3">
      <c r="A119" t="s">
        <v>59</v>
      </c>
      <c r="B119" s="15">
        <v>0.80027382899999999</v>
      </c>
      <c r="D119" s="15">
        <v>0.80059446599999995</v>
      </c>
      <c r="E119" s="15">
        <v>0.92868055599999999</v>
      </c>
      <c r="F119" s="15">
        <v>0.66487499999999999</v>
      </c>
    </row>
    <row r="120" spans="1:6" x14ac:dyDescent="0.3">
      <c r="A120" t="s">
        <v>59</v>
      </c>
      <c r="B120" s="15">
        <v>0.80024675300000003</v>
      </c>
      <c r="D120" s="15">
        <v>0.80059446599999995</v>
      </c>
      <c r="E120" s="15">
        <v>0.90080000000000005</v>
      </c>
      <c r="F120" s="15">
        <v>0.65708333299999999</v>
      </c>
    </row>
    <row r="121" spans="1:6" x14ac:dyDescent="0.3">
      <c r="A121" t="s">
        <v>59</v>
      </c>
      <c r="B121" s="15">
        <v>0.80012872099999999</v>
      </c>
      <c r="D121" s="15">
        <v>0.80034376600000001</v>
      </c>
      <c r="E121" s="15">
        <v>0.90013569299999996</v>
      </c>
      <c r="F121" s="15">
        <v>0.65024031000000004</v>
      </c>
    </row>
    <row r="122" spans="1:6" x14ac:dyDescent="0.3">
      <c r="A122" t="s">
        <v>59</v>
      </c>
      <c r="B122" s="15">
        <v>0.8</v>
      </c>
      <c r="D122" s="15">
        <v>0.80027382899999999</v>
      </c>
      <c r="E122" s="15">
        <v>0.90012976200000006</v>
      </c>
      <c r="F122" s="15">
        <v>0.59074074099999996</v>
      </c>
    </row>
    <row r="123" spans="1:6" x14ac:dyDescent="0.3">
      <c r="A123" t="s">
        <v>59</v>
      </c>
      <c r="B123" s="15">
        <v>0.70048083100000003</v>
      </c>
      <c r="D123" s="15">
        <v>0.80024675300000003</v>
      </c>
      <c r="E123" s="15">
        <v>0.89306666700000004</v>
      </c>
      <c r="F123" s="15">
        <v>0.52812499999999996</v>
      </c>
    </row>
    <row r="124" spans="1:6" x14ac:dyDescent="0.3">
      <c r="A124" t="s">
        <v>59</v>
      </c>
      <c r="B124" s="15">
        <v>0.68106060599999996</v>
      </c>
      <c r="D124" s="15">
        <v>0.80012872099999999</v>
      </c>
      <c r="E124" s="15">
        <v>0.89155555600000003</v>
      </c>
      <c r="F124" s="15">
        <v>0.50052809499999995</v>
      </c>
    </row>
    <row r="125" spans="1:6" x14ac:dyDescent="0.3">
      <c r="A125" t="s">
        <v>59</v>
      </c>
      <c r="B125" s="15">
        <v>0.666515152</v>
      </c>
      <c r="D125" s="15">
        <v>0.8</v>
      </c>
      <c r="E125" s="15">
        <v>0.87555555600000001</v>
      </c>
      <c r="F125" s="15">
        <v>0.408960345</v>
      </c>
    </row>
    <row r="126" spans="1:6" x14ac:dyDescent="0.3">
      <c r="A126" t="s">
        <v>59</v>
      </c>
      <c r="B126" s="15">
        <v>0.41211983499999999</v>
      </c>
      <c r="D126" s="15">
        <v>0.70048083100000003</v>
      </c>
      <c r="E126" s="15">
        <v>0.84088888900000003</v>
      </c>
      <c r="F126" s="15">
        <v>0.951944444</v>
      </c>
    </row>
    <row r="127" spans="1:6" x14ac:dyDescent="0.3">
      <c r="A127" t="s">
        <v>59</v>
      </c>
      <c r="B127" s="15">
        <v>0.33011363599999999</v>
      </c>
      <c r="D127" s="15">
        <v>0.68106060599999996</v>
      </c>
      <c r="E127" s="15">
        <v>0.80035520800000004</v>
      </c>
      <c r="F127" s="15">
        <v>0.94555555599999996</v>
      </c>
    </row>
    <row r="128" spans="1:6" x14ac:dyDescent="0.3">
      <c r="A128" t="s">
        <v>59</v>
      </c>
      <c r="B128" s="15">
        <v>0.94768939399999996</v>
      </c>
      <c r="D128" s="15">
        <v>0.666515152</v>
      </c>
      <c r="E128" s="15">
        <v>0.79996321800000003</v>
      </c>
      <c r="F128" s="15">
        <v>0.92907407399999997</v>
      </c>
    </row>
    <row r="129" spans="1:6" x14ac:dyDescent="0.3">
      <c r="A129" t="s">
        <v>59</v>
      </c>
      <c r="B129" s="15">
        <v>0.91990540499999995</v>
      </c>
      <c r="D129" s="15">
        <v>0.41211983499999999</v>
      </c>
      <c r="E129" s="15">
        <v>0.75065101000000001</v>
      </c>
      <c r="F129" s="15">
        <v>0.890604167</v>
      </c>
    </row>
    <row r="130" spans="1:6" x14ac:dyDescent="0.3">
      <c r="A130" t="s">
        <v>59</v>
      </c>
      <c r="B130" s="15">
        <v>0.90021571600000005</v>
      </c>
      <c r="D130" s="15">
        <v>0.33011363599999999</v>
      </c>
      <c r="E130" s="15">
        <v>0.75002777799999998</v>
      </c>
      <c r="F130" s="15">
        <v>0.890604167</v>
      </c>
    </row>
    <row r="131" spans="1:6" x14ac:dyDescent="0.3">
      <c r="A131" t="s">
        <v>59</v>
      </c>
      <c r="B131" s="15">
        <v>0.89172348499999998</v>
      </c>
      <c r="D131" s="15">
        <v>0.94768939399999996</v>
      </c>
      <c r="E131" s="15">
        <v>0.70061823400000001</v>
      </c>
      <c r="F131" s="15">
        <v>0.88400000000000001</v>
      </c>
    </row>
    <row r="132" spans="1:6" x14ac:dyDescent="0.3">
      <c r="A132" t="s">
        <v>59</v>
      </c>
      <c r="B132" s="15">
        <v>0.85050231099999996</v>
      </c>
      <c r="D132" s="15">
        <v>0.91990540499999995</v>
      </c>
      <c r="E132" s="15">
        <v>0.61020833299999999</v>
      </c>
      <c r="F132" s="15">
        <v>0.85791666700000002</v>
      </c>
    </row>
    <row r="133" spans="1:6" x14ac:dyDescent="0.3">
      <c r="A133" t="s">
        <v>59</v>
      </c>
      <c r="B133" s="15">
        <v>0.85018181800000003</v>
      </c>
      <c r="D133" s="15">
        <v>0.90021571600000005</v>
      </c>
      <c r="E133" s="15">
        <v>0.60741666699999997</v>
      </c>
      <c r="F133" s="15">
        <v>0.85008421099999998</v>
      </c>
    </row>
    <row r="134" spans="1:6" x14ac:dyDescent="0.3">
      <c r="A134" t="s">
        <v>59</v>
      </c>
      <c r="B134" s="15">
        <v>0.85013676599999999</v>
      </c>
      <c r="D134" s="15">
        <v>0.89172348499999998</v>
      </c>
      <c r="E134" s="15">
        <v>0.56825958700000001</v>
      </c>
      <c r="F134" s="15">
        <v>0.85007069000000002</v>
      </c>
    </row>
    <row r="135" spans="1:6" x14ac:dyDescent="0.3">
      <c r="A135" t="s">
        <v>59</v>
      </c>
      <c r="B135" s="15">
        <v>0.85013676599999999</v>
      </c>
      <c r="D135" s="15">
        <v>0.85050231099999996</v>
      </c>
      <c r="E135" s="15">
        <v>0.35553448300000001</v>
      </c>
      <c r="F135" s="15">
        <v>0.80051106800000005</v>
      </c>
    </row>
    <row r="136" spans="1:6" x14ac:dyDescent="0.3">
      <c r="A136" t="s">
        <v>59</v>
      </c>
      <c r="B136" s="15">
        <v>0.835757576</v>
      </c>
      <c r="D136" s="15">
        <v>0.85018181800000003</v>
      </c>
      <c r="E136" s="15">
        <v>0.35325964900000001</v>
      </c>
      <c r="F136" s="15">
        <v>0.80040196100000005</v>
      </c>
    </row>
    <row r="137" spans="1:6" x14ac:dyDescent="0.3">
      <c r="A137" t="s">
        <v>59</v>
      </c>
      <c r="B137" s="15">
        <v>0.82135416699999997</v>
      </c>
      <c r="D137" s="15">
        <v>0.85013676599999999</v>
      </c>
      <c r="E137" s="15">
        <v>1.057962963</v>
      </c>
      <c r="F137" s="15">
        <v>0.80003450300000001</v>
      </c>
    </row>
    <row r="138" spans="1:6" x14ac:dyDescent="0.3">
      <c r="A138" t="s">
        <v>59</v>
      </c>
      <c r="B138" s="15">
        <v>0.80049724600000005</v>
      </c>
      <c r="D138" s="15">
        <v>0.85013676599999999</v>
      </c>
      <c r="E138" s="15">
        <v>0.96201666699999999</v>
      </c>
      <c r="F138" s="15">
        <v>0.75520833300000001</v>
      </c>
    </row>
    <row r="139" spans="1:6" x14ac:dyDescent="0.3">
      <c r="A139" t="s">
        <v>59</v>
      </c>
      <c r="B139" s="15">
        <v>0.80027382899999999</v>
      </c>
      <c r="D139" s="15">
        <v>0.835757576</v>
      </c>
      <c r="E139" s="15">
        <v>0.90080000000000005</v>
      </c>
      <c r="F139" s="15">
        <v>0.75037189500000001</v>
      </c>
    </row>
    <row r="140" spans="1:6" x14ac:dyDescent="0.3">
      <c r="A140" t="s">
        <v>59</v>
      </c>
      <c r="B140" s="15">
        <v>0.80010714299999997</v>
      </c>
      <c r="D140" s="15">
        <v>0.82135416699999997</v>
      </c>
      <c r="E140" s="15">
        <v>0.90050904399999998</v>
      </c>
      <c r="F140" s="15">
        <v>0.70042199999999999</v>
      </c>
    </row>
    <row r="141" spans="1:6" x14ac:dyDescent="0.3">
      <c r="A141" t="s">
        <v>59</v>
      </c>
      <c r="B141" s="15">
        <v>0.80002493200000002</v>
      </c>
      <c r="D141" s="15">
        <v>0.80049724600000005</v>
      </c>
      <c r="E141" s="15">
        <v>0.90047782499999995</v>
      </c>
      <c r="F141" s="15">
        <v>0.70010606099999995</v>
      </c>
    </row>
    <row r="142" spans="1:6" x14ac:dyDescent="0.3">
      <c r="A142" t="s">
        <v>59</v>
      </c>
      <c r="B142" s="15">
        <v>0.8</v>
      </c>
      <c r="D142" s="15">
        <v>0.80027382899999999</v>
      </c>
      <c r="E142" s="15">
        <v>0.88812500000000005</v>
      </c>
      <c r="F142" s="15">
        <v>0.60103709100000002</v>
      </c>
    </row>
    <row r="143" spans="1:6" x14ac:dyDescent="0.3">
      <c r="A143" t="s">
        <v>59</v>
      </c>
      <c r="B143" s="15">
        <v>0.77979166700000002</v>
      </c>
      <c r="D143" s="15">
        <v>0.80010714299999997</v>
      </c>
      <c r="E143" s="15">
        <v>0.80040196100000005</v>
      </c>
      <c r="F143" s="15">
        <v>0.60052857100000001</v>
      </c>
    </row>
    <row r="144" spans="1:6" x14ac:dyDescent="0.3">
      <c r="A144" t="s">
        <v>59</v>
      </c>
      <c r="B144" s="15">
        <v>0.73598484799999997</v>
      </c>
      <c r="D144" s="15">
        <v>0.80002493200000002</v>
      </c>
      <c r="E144" s="15">
        <v>0.80016117200000003</v>
      </c>
      <c r="F144" s="15">
        <v>0.50003389799999998</v>
      </c>
    </row>
    <row r="145" spans="1:6" x14ac:dyDescent="0.3">
      <c r="A145" t="s">
        <v>59</v>
      </c>
      <c r="B145" s="15">
        <v>0.71262626299999998</v>
      </c>
      <c r="D145" s="15">
        <v>0.8</v>
      </c>
      <c r="E145" s="15">
        <v>0.79996321800000003</v>
      </c>
      <c r="F145" s="15">
        <v>0.45093749999999999</v>
      </c>
    </row>
    <row r="146" spans="1:6" x14ac:dyDescent="0.3">
      <c r="A146" t="s">
        <v>59</v>
      </c>
      <c r="B146" s="15">
        <v>0.68106060599999996</v>
      </c>
      <c r="D146" s="15">
        <v>0.77979166700000002</v>
      </c>
      <c r="E146" s="15">
        <v>0.790003236</v>
      </c>
      <c r="F146" s="15">
        <v>0.44104166700000003</v>
      </c>
    </row>
    <row r="147" spans="1:6" x14ac:dyDescent="0.3">
      <c r="A147" t="s">
        <v>59</v>
      </c>
      <c r="B147" s="15">
        <v>0.51560606099999995</v>
      </c>
      <c r="D147" s="15">
        <v>0.73598484799999997</v>
      </c>
      <c r="E147" s="15">
        <v>0.75064814800000002</v>
      </c>
      <c r="F147" s="15">
        <v>0.27187499999999998</v>
      </c>
    </row>
    <row r="148" spans="1:6" x14ac:dyDescent="0.3">
      <c r="A148" t="s">
        <v>59</v>
      </c>
      <c r="B148" s="15">
        <v>0.349951389</v>
      </c>
      <c r="D148" s="15">
        <v>0.71262626299999998</v>
      </c>
      <c r="E148" s="15">
        <v>0.70711111100000001</v>
      </c>
      <c r="F148" s="15">
        <v>0.96062499999999995</v>
      </c>
    </row>
    <row r="149" spans="1:6" x14ac:dyDescent="0.3">
      <c r="A149" t="s">
        <v>59</v>
      </c>
      <c r="B149" s="15">
        <v>0.233705476</v>
      </c>
      <c r="D149" s="15">
        <v>0.68106060599999996</v>
      </c>
      <c r="E149" s="15">
        <v>0.70061823400000001</v>
      </c>
      <c r="F149" s="15">
        <v>0.90296296300000001</v>
      </c>
    </row>
    <row r="150" spans="1:6" x14ac:dyDescent="0.3">
      <c r="A150" t="s">
        <v>59</v>
      </c>
      <c r="B150" s="15">
        <v>0.98499999999999999</v>
      </c>
      <c r="D150" s="15">
        <v>0.51560606099999995</v>
      </c>
      <c r="E150" s="15">
        <v>0.69770833300000001</v>
      </c>
      <c r="F150" s="15">
        <v>0.86434259300000005</v>
      </c>
    </row>
    <row r="151" spans="1:6" x14ac:dyDescent="0.3">
      <c r="A151" t="s">
        <v>59</v>
      </c>
      <c r="B151" s="15">
        <v>0.93034037599999997</v>
      </c>
      <c r="D151" s="15">
        <v>0.349951389</v>
      </c>
      <c r="E151" s="15">
        <v>0.61251715699999998</v>
      </c>
      <c r="F151" s="15">
        <v>0.85044615400000001</v>
      </c>
    </row>
    <row r="152" spans="1:6" x14ac:dyDescent="0.3">
      <c r="A152" t="s">
        <v>59</v>
      </c>
      <c r="B152" s="15">
        <v>0.91158974400000004</v>
      </c>
      <c r="D152" s="15">
        <v>0.233705476</v>
      </c>
      <c r="E152" s="15">
        <v>0.35030172399999998</v>
      </c>
      <c r="F152" s="15">
        <v>0.85042689100000002</v>
      </c>
    </row>
    <row r="153" spans="1:6" x14ac:dyDescent="0.3">
      <c r="A153" t="s">
        <v>59</v>
      </c>
      <c r="B153" s="15">
        <v>0.85814393899999997</v>
      </c>
      <c r="D153" s="15">
        <v>0.98499999999999999</v>
      </c>
      <c r="E153" s="15">
        <v>0.35030172399999998</v>
      </c>
      <c r="F153" s="15">
        <v>0.84099999999999997</v>
      </c>
    </row>
    <row r="154" spans="1:6" x14ac:dyDescent="0.3">
      <c r="A154" t="s">
        <v>59</v>
      </c>
      <c r="B154" s="15">
        <v>0.85117411399999998</v>
      </c>
      <c r="D154" s="15">
        <v>0.93034037599999997</v>
      </c>
      <c r="E154" s="15">
        <v>0.27200000000000002</v>
      </c>
      <c r="F154" s="15">
        <v>0.80084242400000005</v>
      </c>
    </row>
    <row r="155" spans="1:6" x14ac:dyDescent="0.3">
      <c r="A155" t="s">
        <v>59</v>
      </c>
      <c r="B155" s="15">
        <v>0.85013676599999999</v>
      </c>
      <c r="D155" s="15">
        <v>0.91158974400000004</v>
      </c>
      <c r="E155" s="15">
        <v>1.0048888890000001</v>
      </c>
      <c r="F155" s="15">
        <v>0.80040196100000005</v>
      </c>
    </row>
    <row r="156" spans="1:6" x14ac:dyDescent="0.3">
      <c r="A156" t="s">
        <v>59</v>
      </c>
      <c r="B156" s="15">
        <v>0.85013676599999999</v>
      </c>
      <c r="D156" s="15">
        <v>0.85814393899999997</v>
      </c>
      <c r="E156" s="15">
        <v>0.96675925900000004</v>
      </c>
      <c r="F156" s="15">
        <v>0.80003450300000001</v>
      </c>
    </row>
    <row r="157" spans="1:6" x14ac:dyDescent="0.3">
      <c r="A157" t="s">
        <v>59</v>
      </c>
      <c r="B157" s="15">
        <v>0.84695075799999997</v>
      </c>
      <c r="D157" s="15">
        <v>0.85117411399999998</v>
      </c>
      <c r="E157" s="15">
        <v>0.90063243999999998</v>
      </c>
      <c r="F157" s="15">
        <v>0.79541666700000002</v>
      </c>
    </row>
    <row r="158" spans="1:6" x14ac:dyDescent="0.3">
      <c r="A158" t="s">
        <v>59</v>
      </c>
      <c r="B158" s="15">
        <v>0.81742424199999997</v>
      </c>
      <c r="D158" s="15">
        <v>0.85013676599999999</v>
      </c>
      <c r="E158" s="15">
        <v>0.90047076000000004</v>
      </c>
      <c r="F158" s="15">
        <v>0.79538750000000003</v>
      </c>
    </row>
    <row r="159" spans="1:6" x14ac:dyDescent="0.3">
      <c r="A159" t="s">
        <v>59</v>
      </c>
      <c r="B159" s="15">
        <v>0.81710227300000005</v>
      </c>
      <c r="D159" s="15">
        <v>0.85013676599999999</v>
      </c>
      <c r="E159" s="15">
        <v>0.90047076000000004</v>
      </c>
      <c r="F159" s="15">
        <v>0.794566667</v>
      </c>
    </row>
    <row r="160" spans="1:6" x14ac:dyDescent="0.3">
      <c r="A160" t="s">
        <v>59</v>
      </c>
      <c r="B160" s="15">
        <v>0.80102821300000004</v>
      </c>
      <c r="D160" s="15">
        <v>0.84695075799999997</v>
      </c>
      <c r="E160" s="15">
        <v>0.89998405800000003</v>
      </c>
      <c r="F160" s="15">
        <v>0.75039551299999996</v>
      </c>
    </row>
    <row r="161" spans="1:6" x14ac:dyDescent="0.3">
      <c r="A161" t="s">
        <v>59</v>
      </c>
      <c r="B161" s="15">
        <v>0.80059446599999995</v>
      </c>
      <c r="D161" s="15">
        <v>0.81742424199999997</v>
      </c>
      <c r="E161" s="15">
        <v>0.85366666700000005</v>
      </c>
      <c r="F161" s="15">
        <v>0.70051622400000002</v>
      </c>
    </row>
    <row r="162" spans="1:6" x14ac:dyDescent="0.3">
      <c r="A162" t="s">
        <v>59</v>
      </c>
      <c r="B162" s="15">
        <v>0.80034644499999996</v>
      </c>
      <c r="D162" s="15">
        <v>0.81710227300000005</v>
      </c>
      <c r="E162" s="15">
        <v>0.80079999999999996</v>
      </c>
      <c r="F162" s="15">
        <v>0.70042199999999999</v>
      </c>
    </row>
    <row r="163" spans="1:6" x14ac:dyDescent="0.3">
      <c r="A163" t="s">
        <v>59</v>
      </c>
      <c r="B163" s="15">
        <v>0.80034376600000001</v>
      </c>
      <c r="D163" s="15">
        <v>0.80102821300000004</v>
      </c>
      <c r="E163" s="15">
        <v>0.80040196100000005</v>
      </c>
      <c r="F163" s="15">
        <v>0.6825</v>
      </c>
    </row>
    <row r="164" spans="1:6" x14ac:dyDescent="0.3">
      <c r="A164" t="s">
        <v>59</v>
      </c>
      <c r="B164" s="15">
        <v>0.80011710300000005</v>
      </c>
      <c r="D164" s="15">
        <v>0.80059446599999995</v>
      </c>
      <c r="E164" s="15">
        <v>0.79675555600000003</v>
      </c>
      <c r="F164" s="15">
        <v>0.65096228099999998</v>
      </c>
    </row>
    <row r="165" spans="1:6" x14ac:dyDescent="0.3">
      <c r="A165" t="s">
        <v>59</v>
      </c>
      <c r="B165" s="15">
        <v>0.8</v>
      </c>
      <c r="D165" s="15">
        <v>0.80034644499999996</v>
      </c>
      <c r="E165" s="15">
        <v>0.75079700900000002</v>
      </c>
      <c r="F165" s="15">
        <v>0.650421429</v>
      </c>
    </row>
    <row r="166" spans="1:6" x14ac:dyDescent="0.3">
      <c r="A166" t="s">
        <v>59</v>
      </c>
      <c r="B166" s="15">
        <v>0.750098351</v>
      </c>
      <c r="D166" s="15">
        <v>0.80034376600000001</v>
      </c>
      <c r="E166" s="15">
        <v>0.75064814800000002</v>
      </c>
      <c r="F166" s="15">
        <v>0.60004067800000005</v>
      </c>
    </row>
    <row r="167" spans="1:6" x14ac:dyDescent="0.3">
      <c r="A167" t="s">
        <v>59</v>
      </c>
      <c r="B167" s="15">
        <v>0.67324528299999997</v>
      </c>
      <c r="D167" s="15">
        <v>0.80011710300000005</v>
      </c>
      <c r="E167" s="15">
        <v>0.75035612500000004</v>
      </c>
      <c r="F167" s="15">
        <v>0.50061090900000005</v>
      </c>
    </row>
    <row r="168" spans="1:6" x14ac:dyDescent="0.3">
      <c r="A168" t="s">
        <v>59</v>
      </c>
      <c r="B168" s="15">
        <v>0.67007575799999997</v>
      </c>
      <c r="D168" s="15">
        <v>0.8</v>
      </c>
      <c r="E168" s="15">
        <v>0.70377083299999998</v>
      </c>
      <c r="F168" s="15">
        <v>0.47729166699999998</v>
      </c>
    </row>
    <row r="169" spans="1:6" x14ac:dyDescent="0.3">
      <c r="A169" t="s">
        <v>59</v>
      </c>
      <c r="B169" s="15">
        <v>0.62888257599999997</v>
      </c>
      <c r="D169" s="15">
        <v>0.750098351</v>
      </c>
      <c r="E169" s="15">
        <v>0.70061823400000001</v>
      </c>
      <c r="F169" s="15">
        <v>0.26406249999999998</v>
      </c>
    </row>
    <row r="170" spans="1:6" x14ac:dyDescent="0.3">
      <c r="A170" t="s">
        <v>59</v>
      </c>
      <c r="B170" s="15">
        <v>0.38800781299999998</v>
      </c>
      <c r="D170" s="15">
        <v>0.67324528299999997</v>
      </c>
      <c r="E170" s="15">
        <v>0.6895</v>
      </c>
      <c r="F170" s="15">
        <v>0.92</v>
      </c>
    </row>
    <row r="171" spans="1:6" x14ac:dyDescent="0.3">
      <c r="A171" t="s">
        <v>59</v>
      </c>
      <c r="B171" s="15">
        <v>0.33797348500000002</v>
      </c>
      <c r="D171" s="15">
        <v>0.67007575799999997</v>
      </c>
      <c r="E171" s="15">
        <v>0.62833333300000005</v>
      </c>
      <c r="F171" s="15">
        <v>0.90939166699999996</v>
      </c>
    </row>
    <row r="172" spans="1:6" x14ac:dyDescent="0.3">
      <c r="A172" t="s">
        <v>59</v>
      </c>
      <c r="B172" s="15">
        <v>0.93532196999999995</v>
      </c>
      <c r="D172" s="15">
        <v>0.62888257599999997</v>
      </c>
      <c r="E172" s="15">
        <v>0.500801724</v>
      </c>
      <c r="F172" s="15">
        <v>0.90006101699999996</v>
      </c>
    </row>
    <row r="173" spans="1:6" x14ac:dyDescent="0.3">
      <c r="A173" t="s">
        <v>59</v>
      </c>
      <c r="B173" s="15">
        <v>0.92564393899999997</v>
      </c>
      <c r="D173" s="15">
        <v>0.38800781299999998</v>
      </c>
      <c r="E173" s="15">
        <v>0.39354885099999998</v>
      </c>
      <c r="F173" s="15">
        <v>0.89444444400000001</v>
      </c>
    </row>
    <row r="174" spans="1:6" x14ac:dyDescent="0.3">
      <c r="A174" t="s">
        <v>59</v>
      </c>
      <c r="B174" s="15">
        <v>0.90021571600000005</v>
      </c>
      <c r="D174" s="15">
        <v>0.33797348500000002</v>
      </c>
      <c r="E174" s="15">
        <v>1.0331555560000001</v>
      </c>
      <c r="F174" s="15">
        <v>0.881575</v>
      </c>
    </row>
    <row r="175" spans="1:6" x14ac:dyDescent="0.3">
      <c r="A175" t="s">
        <v>59</v>
      </c>
      <c r="B175" s="15">
        <v>0.87306818200000003</v>
      </c>
      <c r="D175" s="15">
        <v>0.93532196999999995</v>
      </c>
      <c r="E175" s="15">
        <v>1.02</v>
      </c>
      <c r="F175" s="15">
        <v>0.88075416699999998</v>
      </c>
    </row>
    <row r="176" spans="1:6" x14ac:dyDescent="0.3">
      <c r="A176" t="s">
        <v>59</v>
      </c>
      <c r="B176" s="15">
        <v>0.85814393899999997</v>
      </c>
      <c r="D176" s="15">
        <v>0.92564393899999997</v>
      </c>
      <c r="E176" s="15">
        <v>1.0003449280000001</v>
      </c>
      <c r="F176" s="15">
        <v>0.85008421099999998</v>
      </c>
    </row>
    <row r="177" spans="1:6" x14ac:dyDescent="0.3">
      <c r="A177" t="s">
        <v>59</v>
      </c>
      <c r="B177" s="15">
        <v>0.85050231099999996</v>
      </c>
      <c r="D177" s="15">
        <v>0.90021571600000005</v>
      </c>
      <c r="E177" s="15">
        <v>1.000065789</v>
      </c>
      <c r="F177" s="15">
        <v>0.82166666700000002</v>
      </c>
    </row>
    <row r="178" spans="1:6" x14ac:dyDescent="0.3">
      <c r="A178" t="s">
        <v>59</v>
      </c>
      <c r="B178" s="15">
        <v>0.85013676599999999</v>
      </c>
      <c r="D178" s="15">
        <v>0.87306818200000003</v>
      </c>
      <c r="E178" s="15">
        <v>0.99437500000000001</v>
      </c>
      <c r="F178" s="15">
        <v>0.80040196100000005</v>
      </c>
    </row>
    <row r="179" spans="1:6" x14ac:dyDescent="0.3">
      <c r="A179" t="s">
        <v>59</v>
      </c>
      <c r="B179" s="15">
        <v>0.85013676599999999</v>
      </c>
      <c r="D179" s="15">
        <v>0.85814393899999997</v>
      </c>
      <c r="E179" s="15">
        <v>0.91203703700000005</v>
      </c>
      <c r="F179" s="15">
        <v>0.80007183900000001</v>
      </c>
    </row>
    <row r="180" spans="1:6" x14ac:dyDescent="0.3">
      <c r="A180" t="s">
        <v>59</v>
      </c>
      <c r="B180" s="15">
        <v>0.82829545500000001</v>
      </c>
      <c r="D180" s="15">
        <v>0.85050231099999996</v>
      </c>
      <c r="E180" s="15">
        <v>0.87</v>
      </c>
      <c r="F180" s="15">
        <v>0.80003450300000001</v>
      </c>
    </row>
    <row r="181" spans="1:6" x14ac:dyDescent="0.3">
      <c r="A181" t="s">
        <v>59</v>
      </c>
      <c r="B181" s="15">
        <v>0.82083333300000005</v>
      </c>
      <c r="D181" s="15">
        <v>0.85013676599999999</v>
      </c>
      <c r="E181" s="15">
        <v>0.85036458299999995</v>
      </c>
      <c r="F181" s="15">
        <v>0.75822916699999998</v>
      </c>
    </row>
    <row r="182" spans="1:6" x14ac:dyDescent="0.3">
      <c r="A182" t="s">
        <v>59</v>
      </c>
      <c r="B182" s="15">
        <v>0.80034376600000001</v>
      </c>
      <c r="D182" s="15">
        <v>0.85013676599999999</v>
      </c>
      <c r="E182" s="15">
        <v>0.80094747499999996</v>
      </c>
      <c r="F182" s="15">
        <v>0.75060800000000005</v>
      </c>
    </row>
    <row r="183" spans="1:6" x14ac:dyDescent="0.3">
      <c r="A183" t="s">
        <v>59</v>
      </c>
      <c r="B183" s="15">
        <v>0.80024675300000003</v>
      </c>
      <c r="D183" s="15">
        <v>0.82829545500000001</v>
      </c>
      <c r="E183" s="15">
        <v>0.80040196100000005</v>
      </c>
      <c r="F183" s="15">
        <v>0.75039551299999996</v>
      </c>
    </row>
    <row r="184" spans="1:6" x14ac:dyDescent="0.3">
      <c r="A184" t="s">
        <v>59</v>
      </c>
      <c r="B184" s="15">
        <v>0.8</v>
      </c>
      <c r="D184" s="15">
        <v>0.82083333300000005</v>
      </c>
      <c r="E184" s="15">
        <v>0.800144144</v>
      </c>
      <c r="F184" s="15">
        <v>0.74099999999999999</v>
      </c>
    </row>
    <row r="185" spans="1:6" x14ac:dyDescent="0.3">
      <c r="A185" t="s">
        <v>59</v>
      </c>
      <c r="B185" s="15">
        <v>0.8</v>
      </c>
      <c r="D185" s="15">
        <v>0.80034376600000001</v>
      </c>
      <c r="E185" s="15">
        <v>0.75040623299999998</v>
      </c>
      <c r="F185" s="15">
        <v>0.70050526300000004</v>
      </c>
    </row>
    <row r="186" spans="1:6" x14ac:dyDescent="0.3">
      <c r="A186" t="s">
        <v>59</v>
      </c>
      <c r="B186" s="15">
        <v>0.69018281500000001</v>
      </c>
      <c r="D186" s="15">
        <v>0.80024675300000003</v>
      </c>
      <c r="E186" s="15">
        <v>0.71441049400000001</v>
      </c>
      <c r="F186" s="15">
        <v>0.70024649100000003</v>
      </c>
    </row>
    <row r="187" spans="1:6" x14ac:dyDescent="0.3">
      <c r="A187" t="s">
        <v>59</v>
      </c>
      <c r="B187" s="15">
        <v>0.66808712100000001</v>
      </c>
      <c r="D187" s="15">
        <v>0.8</v>
      </c>
      <c r="E187" s="15">
        <v>0.70058840600000005</v>
      </c>
      <c r="F187" s="15">
        <v>0.70005185199999997</v>
      </c>
    </row>
    <row r="188" spans="1:6" x14ac:dyDescent="0.3">
      <c r="A188" t="s">
        <v>59</v>
      </c>
      <c r="B188" s="15">
        <v>0.65359848499999995</v>
      </c>
      <c r="D188" s="15">
        <v>0.8</v>
      </c>
      <c r="E188" s="15">
        <v>0.61836111100000002</v>
      </c>
      <c r="F188" s="15">
        <v>0.65004406800000003</v>
      </c>
    </row>
    <row r="189" spans="1:6" x14ac:dyDescent="0.3">
      <c r="A189" t="s">
        <v>59</v>
      </c>
      <c r="B189" s="15">
        <v>0.60913825799999999</v>
      </c>
      <c r="D189" s="15">
        <v>0.69018281500000001</v>
      </c>
      <c r="E189" s="15">
        <v>0.60007051300000003</v>
      </c>
      <c r="F189" s="15">
        <v>0.63040292399999998</v>
      </c>
    </row>
    <row r="190" spans="1:6" x14ac:dyDescent="0.3">
      <c r="A190" t="s">
        <v>59</v>
      </c>
      <c r="B190" s="15">
        <v>0.60022984599999996</v>
      </c>
      <c r="D190" s="15">
        <v>0.66808712100000001</v>
      </c>
      <c r="E190" s="15">
        <v>0.54174999999999995</v>
      </c>
      <c r="F190" s="15">
        <v>0.56062500000000004</v>
      </c>
    </row>
    <row r="191" spans="1:6" x14ac:dyDescent="0.3">
      <c r="A191" t="s">
        <v>59</v>
      </c>
      <c r="B191" s="15">
        <v>0.59734848500000004</v>
      </c>
      <c r="D191" s="15">
        <v>0.65359848499999995</v>
      </c>
      <c r="E191" s="15">
        <v>0.53690175399999995</v>
      </c>
      <c r="F191" s="15">
        <v>0.56062500000000004</v>
      </c>
    </row>
    <row r="192" spans="1:6" x14ac:dyDescent="0.3">
      <c r="A192" t="s">
        <v>59</v>
      </c>
      <c r="B192" s="15">
        <v>0.590435606</v>
      </c>
      <c r="D192" s="15">
        <v>0.60913825799999999</v>
      </c>
      <c r="E192" s="15">
        <v>0.50790322600000004</v>
      </c>
      <c r="F192" s="15">
        <v>0.39874999999999999</v>
      </c>
    </row>
    <row r="193" spans="1:6" x14ac:dyDescent="0.3">
      <c r="A193" t="s">
        <v>59</v>
      </c>
      <c r="B193" s="15">
        <v>0.47313479600000002</v>
      </c>
      <c r="D193" s="15">
        <v>0.60022984599999996</v>
      </c>
      <c r="E193" s="15">
        <v>1.1004839179999999</v>
      </c>
      <c r="F193" s="15">
        <v>0.92283950599999998</v>
      </c>
    </row>
    <row r="194" spans="1:6" x14ac:dyDescent="0.3">
      <c r="A194" t="s">
        <v>59</v>
      </c>
      <c r="B194" s="15">
        <v>0.45297962600000002</v>
      </c>
      <c r="D194" s="15">
        <v>0.59734848500000004</v>
      </c>
      <c r="E194" s="15">
        <v>1.096633333</v>
      </c>
      <c r="F194" s="15">
        <v>0.87402777799999998</v>
      </c>
    </row>
    <row r="195" spans="1:6" x14ac:dyDescent="0.3">
      <c r="A195" t="s">
        <v>59</v>
      </c>
      <c r="B195" s="15">
        <v>0.95515151499999995</v>
      </c>
      <c r="D195" s="15">
        <v>0.590435606</v>
      </c>
      <c r="E195" s="15">
        <v>1.0003449280000001</v>
      </c>
      <c r="F195" s="15">
        <v>0.81927083300000003</v>
      </c>
    </row>
    <row r="196" spans="1:6" x14ac:dyDescent="0.3">
      <c r="A196" t="s">
        <v>59</v>
      </c>
      <c r="B196" s="15">
        <v>0.94221380499999996</v>
      </c>
      <c r="D196" s="15">
        <v>0.47313479600000002</v>
      </c>
      <c r="E196" s="15">
        <v>0.83866666700000003</v>
      </c>
      <c r="F196" s="15">
        <v>0.81330902800000004</v>
      </c>
    </row>
    <row r="197" spans="1:6" x14ac:dyDescent="0.3">
      <c r="A197" t="s">
        <v>59</v>
      </c>
      <c r="B197" s="15">
        <v>0.905454545</v>
      </c>
      <c r="D197" s="15">
        <v>0.45297962600000002</v>
      </c>
      <c r="E197" s="15">
        <v>0.80040196100000005</v>
      </c>
      <c r="F197" s="15">
        <v>0.81262500000000004</v>
      </c>
    </row>
    <row r="198" spans="1:6" x14ac:dyDescent="0.3">
      <c r="A198" t="s">
        <v>59</v>
      </c>
      <c r="B198" s="15">
        <v>0.88053030300000001</v>
      </c>
      <c r="D198" s="15">
        <v>0.95515151499999995</v>
      </c>
      <c r="E198" s="15">
        <v>0.75548611099999996</v>
      </c>
      <c r="F198" s="15">
        <v>0.80040196100000005</v>
      </c>
    </row>
    <row r="199" spans="1:6" x14ac:dyDescent="0.3">
      <c r="A199" t="s">
        <v>59</v>
      </c>
      <c r="B199" s="15">
        <v>0.85814393899999997</v>
      </c>
      <c r="D199" s="15">
        <v>0.94221380499999996</v>
      </c>
      <c r="E199" s="15">
        <v>0.75079943500000001</v>
      </c>
      <c r="F199" s="15">
        <v>0.80007183900000001</v>
      </c>
    </row>
    <row r="200" spans="1:6" x14ac:dyDescent="0.3">
      <c r="A200" t="s">
        <v>59</v>
      </c>
      <c r="B200" s="15">
        <v>0.85052216700000005</v>
      </c>
      <c r="D200" s="15">
        <v>0.905454545</v>
      </c>
      <c r="E200" s="15">
        <v>0.68801767700000005</v>
      </c>
      <c r="F200" s="15">
        <v>0.80003450300000001</v>
      </c>
    </row>
    <row r="201" spans="1:6" x14ac:dyDescent="0.3">
      <c r="A201" t="s">
        <v>59</v>
      </c>
      <c r="B201" s="15">
        <v>0.85050231099999996</v>
      </c>
      <c r="D201" s="15">
        <v>0.88053030300000001</v>
      </c>
      <c r="E201" s="15">
        <v>0.66487499999999999</v>
      </c>
      <c r="F201" s="15">
        <v>0.78663194400000003</v>
      </c>
    </row>
    <row r="202" spans="1:6" x14ac:dyDescent="0.3">
      <c r="A202" t="s">
        <v>59</v>
      </c>
      <c r="B202" s="15">
        <v>0.85013676599999999</v>
      </c>
      <c r="D202" s="15">
        <v>0.85814393899999997</v>
      </c>
      <c r="E202" s="15">
        <v>0.65666666699999998</v>
      </c>
      <c r="F202" s="15">
        <v>0.75885000000000002</v>
      </c>
    </row>
    <row r="203" spans="1:6" x14ac:dyDescent="0.3">
      <c r="A203" t="s">
        <v>59</v>
      </c>
      <c r="B203" s="15">
        <v>0.85013676599999999</v>
      </c>
      <c r="D203" s="15">
        <v>0.85052216700000005</v>
      </c>
      <c r="E203" s="15">
        <v>0.63771186400000002</v>
      </c>
      <c r="F203" s="15">
        <v>0.75060800000000005</v>
      </c>
    </row>
    <row r="204" spans="1:6" x14ac:dyDescent="0.3">
      <c r="A204" t="s">
        <v>59</v>
      </c>
      <c r="B204" s="15">
        <v>0.81742424199999997</v>
      </c>
      <c r="D204" s="15">
        <v>0.85050231099999996</v>
      </c>
      <c r="E204" s="15">
        <v>0.60194444400000002</v>
      </c>
      <c r="F204" s="15">
        <v>0.75034733300000001</v>
      </c>
    </row>
    <row r="205" spans="1:6" x14ac:dyDescent="0.3">
      <c r="A205" t="s">
        <v>59</v>
      </c>
      <c r="B205" s="15">
        <v>0.80956439400000002</v>
      </c>
      <c r="D205" s="15">
        <v>0.85013676599999999</v>
      </c>
      <c r="E205" s="15">
        <v>0.57999999999999996</v>
      </c>
      <c r="F205" s="15">
        <v>0.75014074100000006</v>
      </c>
    </row>
    <row r="206" spans="1:6" x14ac:dyDescent="0.3">
      <c r="A206" t="s">
        <v>59</v>
      </c>
      <c r="B206" s="15">
        <v>0.80027382899999999</v>
      </c>
      <c r="D206" s="15">
        <v>0.85013676599999999</v>
      </c>
      <c r="E206" s="15">
        <v>0.53567796599999995</v>
      </c>
      <c r="F206" s="15">
        <v>0.75005084700000002</v>
      </c>
    </row>
    <row r="207" spans="1:6" x14ac:dyDescent="0.3">
      <c r="A207" t="s">
        <v>59</v>
      </c>
      <c r="B207" s="15">
        <v>0.80018181799999999</v>
      </c>
      <c r="D207" s="15">
        <v>0.81742424199999997</v>
      </c>
      <c r="E207" s="15">
        <v>0.50012336000000002</v>
      </c>
      <c r="F207" s="15">
        <v>0.75005084700000002</v>
      </c>
    </row>
    <row r="208" spans="1:6" x14ac:dyDescent="0.3">
      <c r="A208" t="s">
        <v>59</v>
      </c>
      <c r="B208" s="15">
        <v>0.80007656999999999</v>
      </c>
      <c r="D208" s="15">
        <v>0.80956439400000002</v>
      </c>
      <c r="E208" s="15">
        <v>0.49788505700000002</v>
      </c>
      <c r="F208" s="15">
        <v>0.70055689700000001</v>
      </c>
    </row>
    <row r="209" spans="1:6" x14ac:dyDescent="0.3">
      <c r="A209" t="s">
        <v>59</v>
      </c>
      <c r="B209" s="15">
        <v>0.8</v>
      </c>
      <c r="D209" s="15">
        <v>0.80027382899999999</v>
      </c>
      <c r="E209" s="15">
        <v>0.46340395499999998</v>
      </c>
      <c r="F209" s="15">
        <v>0.70050526300000004</v>
      </c>
    </row>
    <row r="210" spans="1:6" x14ac:dyDescent="0.3">
      <c r="A210" t="s">
        <v>59</v>
      </c>
      <c r="B210" s="15">
        <v>0.72499999999999998</v>
      </c>
      <c r="D210" s="15">
        <v>0.80018181799999999</v>
      </c>
      <c r="E210" s="15">
        <v>0.44139200000000001</v>
      </c>
      <c r="F210" s="15">
        <v>0.70024649100000003</v>
      </c>
    </row>
    <row r="211" spans="1:6" x14ac:dyDescent="0.3">
      <c r="A211" t="s">
        <v>59</v>
      </c>
      <c r="B211" s="15">
        <v>0.68855755500000004</v>
      </c>
      <c r="D211" s="15">
        <v>0.80007656999999999</v>
      </c>
      <c r="E211" s="15">
        <v>0.35030172399999998</v>
      </c>
      <c r="F211" s="15">
        <v>0.65059649100000005</v>
      </c>
    </row>
    <row r="212" spans="1:6" x14ac:dyDescent="0.3">
      <c r="A212" t="s">
        <v>59</v>
      </c>
      <c r="B212" s="15">
        <v>0.65004078300000001</v>
      </c>
      <c r="D212" s="15">
        <v>0.8</v>
      </c>
      <c r="E212" s="15">
        <v>1.000230409</v>
      </c>
      <c r="F212" s="15">
        <v>0.62833333300000005</v>
      </c>
    </row>
    <row r="213" spans="1:6" x14ac:dyDescent="0.3">
      <c r="A213" t="s">
        <v>59</v>
      </c>
      <c r="B213" s="15">
        <v>0.64998056000000004</v>
      </c>
      <c r="D213" s="15">
        <v>0.72499999999999998</v>
      </c>
      <c r="E213" s="15">
        <v>0.929277778</v>
      </c>
      <c r="F213" s="15">
        <v>0.62562499999999999</v>
      </c>
    </row>
    <row r="214" spans="1:6" x14ac:dyDescent="0.3">
      <c r="A214" t="s">
        <v>59</v>
      </c>
      <c r="B214" s="15">
        <v>0.64810606100000001</v>
      </c>
      <c r="D214" s="15">
        <v>0.68855755500000004</v>
      </c>
      <c r="E214" s="15">
        <v>0.90291666699999995</v>
      </c>
      <c r="F214" s="15">
        <v>0.62562499999999999</v>
      </c>
    </row>
    <row r="215" spans="1:6" x14ac:dyDescent="0.3">
      <c r="A215" t="s">
        <v>59</v>
      </c>
      <c r="B215" s="15">
        <v>0.64057765200000005</v>
      </c>
      <c r="D215" s="15">
        <v>0.65004078300000001</v>
      </c>
      <c r="E215" s="15">
        <v>0.80088888899999999</v>
      </c>
      <c r="F215" s="15">
        <v>0.50588888899999995</v>
      </c>
    </row>
    <row r="216" spans="1:6" x14ac:dyDescent="0.3">
      <c r="A216" t="s">
        <v>59</v>
      </c>
      <c r="B216" s="15">
        <v>0.35063298999999998</v>
      </c>
      <c r="D216" s="15">
        <v>0.64998056000000004</v>
      </c>
      <c r="E216" s="15">
        <v>0.80040196100000005</v>
      </c>
      <c r="F216" s="15">
        <v>0.39472222200000001</v>
      </c>
    </row>
    <row r="217" spans="1:6" x14ac:dyDescent="0.3">
      <c r="A217" t="s">
        <v>59</v>
      </c>
      <c r="B217" s="15">
        <v>0.24625</v>
      </c>
      <c r="D217" s="15">
        <v>0.64810606100000001</v>
      </c>
      <c r="E217" s="15">
        <v>0.80037491999999999</v>
      </c>
    </row>
    <row r="218" spans="1:6" x14ac:dyDescent="0.3">
      <c r="A218" t="s">
        <v>59</v>
      </c>
      <c r="B218" s="15">
        <v>0.95202020200000004</v>
      </c>
      <c r="D218" s="15">
        <v>0.64057765200000005</v>
      </c>
      <c r="E218" s="15">
        <v>0.79620833300000005</v>
      </c>
    </row>
    <row r="219" spans="1:6" x14ac:dyDescent="0.3">
      <c r="A219" t="s">
        <v>59</v>
      </c>
      <c r="B219" s="15">
        <v>0.95142045500000005</v>
      </c>
      <c r="D219" s="15">
        <v>0.35063298999999998</v>
      </c>
      <c r="E219" s="15">
        <v>0.75039215699999995</v>
      </c>
    </row>
    <row r="220" spans="1:6" x14ac:dyDescent="0.3">
      <c r="A220" t="s">
        <v>59</v>
      </c>
      <c r="B220" s="15">
        <v>0.91276666699999998</v>
      </c>
      <c r="D220" s="15">
        <v>0.24625</v>
      </c>
      <c r="E220" s="15">
        <v>0.75039215699999995</v>
      </c>
    </row>
    <row r="221" spans="1:6" x14ac:dyDescent="0.3">
      <c r="A221" t="s">
        <v>59</v>
      </c>
      <c r="B221" s="15">
        <v>0.90126262599999996</v>
      </c>
      <c r="D221" s="15">
        <v>0.95202020200000004</v>
      </c>
      <c r="E221" s="15">
        <v>0.72562499999999996</v>
      </c>
    </row>
    <row r="222" spans="1:6" x14ac:dyDescent="0.3">
      <c r="A222" t="s">
        <v>59</v>
      </c>
      <c r="B222" s="15">
        <v>0.85814393899999997</v>
      </c>
      <c r="D222" s="15">
        <v>0.95142045500000005</v>
      </c>
      <c r="E222" s="15">
        <v>0.70020612500000001</v>
      </c>
    </row>
    <row r="223" spans="1:6" x14ac:dyDescent="0.3">
      <c r="A223" t="s">
        <v>59</v>
      </c>
      <c r="B223" s="15">
        <v>0.85050231099999996</v>
      </c>
      <c r="D223" s="15">
        <v>0.91276666699999998</v>
      </c>
      <c r="E223" s="15">
        <v>0.60199999999999998</v>
      </c>
    </row>
    <row r="224" spans="1:6" x14ac:dyDescent="0.3">
      <c r="A224" t="s">
        <v>59</v>
      </c>
      <c r="B224" s="15">
        <v>0.85050231099999996</v>
      </c>
      <c r="D224" s="15">
        <v>0.90126262599999996</v>
      </c>
      <c r="E224" s="15">
        <v>0.60044750700000005</v>
      </c>
    </row>
    <row r="225" spans="1:5" x14ac:dyDescent="0.3">
      <c r="A225" t="s">
        <v>59</v>
      </c>
      <c r="B225" s="15">
        <v>0.85025252500000004</v>
      </c>
      <c r="D225" s="15">
        <v>0.85814393899999997</v>
      </c>
      <c r="E225" s="15">
        <v>0.55725245099999998</v>
      </c>
    </row>
    <row r="226" spans="1:5" x14ac:dyDescent="0.3">
      <c r="A226" t="s">
        <v>59</v>
      </c>
      <c r="B226" s="15">
        <v>0.85013676599999999</v>
      </c>
      <c r="D226" s="15">
        <v>0.85050231099999996</v>
      </c>
      <c r="E226" s="15">
        <v>0.500801724</v>
      </c>
    </row>
    <row r="227" spans="1:5" x14ac:dyDescent="0.3">
      <c r="A227" t="s">
        <v>59</v>
      </c>
      <c r="B227" s="15">
        <v>0.82135416699999997</v>
      </c>
      <c r="D227" s="15">
        <v>0.85050231099999996</v>
      </c>
      <c r="E227" s="15">
        <v>0.48333333299999998</v>
      </c>
    </row>
    <row r="228" spans="1:5" x14ac:dyDescent="0.3">
      <c r="A228" t="s">
        <v>59</v>
      </c>
      <c r="B228" s="15">
        <v>0.80590909099999997</v>
      </c>
      <c r="D228" s="15">
        <v>0.85025252500000004</v>
      </c>
      <c r="E228" s="15">
        <v>0.23804166700000001</v>
      </c>
    </row>
    <row r="229" spans="1:5" x14ac:dyDescent="0.3">
      <c r="A229" t="s">
        <v>59</v>
      </c>
      <c r="B229" s="15">
        <v>0.80024675300000003</v>
      </c>
      <c r="D229" s="15">
        <v>0.85013676599999999</v>
      </c>
      <c r="E229" s="15">
        <v>1.1204375</v>
      </c>
    </row>
    <row r="230" spans="1:5" x14ac:dyDescent="0.3">
      <c r="A230" t="s">
        <v>59</v>
      </c>
      <c r="B230" s="15">
        <v>0.80024675300000003</v>
      </c>
      <c r="D230" s="15">
        <v>0.82135416699999997</v>
      </c>
      <c r="E230" s="15">
        <v>1.108125</v>
      </c>
    </row>
    <row r="231" spans="1:5" x14ac:dyDescent="0.3">
      <c r="A231" t="s">
        <v>59</v>
      </c>
      <c r="B231" s="15">
        <v>0.8</v>
      </c>
      <c r="D231" s="15">
        <v>0.80590909099999997</v>
      </c>
      <c r="E231" s="15">
        <v>1.000230409</v>
      </c>
    </row>
    <row r="232" spans="1:5" x14ac:dyDescent="0.3">
      <c r="A232" t="s">
        <v>59</v>
      </c>
      <c r="B232" s="15">
        <v>0.70557658400000001</v>
      </c>
      <c r="D232" s="15">
        <v>0.80024675300000003</v>
      </c>
      <c r="E232" s="15">
        <v>0.87644444399999999</v>
      </c>
    </row>
    <row r="233" spans="1:5" x14ac:dyDescent="0.3">
      <c r="A233" t="s">
        <v>59</v>
      </c>
      <c r="B233" s="15">
        <v>0.68106060599999996</v>
      </c>
      <c r="D233" s="15">
        <v>0.80024675300000003</v>
      </c>
      <c r="E233" s="15">
        <v>0.80080630600000002</v>
      </c>
    </row>
    <row r="234" spans="1:5" x14ac:dyDescent="0.3">
      <c r="A234" t="s">
        <v>59</v>
      </c>
      <c r="B234" s="15">
        <v>0.67007575799999997</v>
      </c>
      <c r="D234" s="15">
        <v>0.8</v>
      </c>
      <c r="E234" s="15">
        <v>0.760833333</v>
      </c>
    </row>
    <row r="235" spans="1:5" x14ac:dyDescent="0.3">
      <c r="A235" t="s">
        <v>59</v>
      </c>
      <c r="B235" s="15">
        <v>0.60127840899999996</v>
      </c>
      <c r="D235" s="15">
        <v>0.70557658400000001</v>
      </c>
      <c r="E235" s="15">
        <v>0.72256862700000002</v>
      </c>
    </row>
    <row r="236" spans="1:5" x14ac:dyDescent="0.3">
      <c r="A236" t="s">
        <v>59</v>
      </c>
      <c r="B236" s="15">
        <v>0.58230102900000003</v>
      </c>
      <c r="D236" s="15">
        <v>0.68106060599999996</v>
      </c>
      <c r="E236" s="15">
        <v>0.71533333300000002</v>
      </c>
    </row>
    <row r="237" spans="1:5" x14ac:dyDescent="0.3">
      <c r="A237" t="s">
        <v>59</v>
      </c>
      <c r="B237" s="15">
        <v>0.52681034500000001</v>
      </c>
      <c r="D237" s="15">
        <v>0.67007575799999997</v>
      </c>
      <c r="E237" s="15">
        <v>0.70063276799999996</v>
      </c>
    </row>
    <row r="238" spans="1:5" x14ac:dyDescent="0.3">
      <c r="A238" t="s">
        <v>59</v>
      </c>
      <c r="B238" s="15">
        <v>0.50038079899999999</v>
      </c>
      <c r="D238" s="15">
        <v>0.60127840899999996</v>
      </c>
      <c r="E238" s="15">
        <v>0.70057309899999998</v>
      </c>
    </row>
    <row r="239" spans="1:5" x14ac:dyDescent="0.3">
      <c r="A239" t="s">
        <v>59</v>
      </c>
      <c r="B239" s="15">
        <v>0.35020648999999998</v>
      </c>
      <c r="D239" s="15">
        <v>0.58230102900000003</v>
      </c>
      <c r="E239" s="15">
        <v>0.68159803900000004</v>
      </c>
    </row>
    <row r="240" spans="1:5" x14ac:dyDescent="0.3">
      <c r="A240" t="s">
        <v>59</v>
      </c>
      <c r="B240" s="15">
        <v>0.93460743800000001</v>
      </c>
      <c r="D240" s="15">
        <v>0.52681034500000001</v>
      </c>
      <c r="E240" s="15">
        <v>0.65022371800000001</v>
      </c>
    </row>
    <row r="241" spans="1:5" x14ac:dyDescent="0.3">
      <c r="A241" t="s">
        <v>59</v>
      </c>
      <c r="B241" s="15">
        <v>0.90808080800000002</v>
      </c>
      <c r="D241" s="15">
        <v>0.50038079899999999</v>
      </c>
      <c r="E241" s="15">
        <v>0.60520833299999999</v>
      </c>
    </row>
    <row r="242" spans="1:5" x14ac:dyDescent="0.3">
      <c r="A242" t="s">
        <v>59</v>
      </c>
      <c r="B242" s="15">
        <v>0.90014481099999999</v>
      </c>
      <c r="D242" s="15">
        <v>0.35020648999999998</v>
      </c>
      <c r="E242" s="15">
        <v>0.60416666699999999</v>
      </c>
    </row>
    <row r="243" spans="1:5" x14ac:dyDescent="0.3">
      <c r="A243" t="s">
        <v>59</v>
      </c>
      <c r="B243" s="15">
        <v>0.89172348499999998</v>
      </c>
      <c r="D243" s="15">
        <v>0.93460743800000001</v>
      </c>
      <c r="E243" s="15">
        <v>0.59862745100000003</v>
      </c>
    </row>
    <row r="244" spans="1:5" x14ac:dyDescent="0.3">
      <c r="A244" t="s">
        <v>59</v>
      </c>
      <c r="B244" s="15">
        <v>0.86458333300000001</v>
      </c>
      <c r="D244" s="15">
        <v>0.90808080800000002</v>
      </c>
      <c r="E244" s="15">
        <v>0.47571839100000002</v>
      </c>
    </row>
    <row r="245" spans="1:5" x14ac:dyDescent="0.3">
      <c r="A245" t="s">
        <v>59</v>
      </c>
      <c r="B245" s="15">
        <v>0.85814393899999997</v>
      </c>
      <c r="D245" s="15">
        <v>0.90014481099999999</v>
      </c>
      <c r="E245" s="15">
        <v>0.432122899</v>
      </c>
    </row>
    <row r="246" spans="1:5" x14ac:dyDescent="0.3">
      <c r="A246" t="s">
        <v>59</v>
      </c>
      <c r="B246" s="15">
        <v>0.85050231099999996</v>
      </c>
      <c r="D246" s="15">
        <v>0.89172348499999998</v>
      </c>
      <c r="E246" s="15">
        <v>0.287041667</v>
      </c>
    </row>
    <row r="247" spans="1:5" x14ac:dyDescent="0.3">
      <c r="A247" t="s">
        <v>59</v>
      </c>
      <c r="B247" s="15">
        <v>0.85013676599999999</v>
      </c>
      <c r="D247" s="15">
        <v>0.86458333300000001</v>
      </c>
      <c r="E247" s="15">
        <v>0.28305448700000002</v>
      </c>
    </row>
    <row r="248" spans="1:5" x14ac:dyDescent="0.3">
      <c r="A248" t="s">
        <v>59</v>
      </c>
      <c r="B248" s="15">
        <v>0.837594697</v>
      </c>
      <c r="D248" s="15">
        <v>0.85814393899999997</v>
      </c>
      <c r="E248" s="15">
        <v>1.000230409</v>
      </c>
    </row>
    <row r="249" spans="1:5" x14ac:dyDescent="0.3">
      <c r="A249" t="s">
        <v>59</v>
      </c>
      <c r="B249" s="15">
        <v>0.82083333300000005</v>
      </c>
      <c r="D249" s="15">
        <v>0.85050231099999996</v>
      </c>
      <c r="E249" s="15">
        <v>0.960433333</v>
      </c>
    </row>
    <row r="250" spans="1:5" x14ac:dyDescent="0.3">
      <c r="A250" t="s">
        <v>59</v>
      </c>
      <c r="B250" s="15">
        <v>0.80031343300000002</v>
      </c>
      <c r="D250" s="15">
        <v>0.85013676599999999</v>
      </c>
      <c r="E250" s="15">
        <v>0.89155555600000003</v>
      </c>
    </row>
    <row r="251" spans="1:5" x14ac:dyDescent="0.3">
      <c r="A251" t="s">
        <v>59</v>
      </c>
      <c r="B251" s="15">
        <v>0.80024675300000003</v>
      </c>
      <c r="D251" s="15">
        <v>0.837594697</v>
      </c>
      <c r="E251" s="15">
        <v>0.86458333300000001</v>
      </c>
    </row>
    <row r="252" spans="1:5" x14ac:dyDescent="0.3">
      <c r="A252" t="s">
        <v>59</v>
      </c>
      <c r="B252" s="15">
        <v>0.80011710300000005</v>
      </c>
      <c r="D252" s="15">
        <v>0.82083333300000005</v>
      </c>
      <c r="E252" s="15">
        <v>0.80224331900000001</v>
      </c>
    </row>
    <row r="253" spans="1:5" x14ac:dyDescent="0.3">
      <c r="A253" t="s">
        <v>59</v>
      </c>
      <c r="B253" s="15">
        <v>0.70009556299999998</v>
      </c>
      <c r="D253" s="15">
        <v>0.80031343300000002</v>
      </c>
      <c r="E253" s="15">
        <v>0.80098039200000004</v>
      </c>
    </row>
    <row r="254" spans="1:5" x14ac:dyDescent="0.3">
      <c r="A254" t="s">
        <v>59</v>
      </c>
      <c r="B254" s="15">
        <v>0.66732954499999997</v>
      </c>
      <c r="D254" s="15">
        <v>0.80024675300000003</v>
      </c>
      <c r="E254" s="15">
        <v>0.80031237499999996</v>
      </c>
    </row>
    <row r="255" spans="1:5" x14ac:dyDescent="0.3">
      <c r="A255" t="s">
        <v>59</v>
      </c>
      <c r="B255" s="15">
        <v>0.60036968599999996</v>
      </c>
      <c r="D255" s="15">
        <v>0.80011710300000005</v>
      </c>
      <c r="E255" s="15">
        <v>0.77333333299999996</v>
      </c>
    </row>
    <row r="256" spans="1:5" x14ac:dyDescent="0.3">
      <c r="A256" t="s">
        <v>59</v>
      </c>
      <c r="B256" s="15">
        <v>0.49998033400000003</v>
      </c>
      <c r="D256" s="15">
        <v>0.70009556299999998</v>
      </c>
      <c r="E256" s="15">
        <v>0.75065101000000001</v>
      </c>
    </row>
    <row r="257" spans="1:5" x14ac:dyDescent="0.3">
      <c r="A257" t="s">
        <v>59</v>
      </c>
      <c r="B257" s="15">
        <v>0.35003125000000002</v>
      </c>
      <c r="D257" s="15">
        <v>0.66732954499999997</v>
      </c>
      <c r="E257" s="15">
        <v>0.75035612500000004</v>
      </c>
    </row>
    <row r="258" spans="1:5" x14ac:dyDescent="0.3">
      <c r="A258" t="s">
        <v>59</v>
      </c>
      <c r="B258" s="15">
        <v>0.33235930699999999</v>
      </c>
      <c r="D258" s="15">
        <v>0.60036968599999996</v>
      </c>
      <c r="E258" s="15">
        <v>0.72233333300000002</v>
      </c>
    </row>
    <row r="259" spans="1:5" x14ac:dyDescent="0.3">
      <c r="A259" t="s">
        <v>59</v>
      </c>
      <c r="B259" s="15">
        <v>0.31120746399999999</v>
      </c>
      <c r="D259" s="15">
        <v>0.49998033400000003</v>
      </c>
      <c r="E259" s="15">
        <v>0.700459889</v>
      </c>
    </row>
    <row r="260" spans="1:5" x14ac:dyDescent="0.3">
      <c r="A260" t="s">
        <v>59</v>
      </c>
      <c r="B260" s="15">
        <v>0.247316017</v>
      </c>
      <c r="D260" s="15">
        <v>0.35003125000000002</v>
      </c>
      <c r="E260" s="15">
        <v>0.62941666699999999</v>
      </c>
    </row>
    <row r="261" spans="1:5" x14ac:dyDescent="0.3">
      <c r="A261" t="s">
        <v>59</v>
      </c>
      <c r="B261" s="15">
        <v>0.98863636399999999</v>
      </c>
      <c r="D261" s="15">
        <v>0.33235930699999999</v>
      </c>
      <c r="E261" s="15">
        <v>0.62197175100000002</v>
      </c>
    </row>
    <row r="262" spans="1:5" x14ac:dyDescent="0.3">
      <c r="A262" t="s">
        <v>59</v>
      </c>
      <c r="B262" s="15">
        <v>0.95311004799999999</v>
      </c>
      <c r="D262" s="15">
        <v>0.31120746399999999</v>
      </c>
      <c r="E262" s="15">
        <v>0.56597222199999997</v>
      </c>
    </row>
    <row r="263" spans="1:5" x14ac:dyDescent="0.3">
      <c r="A263" t="s">
        <v>59</v>
      </c>
      <c r="B263" s="15">
        <v>0.88426136399999999</v>
      </c>
      <c r="D263" s="15">
        <v>0.247316017</v>
      </c>
      <c r="E263" s="15">
        <v>0.35542803000000001</v>
      </c>
    </row>
    <row r="264" spans="1:5" x14ac:dyDescent="0.3">
      <c r="A264" t="s">
        <v>59</v>
      </c>
      <c r="B264" s="15">
        <v>0.86065340899999998</v>
      </c>
      <c r="D264" s="15">
        <v>0.98863636399999999</v>
      </c>
      <c r="E264" s="15">
        <v>0.32996487899999999</v>
      </c>
    </row>
    <row r="265" spans="1:5" x14ac:dyDescent="0.3">
      <c r="A265" t="s">
        <v>59</v>
      </c>
      <c r="B265" s="15">
        <v>0.85814393899999997</v>
      </c>
      <c r="D265" s="15">
        <v>0.95311004799999999</v>
      </c>
      <c r="E265" s="15">
        <v>0.25800000000000001</v>
      </c>
    </row>
    <row r="266" spans="1:5" x14ac:dyDescent="0.3">
      <c r="A266" t="s">
        <v>59</v>
      </c>
      <c r="B266" s="15">
        <v>0.85050231099999996</v>
      </c>
      <c r="D266" s="15">
        <v>0.88426136399999999</v>
      </c>
      <c r="E266" s="15">
        <v>1.000230409</v>
      </c>
    </row>
    <row r="267" spans="1:5" x14ac:dyDescent="0.3">
      <c r="A267" t="s">
        <v>59</v>
      </c>
      <c r="B267" s="15">
        <v>0.85041562800000003</v>
      </c>
      <c r="D267" s="15">
        <v>0.86065340899999998</v>
      </c>
      <c r="E267" s="15">
        <v>0.92754166699999996</v>
      </c>
    </row>
    <row r="268" spans="1:5" x14ac:dyDescent="0.3">
      <c r="A268" t="s">
        <v>59</v>
      </c>
      <c r="B268" s="15">
        <v>0.85013676599999999</v>
      </c>
      <c r="D268" s="15">
        <v>0.85814393899999997</v>
      </c>
      <c r="E268" s="15">
        <v>0.91374999999999995</v>
      </c>
    </row>
    <row r="269" spans="1:5" x14ac:dyDescent="0.3">
      <c r="A269" t="s">
        <v>59</v>
      </c>
      <c r="B269" s="15">
        <v>0.80011710300000005</v>
      </c>
      <c r="D269" s="15">
        <v>0.85050231099999996</v>
      </c>
      <c r="E269" s="15">
        <v>0.90249999999999997</v>
      </c>
    </row>
    <row r="270" spans="1:5" x14ac:dyDescent="0.3">
      <c r="A270" t="s">
        <v>59</v>
      </c>
      <c r="B270" s="15">
        <v>0.80003139000000001</v>
      </c>
      <c r="D270" s="15">
        <v>0.85041562800000003</v>
      </c>
      <c r="E270" s="15">
        <v>0.80040196100000005</v>
      </c>
    </row>
    <row r="271" spans="1:5" x14ac:dyDescent="0.3">
      <c r="A271" t="s">
        <v>59</v>
      </c>
      <c r="B271" s="15">
        <v>0.80003139000000001</v>
      </c>
      <c r="D271" s="15">
        <v>0.85013676599999999</v>
      </c>
      <c r="E271" s="15">
        <v>0.78659999999999997</v>
      </c>
    </row>
    <row r="272" spans="1:5" x14ac:dyDescent="0.3">
      <c r="A272" t="s">
        <v>59</v>
      </c>
      <c r="B272" s="15">
        <v>0.70006034500000003</v>
      </c>
      <c r="D272" s="15">
        <v>0.80011710300000005</v>
      </c>
      <c r="E272" s="15">
        <v>0.75062135399999996</v>
      </c>
    </row>
    <row r="273" spans="1:5" x14ac:dyDescent="0.3">
      <c r="A273" t="s">
        <v>59</v>
      </c>
      <c r="B273" s="15">
        <v>0.68929924200000003</v>
      </c>
      <c r="D273" s="15">
        <v>0.80003139000000001</v>
      </c>
      <c r="E273" s="15">
        <v>0.75035612500000004</v>
      </c>
    </row>
    <row r="274" spans="1:5" x14ac:dyDescent="0.3">
      <c r="A274" t="s">
        <v>59</v>
      </c>
      <c r="B274" s="15">
        <v>0.66068329299999995</v>
      </c>
      <c r="D274" s="15">
        <v>0.80003139000000001</v>
      </c>
      <c r="E274" s="15">
        <v>0.74916666700000001</v>
      </c>
    </row>
    <row r="275" spans="1:5" x14ac:dyDescent="0.3">
      <c r="A275" t="s">
        <v>59</v>
      </c>
      <c r="B275" s="15">
        <v>0.65013095200000004</v>
      </c>
      <c r="D275" s="15">
        <v>0.70006034500000003</v>
      </c>
      <c r="E275" s="15">
        <v>0.70088820299999999</v>
      </c>
    </row>
    <row r="276" spans="1:5" x14ac:dyDescent="0.3">
      <c r="A276" t="s">
        <v>59</v>
      </c>
      <c r="B276" s="15">
        <v>0.60691287900000002</v>
      </c>
      <c r="D276" s="15">
        <v>0.68929924200000003</v>
      </c>
      <c r="E276" s="15">
        <v>0.70061403499999997</v>
      </c>
    </row>
    <row r="277" spans="1:5" x14ac:dyDescent="0.3">
      <c r="A277" t="s">
        <v>59</v>
      </c>
      <c r="B277" s="15">
        <v>0.60029176699999998</v>
      </c>
      <c r="D277" s="15">
        <v>0.66068329299999995</v>
      </c>
      <c r="E277" s="15">
        <v>0.70060344799999996</v>
      </c>
    </row>
    <row r="278" spans="1:5" x14ac:dyDescent="0.3">
      <c r="A278" t="s">
        <v>59</v>
      </c>
      <c r="B278" s="15">
        <v>0.50002506899999999</v>
      </c>
      <c r="D278" s="15">
        <v>0.65013095200000004</v>
      </c>
      <c r="E278" s="15">
        <v>0.65666666699999998</v>
      </c>
    </row>
    <row r="279" spans="1:5" x14ac:dyDescent="0.3">
      <c r="A279" t="s">
        <v>59</v>
      </c>
      <c r="B279" s="15">
        <v>0.49999888799999997</v>
      </c>
      <c r="D279" s="15">
        <v>0.60691287900000002</v>
      </c>
      <c r="E279" s="15">
        <v>0.65343137299999998</v>
      </c>
    </row>
    <row r="280" spans="1:5" x14ac:dyDescent="0.3">
      <c r="A280" t="s">
        <v>59</v>
      </c>
      <c r="B280" s="15">
        <v>0.98719696999999995</v>
      </c>
      <c r="D280" s="15">
        <v>0.60029176699999998</v>
      </c>
      <c r="E280" s="15">
        <v>0.65013399999999999</v>
      </c>
    </row>
    <row r="281" spans="1:5" x14ac:dyDescent="0.3">
      <c r="A281" t="s">
        <v>59</v>
      </c>
      <c r="B281" s="15">
        <v>0.98090909100000001</v>
      </c>
      <c r="D281" s="15">
        <v>0.50002506899999999</v>
      </c>
      <c r="E281" s="15">
        <v>0.60098290600000004</v>
      </c>
    </row>
    <row r="282" spans="1:5" x14ac:dyDescent="0.3">
      <c r="A282" t="s">
        <v>59</v>
      </c>
      <c r="B282" s="15">
        <v>0.97462121199999996</v>
      </c>
      <c r="D282" s="15">
        <v>0.49999888799999997</v>
      </c>
      <c r="E282" s="15">
        <v>0.58604166700000004</v>
      </c>
    </row>
    <row r="283" spans="1:5" x14ac:dyDescent="0.3">
      <c r="A283" t="s">
        <v>59</v>
      </c>
      <c r="B283" s="15">
        <v>0.88426136399999999</v>
      </c>
      <c r="D283" s="15">
        <v>0.98719696999999995</v>
      </c>
      <c r="E283" s="15">
        <v>0.58140000000000003</v>
      </c>
    </row>
    <row r="284" spans="1:5" x14ac:dyDescent="0.3">
      <c r="A284" t="s">
        <v>59</v>
      </c>
      <c r="B284" s="15">
        <v>0.82680302999999999</v>
      </c>
      <c r="D284" s="15">
        <v>0.98090909100000001</v>
      </c>
      <c r="E284" s="15">
        <v>0.361071429</v>
      </c>
    </row>
    <row r="285" spans="1:5" x14ac:dyDescent="0.3">
      <c r="A285" t="s">
        <v>59</v>
      </c>
      <c r="B285" s="15">
        <v>0.80034376600000001</v>
      </c>
      <c r="D285" s="15">
        <v>0.97462121199999996</v>
      </c>
      <c r="E285" s="15">
        <v>0.30211734699999998</v>
      </c>
    </row>
    <row r="286" spans="1:5" x14ac:dyDescent="0.3">
      <c r="A286" t="s">
        <v>59</v>
      </c>
      <c r="B286" s="15">
        <v>0.80024675300000003</v>
      </c>
      <c r="D286" s="15">
        <v>0.88426136399999999</v>
      </c>
      <c r="E286" s="15">
        <v>0.99180000000000001</v>
      </c>
    </row>
    <row r="287" spans="1:5" x14ac:dyDescent="0.3">
      <c r="A287" t="s">
        <v>59</v>
      </c>
      <c r="B287" s="15">
        <v>0.80012872099999999</v>
      </c>
      <c r="D287" s="15">
        <v>0.82680302999999999</v>
      </c>
      <c r="E287" s="15">
        <v>0.93686111100000002</v>
      </c>
    </row>
    <row r="288" spans="1:5" x14ac:dyDescent="0.3">
      <c r="A288" t="s">
        <v>59</v>
      </c>
      <c r="B288" s="15">
        <v>0.80012872099999999</v>
      </c>
      <c r="D288" s="15">
        <v>0.80034376600000001</v>
      </c>
      <c r="E288" s="15">
        <v>0.91912499999999997</v>
      </c>
    </row>
    <row r="289" spans="1:5" x14ac:dyDescent="0.3">
      <c r="A289" t="s">
        <v>59</v>
      </c>
      <c r="B289" s="15">
        <v>0.80011710300000005</v>
      </c>
      <c r="D289" s="15">
        <v>0.80024675300000003</v>
      </c>
      <c r="E289" s="15">
        <v>0.82111250000000002</v>
      </c>
    </row>
    <row r="290" spans="1:5" x14ac:dyDescent="0.3">
      <c r="A290" t="s">
        <v>59</v>
      </c>
      <c r="B290" s="15">
        <v>0.80011710300000005</v>
      </c>
      <c r="D290" s="15">
        <v>0.80012872099999999</v>
      </c>
      <c r="E290" s="15">
        <v>0.80098039200000004</v>
      </c>
    </row>
    <row r="291" spans="1:5" x14ac:dyDescent="0.3">
      <c r="A291" t="s">
        <v>59</v>
      </c>
      <c r="B291" s="15">
        <v>0.77011397999999998</v>
      </c>
      <c r="D291" s="15">
        <v>0.80012872099999999</v>
      </c>
      <c r="E291" s="15">
        <v>0.80098039200000004</v>
      </c>
    </row>
    <row r="292" spans="1:5" x14ac:dyDescent="0.3">
      <c r="A292" t="s">
        <v>59</v>
      </c>
      <c r="B292" s="15">
        <v>0.70054170000000004</v>
      </c>
      <c r="D292" s="15">
        <v>0.80011710300000005</v>
      </c>
      <c r="E292" s="15">
        <v>0.80040196100000005</v>
      </c>
    </row>
    <row r="293" spans="1:5" x14ac:dyDescent="0.3">
      <c r="A293" t="s">
        <v>59</v>
      </c>
      <c r="B293" s="15">
        <v>0.67556818200000002</v>
      </c>
      <c r="D293" s="15">
        <v>0.80011710300000005</v>
      </c>
      <c r="E293" s="15">
        <v>0.80027969300000001</v>
      </c>
    </row>
    <row r="294" spans="1:5" x14ac:dyDescent="0.3">
      <c r="A294" t="s">
        <v>59</v>
      </c>
      <c r="B294" s="15">
        <v>0.66183712100000003</v>
      </c>
      <c r="D294" s="15">
        <v>0.77011397999999998</v>
      </c>
      <c r="E294" s="15">
        <v>0.75065101000000001</v>
      </c>
    </row>
    <row r="295" spans="1:5" x14ac:dyDescent="0.3">
      <c r="A295" t="s">
        <v>59</v>
      </c>
      <c r="B295" s="15">
        <v>0.65019865300000002</v>
      </c>
      <c r="D295" s="15">
        <v>0.70054170000000004</v>
      </c>
      <c r="E295" s="15">
        <v>0.75053267999999995</v>
      </c>
    </row>
    <row r="296" spans="1:5" x14ac:dyDescent="0.3">
      <c r="A296" t="s">
        <v>59</v>
      </c>
      <c r="B296" s="15">
        <v>0.60029176699999998</v>
      </c>
      <c r="D296" s="15">
        <v>0.67556818200000002</v>
      </c>
      <c r="E296" s="15">
        <v>0.73464583299999997</v>
      </c>
    </row>
    <row r="297" spans="1:5" x14ac:dyDescent="0.3">
      <c r="A297" t="s">
        <v>59</v>
      </c>
      <c r="B297" s="15">
        <v>0.60027326800000003</v>
      </c>
      <c r="D297" s="15">
        <v>0.66183712100000003</v>
      </c>
      <c r="E297" s="15">
        <v>0.70060344799999996</v>
      </c>
    </row>
    <row r="298" spans="1:5" x14ac:dyDescent="0.3">
      <c r="A298" t="s">
        <v>59</v>
      </c>
      <c r="B298" s="15">
        <v>0.46575757600000001</v>
      </c>
      <c r="D298" s="15">
        <v>0.65019865300000002</v>
      </c>
      <c r="E298" s="15">
        <v>0.70009573000000003</v>
      </c>
    </row>
    <row r="299" spans="1:5" x14ac:dyDescent="0.3">
      <c r="A299" t="s">
        <v>59</v>
      </c>
      <c r="B299" s="15">
        <v>0.45201253899999999</v>
      </c>
      <c r="D299" s="15">
        <v>0.60029176699999998</v>
      </c>
      <c r="E299" s="15">
        <v>0.671875</v>
      </c>
    </row>
    <row r="300" spans="1:5" x14ac:dyDescent="0.3">
      <c r="A300" t="s">
        <v>59</v>
      </c>
      <c r="B300" s="15">
        <v>0.31385281399999998</v>
      </c>
      <c r="D300" s="15">
        <v>0.60027326800000003</v>
      </c>
      <c r="E300" s="15">
        <v>0.64024999999999999</v>
      </c>
    </row>
    <row r="301" spans="1:5" x14ac:dyDescent="0.3">
      <c r="A301" t="s">
        <v>59</v>
      </c>
      <c r="B301" s="15">
        <v>0.85279356100000003</v>
      </c>
      <c r="D301" s="15">
        <v>0.46575757600000001</v>
      </c>
      <c r="E301" s="15">
        <v>0.57999999999999996</v>
      </c>
    </row>
    <row r="302" spans="1:5" x14ac:dyDescent="0.3">
      <c r="A302" t="s">
        <v>59</v>
      </c>
      <c r="B302" s="15">
        <v>0.83838383800000005</v>
      </c>
      <c r="D302" s="15">
        <v>0.45201253899999999</v>
      </c>
      <c r="E302" s="15">
        <v>0.54979166700000004</v>
      </c>
    </row>
    <row r="303" spans="1:5" x14ac:dyDescent="0.3">
      <c r="A303" t="s">
        <v>59</v>
      </c>
      <c r="B303" s="15">
        <v>0.80484848499999995</v>
      </c>
      <c r="D303" s="15">
        <v>0.31385281399999998</v>
      </c>
      <c r="E303" s="15">
        <v>0.32813157900000001</v>
      </c>
    </row>
    <row r="304" spans="1:5" x14ac:dyDescent="0.3">
      <c r="A304" t="s">
        <v>59</v>
      </c>
      <c r="B304" s="15">
        <v>0.80034376600000001</v>
      </c>
      <c r="D304" s="15">
        <v>0.85279356100000003</v>
      </c>
      <c r="E304" s="15">
        <v>0.30357446799999999</v>
      </c>
    </row>
    <row r="305" spans="1:5" x14ac:dyDescent="0.3">
      <c r="A305" t="s">
        <v>59</v>
      </c>
      <c r="B305" s="15">
        <v>0.80012872099999999</v>
      </c>
      <c r="D305" s="15">
        <v>0.83838383800000005</v>
      </c>
      <c r="E305" s="15">
        <v>0.25650000000000001</v>
      </c>
    </row>
    <row r="306" spans="1:5" x14ac:dyDescent="0.3">
      <c r="A306" t="s">
        <v>59</v>
      </c>
      <c r="B306" s="15">
        <v>0.80012872099999999</v>
      </c>
      <c r="D306" s="15">
        <v>0.80484848499999995</v>
      </c>
      <c r="E306" s="15">
        <v>0.25139925400000002</v>
      </c>
    </row>
    <row r="307" spans="1:5" x14ac:dyDescent="0.3">
      <c r="A307" t="s">
        <v>59</v>
      </c>
      <c r="B307" s="15">
        <v>0.800015009</v>
      </c>
      <c r="D307" s="15">
        <v>0.80034376600000001</v>
      </c>
      <c r="E307" s="15">
        <v>0.81640625</v>
      </c>
    </row>
    <row r="308" spans="1:5" x14ac:dyDescent="0.3">
      <c r="A308" t="s">
        <v>59</v>
      </c>
      <c r="B308" s="15">
        <v>0.70054170000000004</v>
      </c>
      <c r="D308" s="15">
        <v>0.80012872099999999</v>
      </c>
      <c r="E308" s="15">
        <v>0.80071149399999997</v>
      </c>
    </row>
    <row r="309" spans="1:5" x14ac:dyDescent="0.3">
      <c r="A309" t="s">
        <v>59</v>
      </c>
      <c r="B309" s="15">
        <v>0.70009415600000002</v>
      </c>
      <c r="D309" s="15">
        <v>0.80012872099999999</v>
      </c>
      <c r="E309" s="15">
        <v>0.80047051300000005</v>
      </c>
    </row>
    <row r="310" spans="1:5" x14ac:dyDescent="0.3">
      <c r="A310" t="s">
        <v>59</v>
      </c>
      <c r="B310" s="15">
        <v>0.69204545500000003</v>
      </c>
      <c r="D310" s="15">
        <v>0.800015009</v>
      </c>
      <c r="E310" s="15">
        <v>0.80009401700000005</v>
      </c>
    </row>
    <row r="311" spans="1:5" x14ac:dyDescent="0.3">
      <c r="A311" t="s">
        <v>59</v>
      </c>
      <c r="B311" s="15">
        <v>0.66225589200000001</v>
      </c>
      <c r="D311" s="15">
        <v>0.70054170000000004</v>
      </c>
      <c r="E311" s="15">
        <v>0.79998285300000005</v>
      </c>
    </row>
    <row r="312" spans="1:5" x14ac:dyDescent="0.3">
      <c r="A312" t="s">
        <v>59</v>
      </c>
      <c r="B312" s="15">
        <v>0.650416734</v>
      </c>
      <c r="D312" s="15">
        <v>0.70009415600000002</v>
      </c>
      <c r="E312" s="15">
        <v>0.78586419799999996</v>
      </c>
    </row>
    <row r="313" spans="1:5" x14ac:dyDescent="0.3">
      <c r="A313" t="s">
        <v>59</v>
      </c>
      <c r="B313" s="15">
        <v>0.65029957500000002</v>
      </c>
      <c r="D313" s="15">
        <v>0.69204545500000003</v>
      </c>
      <c r="E313" s="15">
        <v>0.75065101000000001</v>
      </c>
    </row>
    <row r="314" spans="1:5" x14ac:dyDescent="0.3">
      <c r="A314" t="s">
        <v>59</v>
      </c>
      <c r="B314" s="15">
        <v>0.65024349699999995</v>
      </c>
      <c r="D314" s="15">
        <v>0.66225589200000001</v>
      </c>
      <c r="E314" s="15">
        <v>0.73327777800000005</v>
      </c>
    </row>
    <row r="315" spans="1:5" x14ac:dyDescent="0.3">
      <c r="A315" t="s">
        <v>59</v>
      </c>
      <c r="B315" s="15">
        <v>0.63986742399999996</v>
      </c>
      <c r="D315" s="15">
        <v>0.650416734</v>
      </c>
      <c r="E315" s="15">
        <v>0.71012500000000001</v>
      </c>
    </row>
    <row r="316" spans="1:5" x14ac:dyDescent="0.3">
      <c r="A316" t="s">
        <v>59</v>
      </c>
      <c r="B316" s="15">
        <v>0.60006269599999995</v>
      </c>
      <c r="D316" s="15">
        <v>0.65029957500000002</v>
      </c>
      <c r="E316" s="15">
        <v>0.70060344799999996</v>
      </c>
    </row>
    <row r="317" spans="1:5" x14ac:dyDescent="0.3">
      <c r="A317" t="s">
        <v>59</v>
      </c>
      <c r="B317" s="15">
        <v>0.58204545500000004</v>
      </c>
      <c r="D317" s="15">
        <v>0.65024349699999995</v>
      </c>
      <c r="E317" s="15">
        <v>0.70054044100000001</v>
      </c>
    </row>
    <row r="318" spans="1:5" x14ac:dyDescent="0.3">
      <c r="A318" t="s">
        <v>59</v>
      </c>
      <c r="B318" s="15">
        <v>0.40324216099999999</v>
      </c>
      <c r="D318" s="15">
        <v>0.63986742399999996</v>
      </c>
      <c r="E318" s="15">
        <v>0.7</v>
      </c>
    </row>
    <row r="319" spans="1:5" x14ac:dyDescent="0.3">
      <c r="A319" t="s">
        <v>59</v>
      </c>
      <c r="B319" s="15">
        <v>0.23579545499999999</v>
      </c>
      <c r="D319" s="15">
        <v>0.60006269599999995</v>
      </c>
      <c r="E319" s="15">
        <v>0.68402777800000003</v>
      </c>
    </row>
    <row r="320" spans="1:5" x14ac:dyDescent="0.3">
      <c r="A320" t="s">
        <v>59</v>
      </c>
      <c r="B320" s="15">
        <v>0.97727272700000001</v>
      </c>
      <c r="D320" s="15">
        <v>0.58204545500000004</v>
      </c>
      <c r="E320" s="15">
        <v>0.67213541700000001</v>
      </c>
    </row>
    <row r="321" spans="1:5" x14ac:dyDescent="0.3">
      <c r="A321" t="s">
        <v>59</v>
      </c>
      <c r="B321" s="15">
        <v>0.96410606099999996</v>
      </c>
      <c r="D321" s="15">
        <v>0.40324216099999999</v>
      </c>
      <c r="E321" s="15">
        <v>0.63861437899999995</v>
      </c>
    </row>
    <row r="322" spans="1:5" x14ac:dyDescent="0.3">
      <c r="A322" t="s">
        <v>59</v>
      </c>
      <c r="B322" s="15">
        <v>0.95890151499999998</v>
      </c>
      <c r="D322" s="15">
        <v>0.23579545499999999</v>
      </c>
      <c r="E322" s="15">
        <v>0.63135416700000002</v>
      </c>
    </row>
    <row r="323" spans="1:5" x14ac:dyDescent="0.3">
      <c r="A323" t="s">
        <v>59</v>
      </c>
      <c r="B323" s="15">
        <v>0.80035877499999997</v>
      </c>
      <c r="D323" s="15">
        <v>0.97727272700000001</v>
      </c>
      <c r="E323" s="15">
        <v>0.61114053700000004</v>
      </c>
    </row>
    <row r="324" spans="1:5" x14ac:dyDescent="0.3">
      <c r="A324" t="s">
        <v>59</v>
      </c>
      <c r="B324" s="15">
        <v>0.800162602</v>
      </c>
      <c r="D324" s="15">
        <v>0.96410606099999996</v>
      </c>
      <c r="E324" s="15">
        <v>0.609583333</v>
      </c>
    </row>
    <row r="325" spans="1:5" x14ac:dyDescent="0.3">
      <c r="A325" t="s">
        <v>59</v>
      </c>
      <c r="B325" s="15">
        <v>0.80011710300000005</v>
      </c>
      <c r="D325" s="15">
        <v>0.95890151499999998</v>
      </c>
      <c r="E325" s="15">
        <v>0.58531578900000003</v>
      </c>
    </row>
    <row r="326" spans="1:5" x14ac:dyDescent="0.3">
      <c r="A326" t="s">
        <v>59</v>
      </c>
      <c r="B326" s="15">
        <v>0.79384469700000004</v>
      </c>
      <c r="D326" s="15">
        <v>0.80035877499999997</v>
      </c>
      <c r="E326" s="15">
        <v>0.24941666700000001</v>
      </c>
    </row>
    <row r="327" spans="1:5" x14ac:dyDescent="0.3">
      <c r="A327" t="s">
        <v>59</v>
      </c>
      <c r="B327" s="15">
        <v>0.750517565</v>
      </c>
      <c r="D327" s="15">
        <v>0.800162602</v>
      </c>
      <c r="E327" s="15">
        <v>0.87209999999999999</v>
      </c>
    </row>
    <row r="328" spans="1:5" x14ac:dyDescent="0.3">
      <c r="A328" t="s">
        <v>59</v>
      </c>
      <c r="B328" s="15">
        <v>0.75006804900000001</v>
      </c>
      <c r="D328" s="15">
        <v>0.80011710300000005</v>
      </c>
      <c r="E328" s="15">
        <v>0.8319375</v>
      </c>
    </row>
    <row r="329" spans="1:5" x14ac:dyDescent="0.3">
      <c r="A329" t="s">
        <v>59</v>
      </c>
      <c r="B329" s="15">
        <v>0.75006275099999997</v>
      </c>
      <c r="D329" s="15">
        <v>0.79384469700000004</v>
      </c>
      <c r="E329" s="15">
        <v>0.83006250000000004</v>
      </c>
    </row>
    <row r="330" spans="1:5" x14ac:dyDescent="0.3">
      <c r="A330" t="s">
        <v>59</v>
      </c>
      <c r="B330" s="15">
        <v>0.75005735900000003</v>
      </c>
      <c r="D330" s="15">
        <v>0.750517565</v>
      </c>
      <c r="E330" s="15">
        <v>0.80555555599999995</v>
      </c>
    </row>
    <row r="331" spans="1:5" x14ac:dyDescent="0.3">
      <c r="A331" t="s">
        <v>59</v>
      </c>
      <c r="B331" s="15">
        <v>0.70017038799999998</v>
      </c>
      <c r="D331" s="15">
        <v>0.75006804900000001</v>
      </c>
      <c r="E331" s="15">
        <v>0.80040196100000005</v>
      </c>
    </row>
    <row r="332" spans="1:5" x14ac:dyDescent="0.3">
      <c r="A332" t="s">
        <v>59</v>
      </c>
      <c r="B332" s="15">
        <v>0.68380681799999998</v>
      </c>
      <c r="D332" s="15">
        <v>0.75006275099999997</v>
      </c>
      <c r="E332" s="15">
        <v>0.80000294999999999</v>
      </c>
    </row>
    <row r="333" spans="1:5" x14ac:dyDescent="0.3">
      <c r="A333" t="s">
        <v>59</v>
      </c>
      <c r="B333" s="15">
        <v>0.65006644499999999</v>
      </c>
      <c r="D333" s="15">
        <v>0.75005735900000003</v>
      </c>
      <c r="E333" s="15">
        <v>0.78374999999999995</v>
      </c>
    </row>
    <row r="334" spans="1:5" x14ac:dyDescent="0.3">
      <c r="A334" t="s">
        <v>59</v>
      </c>
      <c r="B334" s="15">
        <v>0.57646039299999996</v>
      </c>
      <c r="D334" s="15">
        <v>0.70017038799999998</v>
      </c>
      <c r="E334" s="15">
        <v>0.753525</v>
      </c>
    </row>
    <row r="335" spans="1:5" x14ac:dyDescent="0.3">
      <c r="A335" t="s">
        <v>59</v>
      </c>
      <c r="B335" s="15">
        <v>0.54996942900000001</v>
      </c>
      <c r="D335" s="15">
        <v>0.68380681799999998</v>
      </c>
      <c r="E335" s="15">
        <v>0.75065101000000001</v>
      </c>
    </row>
    <row r="336" spans="1:5" x14ac:dyDescent="0.3">
      <c r="A336" t="s">
        <v>59</v>
      </c>
      <c r="B336" s="15">
        <v>0.53839962100000005</v>
      </c>
      <c r="D336" s="15">
        <v>0.65006644499999999</v>
      </c>
      <c r="E336" s="15">
        <v>0.72734953700000005</v>
      </c>
    </row>
    <row r="337" spans="1:5" x14ac:dyDescent="0.3">
      <c r="A337" t="s">
        <v>59</v>
      </c>
      <c r="B337" s="15">
        <v>0.409545455</v>
      </c>
      <c r="D337" s="15">
        <v>0.57646039299999996</v>
      </c>
      <c r="E337" s="15">
        <v>0.70061403499999997</v>
      </c>
    </row>
    <row r="338" spans="1:5" x14ac:dyDescent="0.3">
      <c r="A338" t="s">
        <v>59</v>
      </c>
      <c r="B338" s="15">
        <v>0.35021836000000001</v>
      </c>
      <c r="D338" s="15">
        <v>0.54996942900000001</v>
      </c>
      <c r="E338" s="15">
        <v>0.70060526300000003</v>
      </c>
    </row>
    <row r="339" spans="1:5" x14ac:dyDescent="0.3">
      <c r="A339" t="s">
        <v>59</v>
      </c>
      <c r="B339" s="15">
        <v>1.0335700759999999</v>
      </c>
      <c r="D339" s="15">
        <v>0.53839962100000005</v>
      </c>
      <c r="E339" s="15">
        <v>0.67214080499999995</v>
      </c>
    </row>
    <row r="340" spans="1:5" x14ac:dyDescent="0.3">
      <c r="A340" t="s">
        <v>59</v>
      </c>
      <c r="B340" s="15">
        <v>0.80026148600000002</v>
      </c>
      <c r="D340" s="15">
        <v>0.409545455</v>
      </c>
      <c r="E340" s="15">
        <v>0.62701118300000003</v>
      </c>
    </row>
    <row r="341" spans="1:5" x14ac:dyDescent="0.3">
      <c r="A341" t="s">
        <v>59</v>
      </c>
      <c r="B341" s="15">
        <v>0.80012872099999999</v>
      </c>
      <c r="D341" s="15">
        <v>0.35021836000000001</v>
      </c>
      <c r="E341" s="15">
        <v>0.62657777800000003</v>
      </c>
    </row>
    <row r="342" spans="1:5" x14ac:dyDescent="0.3">
      <c r="A342" t="s">
        <v>59</v>
      </c>
      <c r="B342" s="15">
        <v>0.80011710300000005</v>
      </c>
      <c r="D342" s="15">
        <v>1.0335700759999999</v>
      </c>
      <c r="E342" s="15">
        <v>0.45687499999999998</v>
      </c>
    </row>
    <row r="343" spans="1:5" x14ac:dyDescent="0.3">
      <c r="A343" t="s">
        <v>59</v>
      </c>
      <c r="B343" s="15">
        <v>0.75006804900000001</v>
      </c>
      <c r="D343" s="15">
        <v>0.80026148600000002</v>
      </c>
      <c r="E343" s="15">
        <v>0.39354885099999998</v>
      </c>
    </row>
    <row r="344" spans="1:5" x14ac:dyDescent="0.3">
      <c r="A344" t="s">
        <v>59</v>
      </c>
      <c r="B344" s="15">
        <v>0.75005735900000003</v>
      </c>
      <c r="D344" s="15">
        <v>0.80012872099999999</v>
      </c>
      <c r="E344" s="15">
        <v>0.385791667</v>
      </c>
    </row>
    <row r="345" spans="1:5" x14ac:dyDescent="0.3">
      <c r="A345" t="s">
        <v>59</v>
      </c>
      <c r="B345" s="15">
        <v>0.750037968</v>
      </c>
      <c r="D345" s="15">
        <v>0.80011710300000005</v>
      </c>
      <c r="E345" s="15">
        <v>0.30750145899999998</v>
      </c>
    </row>
    <row r="346" spans="1:5" x14ac:dyDescent="0.3">
      <c r="A346" t="s">
        <v>59</v>
      </c>
      <c r="B346" s="15">
        <v>0.75003189800000003</v>
      </c>
      <c r="D346" s="15">
        <v>0.75006804900000001</v>
      </c>
      <c r="E346" s="15">
        <v>0.28395833300000001</v>
      </c>
    </row>
    <row r="347" spans="1:5" x14ac:dyDescent="0.3">
      <c r="A347" t="s">
        <v>59</v>
      </c>
      <c r="B347" s="15">
        <v>0.72830302999999996</v>
      </c>
      <c r="D347" s="15">
        <v>0.75005735900000003</v>
      </c>
      <c r="E347" s="15">
        <v>0.95579166699999996</v>
      </c>
    </row>
    <row r="348" spans="1:5" x14ac:dyDescent="0.3">
      <c r="A348" t="s">
        <v>59</v>
      </c>
      <c r="B348" s="15">
        <v>0.70017038799999998</v>
      </c>
      <c r="D348" s="15">
        <v>0.750037968</v>
      </c>
      <c r="E348" s="15">
        <v>0.93041666700000003</v>
      </c>
    </row>
    <row r="349" spans="1:5" x14ac:dyDescent="0.3">
      <c r="A349" t="s">
        <v>59</v>
      </c>
      <c r="B349" s="15">
        <v>0.70006379600000002</v>
      </c>
      <c r="D349" s="15">
        <v>0.75003189800000003</v>
      </c>
      <c r="E349" s="15">
        <v>0.90249999999999997</v>
      </c>
    </row>
    <row r="350" spans="1:5" x14ac:dyDescent="0.3">
      <c r="A350" t="s">
        <v>59</v>
      </c>
      <c r="B350" s="15">
        <v>0.63986742399999996</v>
      </c>
      <c r="D350" s="15">
        <v>0.72830302999999996</v>
      </c>
      <c r="E350" s="15">
        <v>0.87114999999999998</v>
      </c>
    </row>
    <row r="351" spans="1:5" x14ac:dyDescent="0.3">
      <c r="A351" t="s">
        <v>59</v>
      </c>
      <c r="B351" s="15">
        <v>0.50029041900000004</v>
      </c>
      <c r="D351" s="15">
        <v>0.70017038799999998</v>
      </c>
      <c r="E351" s="15">
        <v>0.80040196100000005</v>
      </c>
    </row>
    <row r="352" spans="1:5" x14ac:dyDescent="0.3">
      <c r="A352" t="s">
        <v>59</v>
      </c>
      <c r="B352" s="15">
        <v>0.40033279199999999</v>
      </c>
      <c r="D352" s="15">
        <v>0.70006379600000002</v>
      </c>
      <c r="E352" s="15">
        <v>0.80013725499999999</v>
      </c>
    </row>
    <row r="353" spans="1:5" x14ac:dyDescent="0.3">
      <c r="A353" t="s">
        <v>59</v>
      </c>
      <c r="B353" s="15">
        <v>0.362666667</v>
      </c>
      <c r="D353" s="15">
        <v>0.63986742399999996</v>
      </c>
      <c r="E353" s="15">
        <v>0.80013725499999999</v>
      </c>
    </row>
    <row r="354" spans="1:5" x14ac:dyDescent="0.3">
      <c r="A354" t="s">
        <v>59</v>
      </c>
      <c r="B354" s="15">
        <v>0.97852564099999995</v>
      </c>
      <c r="D354" s="15">
        <v>0.50029041900000004</v>
      </c>
      <c r="E354" s="15">
        <v>0.75077011500000002</v>
      </c>
    </row>
    <row r="355" spans="1:5" x14ac:dyDescent="0.3">
      <c r="A355" t="s">
        <v>59</v>
      </c>
      <c r="B355" s="15">
        <v>0.91220211200000001</v>
      </c>
      <c r="D355" s="15">
        <v>0.40033279199999999</v>
      </c>
      <c r="E355" s="15">
        <v>0.75065101000000001</v>
      </c>
    </row>
    <row r="356" spans="1:5" x14ac:dyDescent="0.3">
      <c r="A356" t="s">
        <v>59</v>
      </c>
      <c r="B356" s="15">
        <v>0.90055627699999996</v>
      </c>
      <c r="D356" s="15">
        <v>0.362666667</v>
      </c>
      <c r="E356" s="15">
        <v>0.75029393899999997</v>
      </c>
    </row>
    <row r="357" spans="1:5" x14ac:dyDescent="0.3">
      <c r="A357" t="s">
        <v>59</v>
      </c>
      <c r="B357" s="15">
        <v>0.85041051099999998</v>
      </c>
      <c r="D357" s="15">
        <v>0.97852564099999995</v>
      </c>
      <c r="E357" s="15">
        <v>0.700623</v>
      </c>
    </row>
    <row r="358" spans="1:5" x14ac:dyDescent="0.3">
      <c r="A358" t="s">
        <v>59</v>
      </c>
      <c r="B358" s="15">
        <v>0.82714743599999996</v>
      </c>
      <c r="D358" s="15">
        <v>0.91220211200000001</v>
      </c>
      <c r="E358" s="15">
        <v>0.70061403499999997</v>
      </c>
    </row>
    <row r="359" spans="1:5" x14ac:dyDescent="0.3">
      <c r="A359" t="s">
        <v>59</v>
      </c>
      <c r="B359" s="15">
        <v>0.80043654200000003</v>
      </c>
      <c r="D359" s="15">
        <v>0.90055627699999996</v>
      </c>
      <c r="E359" s="15">
        <v>0.70036206899999998</v>
      </c>
    </row>
    <row r="360" spans="1:5" x14ac:dyDescent="0.3">
      <c r="A360" t="s">
        <v>59</v>
      </c>
      <c r="B360" s="15">
        <v>0.80041574199999999</v>
      </c>
      <c r="D360" s="15">
        <v>0.85041051099999998</v>
      </c>
      <c r="E360" s="15">
        <v>0.60128000000000004</v>
      </c>
    </row>
    <row r="361" spans="1:5" x14ac:dyDescent="0.3">
      <c r="A361" t="s">
        <v>59</v>
      </c>
      <c r="B361" s="15">
        <v>0.80002056300000002</v>
      </c>
      <c r="D361" s="15">
        <v>0.82714743599999996</v>
      </c>
      <c r="E361" s="15">
        <v>0.41791666700000002</v>
      </c>
    </row>
    <row r="362" spans="1:5" x14ac:dyDescent="0.3">
      <c r="A362" t="s">
        <v>59</v>
      </c>
      <c r="B362" s="15">
        <v>0.75817307700000003</v>
      </c>
      <c r="D362" s="15">
        <v>0.80043654200000003</v>
      </c>
      <c r="E362" s="15">
        <v>0.37156250000000002</v>
      </c>
    </row>
    <row r="363" spans="1:5" x14ac:dyDescent="0.3">
      <c r="A363" t="s">
        <v>59</v>
      </c>
      <c r="B363" s="15">
        <v>0.75034482800000002</v>
      </c>
      <c r="D363" s="15">
        <v>0.80041574199999999</v>
      </c>
      <c r="E363" s="15">
        <v>0.37156250000000002</v>
      </c>
    </row>
    <row r="364" spans="1:5" x14ac:dyDescent="0.3">
      <c r="A364" t="s">
        <v>59</v>
      </c>
      <c r="B364" s="15">
        <v>0.75006804900000001</v>
      </c>
      <c r="D364" s="15">
        <v>0.80002056300000002</v>
      </c>
      <c r="E364" s="15">
        <v>0.36871874999999998</v>
      </c>
    </row>
    <row r="365" spans="1:5" x14ac:dyDescent="0.3">
      <c r="A365" t="s">
        <v>59</v>
      </c>
      <c r="B365" s="15">
        <v>0.70017038799999998</v>
      </c>
      <c r="D365" s="15">
        <v>0.75817307700000003</v>
      </c>
      <c r="E365" s="15">
        <v>0.35645833300000002</v>
      </c>
    </row>
    <row r="366" spans="1:5" x14ac:dyDescent="0.3">
      <c r="A366" t="s">
        <v>59</v>
      </c>
      <c r="B366" s="15">
        <v>0.70002977099999997</v>
      </c>
      <c r="D366" s="15">
        <v>0.75034482800000002</v>
      </c>
      <c r="E366" s="15">
        <v>0.90222222200000002</v>
      </c>
    </row>
    <row r="367" spans="1:5" x14ac:dyDescent="0.3">
      <c r="A367" t="s">
        <v>59</v>
      </c>
      <c r="B367" s="15">
        <v>0.60017284000000004</v>
      </c>
      <c r="D367" s="15">
        <v>0.75006804900000001</v>
      </c>
      <c r="E367" s="15">
        <v>0.81138888899999995</v>
      </c>
    </row>
    <row r="368" spans="1:5" x14ac:dyDescent="0.3">
      <c r="A368" t="s">
        <v>59</v>
      </c>
      <c r="B368" s="15">
        <v>0.59487179499999998</v>
      </c>
      <c r="D368" s="15">
        <v>0.70017038799999998</v>
      </c>
      <c r="E368" s="15">
        <v>0.80040196100000005</v>
      </c>
    </row>
    <row r="369" spans="1:5" x14ac:dyDescent="0.3">
      <c r="A369" t="s">
        <v>59</v>
      </c>
      <c r="B369" s="15">
        <v>0.52023764900000002</v>
      </c>
      <c r="D369" s="15">
        <v>0.70002977099999997</v>
      </c>
      <c r="E369" s="15">
        <v>0.80013725499999999</v>
      </c>
    </row>
    <row r="370" spans="1:5" x14ac:dyDescent="0.3">
      <c r="A370" t="s">
        <v>59</v>
      </c>
      <c r="B370" s="15">
        <v>0.505128205</v>
      </c>
      <c r="D370" s="15">
        <v>0.60017284000000004</v>
      </c>
      <c r="E370" s="15">
        <v>0.80007183900000001</v>
      </c>
    </row>
    <row r="371" spans="1:5" x14ac:dyDescent="0.3">
      <c r="A371" t="s">
        <v>59</v>
      </c>
      <c r="B371" s="15">
        <v>0.50024134200000003</v>
      </c>
      <c r="D371" s="15">
        <v>0.59487179499999998</v>
      </c>
      <c r="E371" s="15">
        <v>0.79145833300000001</v>
      </c>
    </row>
    <row r="372" spans="1:5" x14ac:dyDescent="0.3">
      <c r="A372" t="s">
        <v>59</v>
      </c>
      <c r="B372" s="15">
        <v>0.47076923100000001</v>
      </c>
      <c r="D372" s="15">
        <v>0.52023764900000002</v>
      </c>
      <c r="E372" s="15">
        <v>0.75072732600000003</v>
      </c>
    </row>
    <row r="373" spans="1:5" x14ac:dyDescent="0.3">
      <c r="A373" t="s">
        <v>59</v>
      </c>
      <c r="B373" s="15">
        <v>0.95763888900000005</v>
      </c>
      <c r="D373" s="15">
        <v>0.505128205</v>
      </c>
      <c r="E373" s="15">
        <v>0.75065101000000001</v>
      </c>
    </row>
    <row r="374" spans="1:5" x14ac:dyDescent="0.3">
      <c r="A374" t="s">
        <v>59</v>
      </c>
      <c r="B374" s="15">
        <v>0.94070105800000003</v>
      </c>
      <c r="D374" s="15">
        <v>0.50024134200000003</v>
      </c>
      <c r="E374" s="15">
        <v>0.75043726899999996</v>
      </c>
    </row>
    <row r="375" spans="1:5" x14ac:dyDescent="0.3">
      <c r="A375" t="s">
        <v>59</v>
      </c>
      <c r="B375" s="15">
        <v>0.84998376600000003</v>
      </c>
      <c r="D375" s="15">
        <v>0.47076923100000001</v>
      </c>
      <c r="E375" s="15">
        <v>0.75017699100000002</v>
      </c>
    </row>
    <row r="376" spans="1:5" x14ac:dyDescent="0.3">
      <c r="A376" t="s">
        <v>59</v>
      </c>
      <c r="B376" s="15">
        <v>0.80030279100000001</v>
      </c>
      <c r="D376" s="15">
        <v>0.95763888900000005</v>
      </c>
      <c r="E376" s="15">
        <v>0.72693333299999996</v>
      </c>
    </row>
    <row r="377" spans="1:5" x14ac:dyDescent="0.3">
      <c r="A377" t="s">
        <v>59</v>
      </c>
      <c r="B377" s="15">
        <v>0.80019198899999999</v>
      </c>
      <c r="D377" s="15">
        <v>0.94070105800000003</v>
      </c>
      <c r="E377" s="15">
        <v>0.72693333299999996</v>
      </c>
    </row>
    <row r="378" spans="1:5" x14ac:dyDescent="0.3">
      <c r="A378" t="s">
        <v>59</v>
      </c>
      <c r="B378" s="15">
        <v>0.80002056300000002</v>
      </c>
      <c r="D378" s="15">
        <v>0.84998376600000003</v>
      </c>
      <c r="E378" s="15">
        <v>0.700623</v>
      </c>
    </row>
    <row r="379" spans="1:5" x14ac:dyDescent="0.3">
      <c r="A379" t="s">
        <v>59</v>
      </c>
      <c r="B379" s="15">
        <v>0.75016236700000005</v>
      </c>
      <c r="D379" s="15">
        <v>0.80030279100000001</v>
      </c>
      <c r="E379" s="15">
        <v>0.70051851899999995</v>
      </c>
    </row>
    <row r="380" spans="1:5" x14ac:dyDescent="0.3">
      <c r="A380" t="s">
        <v>59</v>
      </c>
      <c r="B380" s="15">
        <v>0.75006804900000001</v>
      </c>
      <c r="D380" s="15">
        <v>0.80019198899999999</v>
      </c>
      <c r="E380" s="15">
        <v>0.70025679500000004</v>
      </c>
    </row>
    <row r="381" spans="1:5" x14ac:dyDescent="0.3">
      <c r="A381" t="s">
        <v>59</v>
      </c>
      <c r="B381" s="15">
        <v>0.74290123500000005</v>
      </c>
      <c r="D381" s="15">
        <v>0.80002056300000002</v>
      </c>
      <c r="E381" s="15">
        <v>0.50468749999999996</v>
      </c>
    </row>
    <row r="382" spans="1:5" x14ac:dyDescent="0.3">
      <c r="A382" t="s">
        <v>59</v>
      </c>
      <c r="B382" s="15">
        <v>0.70025078399999996</v>
      </c>
      <c r="D382" s="15">
        <v>0.75016236700000005</v>
      </c>
      <c r="E382" s="15">
        <v>0.47110849100000002</v>
      </c>
    </row>
    <row r="383" spans="1:5" x14ac:dyDescent="0.3">
      <c r="A383" t="s">
        <v>59</v>
      </c>
      <c r="B383" s="15">
        <v>0.70017038799999998</v>
      </c>
      <c r="D383" s="15">
        <v>0.75006804900000001</v>
      </c>
      <c r="E383" s="15">
        <v>0.32500000000000001</v>
      </c>
    </row>
    <row r="384" spans="1:5" x14ac:dyDescent="0.3">
      <c r="A384" t="s">
        <v>59</v>
      </c>
      <c r="B384" s="15">
        <v>0.67021604899999998</v>
      </c>
      <c r="D384" s="15">
        <v>0.74290123500000005</v>
      </c>
      <c r="E384" s="15">
        <v>0.26821428600000002</v>
      </c>
    </row>
    <row r="385" spans="1:5" x14ac:dyDescent="0.3">
      <c r="A385" t="s">
        <v>59</v>
      </c>
      <c r="B385" s="15">
        <v>0.64966222200000001</v>
      </c>
      <c r="D385" s="15">
        <v>0.70025078399999996</v>
      </c>
      <c r="E385" s="15">
        <v>0.97081666700000002</v>
      </c>
    </row>
    <row r="386" spans="1:5" x14ac:dyDescent="0.3">
      <c r="A386" t="s">
        <v>59</v>
      </c>
      <c r="B386" s="15">
        <v>0.64966222200000001</v>
      </c>
      <c r="D386" s="15">
        <v>0.70017038799999998</v>
      </c>
      <c r="E386" s="15">
        <v>0.90296296300000001</v>
      </c>
    </row>
    <row r="387" spans="1:5" x14ac:dyDescent="0.3">
      <c r="A387" t="s">
        <v>59</v>
      </c>
      <c r="B387" s="15">
        <v>0.62682291700000003</v>
      </c>
      <c r="D387" s="15">
        <v>0.67021604899999998</v>
      </c>
      <c r="E387" s="15">
        <v>0.90083333300000001</v>
      </c>
    </row>
    <row r="388" spans="1:5" x14ac:dyDescent="0.3">
      <c r="A388" t="s">
        <v>59</v>
      </c>
      <c r="B388" s="15">
        <v>0.60043642600000002</v>
      </c>
      <c r="D388" s="15">
        <v>0.64966222200000001</v>
      </c>
      <c r="E388" s="15">
        <v>0.89955555600000003</v>
      </c>
    </row>
    <row r="389" spans="1:5" x14ac:dyDescent="0.3">
      <c r="A389" t="s">
        <v>59</v>
      </c>
      <c r="B389" s="15">
        <v>0.60041361000000004</v>
      </c>
      <c r="D389" s="15">
        <v>0.64966222200000001</v>
      </c>
      <c r="E389" s="15">
        <v>0.84583333299999997</v>
      </c>
    </row>
    <row r="390" spans="1:5" x14ac:dyDescent="0.3">
      <c r="A390" t="s">
        <v>59</v>
      </c>
      <c r="B390" s="15">
        <v>0.55550013200000004</v>
      </c>
      <c r="D390" s="15">
        <v>0.62682291700000003</v>
      </c>
      <c r="E390" s="15">
        <v>0.80080864200000001</v>
      </c>
    </row>
    <row r="391" spans="1:5" x14ac:dyDescent="0.3">
      <c r="A391" t="s">
        <v>59</v>
      </c>
      <c r="B391" s="15">
        <v>0.50054754400000001</v>
      </c>
      <c r="D391" s="15">
        <v>0.60043642600000002</v>
      </c>
      <c r="E391" s="15">
        <v>0.80040196100000005</v>
      </c>
    </row>
    <row r="392" spans="1:5" x14ac:dyDescent="0.3">
      <c r="A392" t="s">
        <v>59</v>
      </c>
      <c r="B392" s="15">
        <v>0.46057870400000001</v>
      </c>
      <c r="D392" s="15">
        <v>0.60041361000000004</v>
      </c>
      <c r="E392" s="15">
        <v>0.80011581899999995</v>
      </c>
    </row>
    <row r="393" spans="1:5" x14ac:dyDescent="0.3">
      <c r="A393" t="s">
        <v>59</v>
      </c>
      <c r="B393" s="15">
        <v>0.39774305599999998</v>
      </c>
      <c r="D393" s="15">
        <v>0.55550013200000004</v>
      </c>
      <c r="E393" s="15">
        <v>0.75065101000000001</v>
      </c>
    </row>
    <row r="394" spans="1:5" x14ac:dyDescent="0.3">
      <c r="A394" t="s">
        <v>59</v>
      </c>
      <c r="B394" s="15">
        <v>0.32740740699999998</v>
      </c>
      <c r="D394" s="15">
        <v>0.50054754400000001</v>
      </c>
      <c r="E394" s="15">
        <v>0.75050357099999998</v>
      </c>
    </row>
    <row r="395" spans="1:5" x14ac:dyDescent="0.3">
      <c r="A395" t="s">
        <v>59</v>
      </c>
      <c r="B395" s="15">
        <v>0.96666666700000003</v>
      </c>
      <c r="D395" s="15">
        <v>0.46057870400000001</v>
      </c>
      <c r="E395" s="15">
        <v>0.75020689699999998</v>
      </c>
    </row>
    <row r="396" spans="1:5" x14ac:dyDescent="0.3">
      <c r="A396" t="s">
        <v>59</v>
      </c>
      <c r="B396" s="15">
        <v>0.93724242400000002</v>
      </c>
      <c r="D396" s="15">
        <v>0.39774305599999998</v>
      </c>
      <c r="E396" s="15">
        <v>0.70036206899999998</v>
      </c>
    </row>
    <row r="397" spans="1:5" x14ac:dyDescent="0.3">
      <c r="A397" t="s">
        <v>59</v>
      </c>
      <c r="B397" s="15">
        <v>0.91052188599999995</v>
      </c>
      <c r="D397" s="15">
        <v>0.32740740699999998</v>
      </c>
      <c r="E397" s="15">
        <v>0.70006981099999999</v>
      </c>
    </row>
    <row r="398" spans="1:5" x14ac:dyDescent="0.3">
      <c r="A398" t="s">
        <v>59</v>
      </c>
      <c r="B398" s="15">
        <v>0.90064805999999997</v>
      </c>
      <c r="D398" s="15">
        <v>0.96666666700000003</v>
      </c>
      <c r="E398" s="15">
        <v>0.70005833299999998</v>
      </c>
    </row>
    <row r="399" spans="1:5" x14ac:dyDescent="0.3">
      <c r="A399" t="s">
        <v>59</v>
      </c>
      <c r="B399" s="15">
        <v>0.90032110600000004</v>
      </c>
      <c r="D399" s="15">
        <v>0.93724242400000002</v>
      </c>
      <c r="E399" s="15">
        <v>0.676666667</v>
      </c>
    </row>
    <row r="400" spans="1:5" x14ac:dyDescent="0.3">
      <c r="A400" t="s">
        <v>59</v>
      </c>
      <c r="B400" s="15">
        <v>0.89602272699999996</v>
      </c>
      <c r="D400" s="15">
        <v>0.91052188599999995</v>
      </c>
      <c r="E400" s="15">
        <v>0.65854166700000005</v>
      </c>
    </row>
    <row r="401" spans="1:5" x14ac:dyDescent="0.3">
      <c r="A401" t="s">
        <v>59</v>
      </c>
      <c r="B401" s="15">
        <v>0.89545454499999999</v>
      </c>
      <c r="D401" s="15">
        <v>0.90064805999999997</v>
      </c>
      <c r="E401" s="15">
        <v>0.59879233899999995</v>
      </c>
    </row>
    <row r="402" spans="1:5" x14ac:dyDescent="0.3">
      <c r="A402" t="s">
        <v>59</v>
      </c>
      <c r="B402" s="15">
        <v>0.87058080800000004</v>
      </c>
      <c r="D402" s="15">
        <v>0.90032110600000004</v>
      </c>
      <c r="E402" s="15">
        <v>0.58113095199999998</v>
      </c>
    </row>
    <row r="403" spans="1:5" x14ac:dyDescent="0.3">
      <c r="A403" t="s">
        <v>59</v>
      </c>
      <c r="B403" s="15">
        <v>0.85858585899999995</v>
      </c>
      <c r="D403" s="15">
        <v>0.89602272699999996</v>
      </c>
      <c r="E403" s="15">
        <v>0.44037500000000002</v>
      </c>
    </row>
    <row r="404" spans="1:5" x14ac:dyDescent="0.3">
      <c r="A404" t="s">
        <v>59</v>
      </c>
      <c r="B404" s="15">
        <v>0.80064380599999996</v>
      </c>
      <c r="D404" s="15">
        <v>0.89545454499999999</v>
      </c>
      <c r="E404" s="15">
        <v>0.41083333300000002</v>
      </c>
    </row>
    <row r="405" spans="1:5" x14ac:dyDescent="0.3">
      <c r="A405" t="s">
        <v>59</v>
      </c>
      <c r="B405" s="15">
        <v>0.80062986999999997</v>
      </c>
      <c r="D405" s="15">
        <v>0.87058080800000004</v>
      </c>
      <c r="E405" s="15">
        <v>0.41083333300000002</v>
      </c>
    </row>
    <row r="406" spans="1:5" x14ac:dyDescent="0.3">
      <c r="A406" t="s">
        <v>59</v>
      </c>
      <c r="B406" s="15">
        <v>0.80053714300000001</v>
      </c>
      <c r="D406" s="15">
        <v>0.85858585899999995</v>
      </c>
      <c r="E406" s="15">
        <v>0.92170370400000001</v>
      </c>
    </row>
    <row r="407" spans="1:5" x14ac:dyDescent="0.3">
      <c r="A407" t="s">
        <v>59</v>
      </c>
      <c r="B407" s="15">
        <v>0.80035193999999998</v>
      </c>
      <c r="D407" s="15">
        <v>0.80064380599999996</v>
      </c>
      <c r="E407" s="15">
        <v>0.92160493799999998</v>
      </c>
    </row>
    <row r="408" spans="1:5" x14ac:dyDescent="0.3">
      <c r="A408" t="s">
        <v>59</v>
      </c>
      <c r="B408" s="15">
        <v>0.75007932300000002</v>
      </c>
      <c r="D408" s="15">
        <v>0.80062986999999997</v>
      </c>
      <c r="E408" s="15">
        <v>0.80080864200000001</v>
      </c>
    </row>
    <row r="409" spans="1:5" x14ac:dyDescent="0.3">
      <c r="A409" t="s">
        <v>59</v>
      </c>
      <c r="B409" s="15">
        <v>0.75004120100000005</v>
      </c>
      <c r="D409" s="15">
        <v>0.80053714300000001</v>
      </c>
      <c r="E409" s="15">
        <v>0.80051666700000002</v>
      </c>
    </row>
    <row r="410" spans="1:5" x14ac:dyDescent="0.3">
      <c r="A410" t="s">
        <v>59</v>
      </c>
      <c r="B410" s="15">
        <v>0.70025078399999996</v>
      </c>
      <c r="D410" s="15">
        <v>0.80035193999999998</v>
      </c>
      <c r="E410" s="15">
        <v>0.80040196100000005</v>
      </c>
    </row>
    <row r="411" spans="1:5" x14ac:dyDescent="0.3">
      <c r="A411" t="s">
        <v>59</v>
      </c>
      <c r="B411" s="15">
        <v>0.65151515199999999</v>
      </c>
      <c r="D411" s="15">
        <v>0.75007932300000002</v>
      </c>
      <c r="E411" s="15">
        <v>0.768847222</v>
      </c>
    </row>
    <row r="412" spans="1:5" x14ac:dyDescent="0.3">
      <c r="A412" t="s">
        <v>59</v>
      </c>
      <c r="B412" s="15">
        <v>0.650416734</v>
      </c>
      <c r="D412" s="15">
        <v>0.75004120100000005</v>
      </c>
      <c r="E412" s="15">
        <v>0.75065101000000001</v>
      </c>
    </row>
    <row r="413" spans="1:5" x14ac:dyDescent="0.3">
      <c r="A413" t="s">
        <v>59</v>
      </c>
      <c r="B413" s="15">
        <v>0.60012521699999999</v>
      </c>
      <c r="D413" s="15">
        <v>0.70025078399999996</v>
      </c>
      <c r="E413" s="15">
        <v>0.75047368400000003</v>
      </c>
    </row>
    <row r="414" spans="1:5" x14ac:dyDescent="0.3">
      <c r="A414" t="s">
        <v>59</v>
      </c>
      <c r="B414" s="15">
        <v>0.57831439399999995</v>
      </c>
      <c r="D414" s="15">
        <v>0.65151515199999999</v>
      </c>
      <c r="E414" s="15">
        <v>0.75037189500000001</v>
      </c>
    </row>
    <row r="415" spans="1:5" x14ac:dyDescent="0.3">
      <c r="A415" t="s">
        <v>59</v>
      </c>
      <c r="B415" s="15">
        <v>0.57831439399999995</v>
      </c>
      <c r="D415" s="15">
        <v>0.650416734</v>
      </c>
      <c r="E415" s="15">
        <v>0.75020689699999998</v>
      </c>
    </row>
    <row r="416" spans="1:5" x14ac:dyDescent="0.3">
      <c r="A416" t="s">
        <v>59</v>
      </c>
      <c r="B416" s="15">
        <v>0.34998951</v>
      </c>
      <c r="D416" s="15">
        <v>0.60012521699999999</v>
      </c>
      <c r="E416" s="15">
        <v>0.70025177299999997</v>
      </c>
    </row>
    <row r="417" spans="1:5" x14ac:dyDescent="0.3">
      <c r="A417" t="s">
        <v>59</v>
      </c>
      <c r="B417" s="15">
        <v>0.261174242</v>
      </c>
      <c r="D417" s="15">
        <v>0.57831439399999995</v>
      </c>
      <c r="E417" s="15">
        <v>0.66237931000000005</v>
      </c>
    </row>
    <row r="418" spans="1:5" x14ac:dyDescent="0.3">
      <c r="A418" t="s">
        <v>59</v>
      </c>
      <c r="B418" s="15">
        <v>0.97379679100000005</v>
      </c>
      <c r="D418" s="15">
        <v>0.57831439399999995</v>
      </c>
      <c r="E418" s="15">
        <v>0.59061728400000002</v>
      </c>
    </row>
    <row r="419" spans="1:5" x14ac:dyDescent="0.3">
      <c r="A419" t="s">
        <v>59</v>
      </c>
      <c r="B419" s="15">
        <v>0.97007575800000001</v>
      </c>
      <c r="D419" s="15">
        <v>0.34998951</v>
      </c>
      <c r="E419" s="15">
        <v>0.55656249999999996</v>
      </c>
    </row>
    <row r="420" spans="1:5" x14ac:dyDescent="0.3">
      <c r="A420" t="s">
        <v>59</v>
      </c>
      <c r="B420" s="15">
        <v>0.97007575800000001</v>
      </c>
      <c r="D420" s="15">
        <v>0.261174242</v>
      </c>
      <c r="E420" s="15">
        <v>0.49561751399999998</v>
      </c>
    </row>
    <row r="421" spans="1:5" x14ac:dyDescent="0.3">
      <c r="A421" t="s">
        <v>59</v>
      </c>
      <c r="B421" s="15">
        <v>0.96178451200000004</v>
      </c>
      <c r="D421" s="15">
        <v>0.97379679100000005</v>
      </c>
      <c r="E421" s="15">
        <v>0.44996491199999999</v>
      </c>
    </row>
    <row r="422" spans="1:5" x14ac:dyDescent="0.3">
      <c r="A422" t="s">
        <v>59</v>
      </c>
      <c r="B422" s="15">
        <v>0.95515151499999995</v>
      </c>
      <c r="D422" s="15">
        <v>0.97007575800000001</v>
      </c>
      <c r="E422" s="15">
        <v>0.41083333300000002</v>
      </c>
    </row>
    <row r="423" spans="1:5" x14ac:dyDescent="0.3">
      <c r="A423" t="s">
        <v>59</v>
      </c>
      <c r="B423" s="15">
        <v>0.95202020200000004</v>
      </c>
      <c r="D423" s="15">
        <v>0.97007575800000001</v>
      </c>
      <c r="E423" s="15">
        <v>0.40781250000000002</v>
      </c>
    </row>
    <row r="424" spans="1:5" x14ac:dyDescent="0.3">
      <c r="A424" t="s">
        <v>59</v>
      </c>
      <c r="B424" s="15">
        <v>0.90032110600000004</v>
      </c>
      <c r="D424" s="15">
        <v>0.96178451200000004</v>
      </c>
      <c r="E424" s="15">
        <v>0.37889515200000001</v>
      </c>
    </row>
    <row r="425" spans="1:5" x14ac:dyDescent="0.3">
      <c r="A425" t="s">
        <v>59</v>
      </c>
      <c r="B425" s="15">
        <v>0.85022377599999999</v>
      </c>
      <c r="D425" s="15">
        <v>0.95515151499999995</v>
      </c>
      <c r="E425" s="15">
        <v>0.37659722200000001</v>
      </c>
    </row>
    <row r="426" spans="1:5" x14ac:dyDescent="0.3">
      <c r="A426" t="s">
        <v>59</v>
      </c>
      <c r="B426" s="15">
        <v>0.80090960899999997</v>
      </c>
      <c r="D426" s="15">
        <v>0.95202020200000004</v>
      </c>
      <c r="E426" s="15">
        <v>0.27187499999999998</v>
      </c>
    </row>
    <row r="427" spans="1:5" x14ac:dyDescent="0.3">
      <c r="A427" t="s">
        <v>59</v>
      </c>
      <c r="B427" s="15">
        <v>0.80051330700000001</v>
      </c>
      <c r="D427" s="15">
        <v>0.90032110600000004</v>
      </c>
      <c r="E427" s="15">
        <v>0.92170370400000001</v>
      </c>
    </row>
    <row r="428" spans="1:5" x14ac:dyDescent="0.3">
      <c r="A428" t="s">
        <v>59</v>
      </c>
      <c r="B428" s="15">
        <v>0.80038636399999996</v>
      </c>
      <c r="D428" s="15">
        <v>0.85022377599999999</v>
      </c>
      <c r="E428" s="15">
        <v>0.92160493799999998</v>
      </c>
    </row>
    <row r="429" spans="1:5" x14ac:dyDescent="0.3">
      <c r="A429" t="s">
        <v>59</v>
      </c>
      <c r="B429" s="15">
        <v>0.80002056300000002</v>
      </c>
      <c r="D429" s="15">
        <v>0.80090960899999997</v>
      </c>
      <c r="E429" s="15">
        <v>0.80077901799999995</v>
      </c>
    </row>
    <row r="430" spans="1:5" x14ac:dyDescent="0.3">
      <c r="A430" t="s">
        <v>59</v>
      </c>
      <c r="B430" s="15">
        <v>0.74918831200000002</v>
      </c>
      <c r="D430" s="15">
        <v>0.80051330700000001</v>
      </c>
      <c r="E430" s="15">
        <v>0.80026082099999996</v>
      </c>
    </row>
    <row r="431" spans="1:5" x14ac:dyDescent="0.3">
      <c r="A431" t="s">
        <v>59</v>
      </c>
      <c r="B431" s="15">
        <v>0.70054170000000004</v>
      </c>
      <c r="D431" s="15">
        <v>0.80038636399999996</v>
      </c>
      <c r="E431" s="15">
        <v>0.79998285300000005</v>
      </c>
    </row>
    <row r="432" spans="1:5" x14ac:dyDescent="0.3">
      <c r="A432" t="s">
        <v>59</v>
      </c>
      <c r="B432" s="15">
        <v>0.70043672000000001</v>
      </c>
      <c r="D432" s="15">
        <v>0.80002056300000002</v>
      </c>
      <c r="E432" s="15">
        <v>0.768847222</v>
      </c>
    </row>
    <row r="433" spans="1:5" x14ac:dyDescent="0.3">
      <c r="A433" t="s">
        <v>59</v>
      </c>
      <c r="B433" s="15">
        <v>0.70025078399999996</v>
      </c>
      <c r="D433" s="15">
        <v>0.74918831200000002</v>
      </c>
      <c r="E433" s="15">
        <v>0.75071698099999995</v>
      </c>
    </row>
    <row r="434" spans="1:5" x14ac:dyDescent="0.3">
      <c r="A434" t="s">
        <v>59</v>
      </c>
      <c r="B434" s="15">
        <v>0.65040752400000001</v>
      </c>
      <c r="D434" s="15">
        <v>0.70054170000000004</v>
      </c>
      <c r="E434" s="15">
        <v>0.75065101000000001</v>
      </c>
    </row>
    <row r="435" spans="1:5" x14ac:dyDescent="0.3">
      <c r="A435" t="s">
        <v>59</v>
      </c>
      <c r="B435" s="15">
        <v>0.61818181800000005</v>
      </c>
      <c r="D435" s="15">
        <v>0.70043672000000001</v>
      </c>
      <c r="E435" s="15">
        <v>0.75042592600000002</v>
      </c>
    </row>
    <row r="436" spans="1:5" x14ac:dyDescent="0.3">
      <c r="A436" t="s">
        <v>59</v>
      </c>
      <c r="B436" s="15">
        <v>0.59114168</v>
      </c>
      <c r="D436" s="15">
        <v>0.70025078399999996</v>
      </c>
      <c r="E436" s="15">
        <v>0.75039551299999996</v>
      </c>
    </row>
    <row r="437" spans="1:5" x14ac:dyDescent="0.3">
      <c r="A437" t="s">
        <v>59</v>
      </c>
      <c r="B437" s="15">
        <v>0.50006191600000005</v>
      </c>
      <c r="D437" s="15">
        <v>0.65040752400000001</v>
      </c>
      <c r="E437" s="15">
        <v>0.70023660099999996</v>
      </c>
    </row>
    <row r="438" spans="1:5" x14ac:dyDescent="0.3">
      <c r="A438" t="s">
        <v>59</v>
      </c>
      <c r="B438" s="15">
        <v>0.32954545499999999</v>
      </c>
      <c r="D438" s="15">
        <v>0.61818181800000005</v>
      </c>
      <c r="E438" s="15">
        <v>0.700211111</v>
      </c>
    </row>
    <row r="439" spans="1:5" x14ac:dyDescent="0.3">
      <c r="A439" t="s">
        <v>59</v>
      </c>
      <c r="B439" s="15">
        <v>1.0596212119999999</v>
      </c>
      <c r="D439" s="15">
        <v>0.59114168</v>
      </c>
      <c r="E439" s="15">
        <v>0.59061728400000002</v>
      </c>
    </row>
    <row r="440" spans="1:5" x14ac:dyDescent="0.3">
      <c r="A440" t="s">
        <v>59</v>
      </c>
      <c r="B440" s="15">
        <v>0.99779220800000001</v>
      </c>
      <c r="D440" s="15">
        <v>0.50006191600000005</v>
      </c>
      <c r="E440" s="15">
        <v>0.55656249999999996</v>
      </c>
    </row>
    <row r="441" spans="1:5" x14ac:dyDescent="0.3">
      <c r="A441" t="s">
        <v>59</v>
      </c>
      <c r="B441" s="15">
        <v>0.96369949499999996</v>
      </c>
      <c r="D441" s="15">
        <v>0.32954545499999999</v>
      </c>
      <c r="E441" s="15">
        <v>0.55040350900000001</v>
      </c>
    </row>
    <row r="442" spans="1:5" x14ac:dyDescent="0.3">
      <c r="A442" t="s">
        <v>59</v>
      </c>
      <c r="B442" s="15">
        <v>0.959191919</v>
      </c>
      <c r="D442" s="15">
        <v>1.0596212119999999</v>
      </c>
      <c r="E442" s="15">
        <v>0.55034970800000005</v>
      </c>
    </row>
    <row r="443" spans="1:5" x14ac:dyDescent="0.3">
      <c r="A443" t="s">
        <v>59</v>
      </c>
      <c r="B443" s="15">
        <v>0.91037878800000005</v>
      </c>
      <c r="D443" s="15">
        <v>0.99779220800000001</v>
      </c>
      <c r="E443" s="15">
        <v>0.50025804600000001</v>
      </c>
    </row>
    <row r="444" spans="1:5" x14ac:dyDescent="0.3">
      <c r="A444" t="s">
        <v>59</v>
      </c>
      <c r="B444" s="15">
        <v>0.91037878800000005</v>
      </c>
      <c r="D444" s="15">
        <v>0.96369949499999996</v>
      </c>
      <c r="E444" s="15">
        <v>0.41083333300000002</v>
      </c>
    </row>
    <row r="445" spans="1:5" x14ac:dyDescent="0.3">
      <c r="A445" t="s">
        <v>59</v>
      </c>
      <c r="B445" s="15">
        <v>0.85031268400000004</v>
      </c>
      <c r="D445" s="15">
        <v>0.959191919</v>
      </c>
      <c r="E445" s="15">
        <v>0.40781250000000002</v>
      </c>
    </row>
    <row r="446" spans="1:5" x14ac:dyDescent="0.3">
      <c r="A446" t="s">
        <v>59</v>
      </c>
      <c r="B446" s="15">
        <v>0.80038636399999996</v>
      </c>
      <c r="D446" s="15">
        <v>0.91037878800000005</v>
      </c>
      <c r="E446" s="15">
        <v>0.37659722200000001</v>
      </c>
    </row>
    <row r="447" spans="1:5" x14ac:dyDescent="0.3">
      <c r="A447" t="s">
        <v>59</v>
      </c>
      <c r="B447" s="15">
        <v>0.80035193999999998</v>
      </c>
      <c r="D447" s="15">
        <v>0.91037878800000005</v>
      </c>
      <c r="E447" s="15">
        <v>0.27187499999999998</v>
      </c>
    </row>
    <row r="448" spans="1:5" x14ac:dyDescent="0.3">
      <c r="A448" t="s">
        <v>59</v>
      </c>
      <c r="B448" s="15">
        <v>0.80003402400000001</v>
      </c>
      <c r="D448" s="15">
        <v>0.85031268400000004</v>
      </c>
    </row>
    <row r="449" spans="1:4" x14ac:dyDescent="0.3">
      <c r="A449" t="s">
        <v>59</v>
      </c>
      <c r="B449" s="15">
        <v>0.80002351100000002</v>
      </c>
      <c r="D449" s="15">
        <v>0.80038636399999996</v>
      </c>
    </row>
    <row r="450" spans="1:4" x14ac:dyDescent="0.3">
      <c r="A450" t="s">
        <v>59</v>
      </c>
      <c r="B450" s="15">
        <v>0.80002056300000002</v>
      </c>
      <c r="D450" s="15">
        <v>0.80035193999999998</v>
      </c>
    </row>
    <row r="451" spans="1:4" x14ac:dyDescent="0.3">
      <c r="A451" t="s">
        <v>59</v>
      </c>
      <c r="B451" s="15">
        <v>0.76929292900000001</v>
      </c>
      <c r="D451" s="15">
        <v>0.80003402400000001</v>
      </c>
    </row>
    <row r="452" spans="1:4" x14ac:dyDescent="0.3">
      <c r="A452" t="s">
        <v>59</v>
      </c>
      <c r="B452" s="15">
        <v>0.75003144700000002</v>
      </c>
      <c r="D452" s="15">
        <v>0.80002351100000002</v>
      </c>
    </row>
    <row r="453" spans="1:4" x14ac:dyDescent="0.3">
      <c r="A453" t="s">
        <v>59</v>
      </c>
      <c r="B453" s="15">
        <v>0.70061441999999996</v>
      </c>
      <c r="D453" s="15">
        <v>0.80002056300000002</v>
      </c>
    </row>
    <row r="454" spans="1:4" x14ac:dyDescent="0.3">
      <c r="A454" t="s">
        <v>59</v>
      </c>
      <c r="B454" s="15">
        <v>0.70043672000000001</v>
      </c>
      <c r="D454" s="15">
        <v>0.76929292900000001</v>
      </c>
    </row>
    <row r="455" spans="1:4" x14ac:dyDescent="0.3">
      <c r="A455" t="s">
        <v>59</v>
      </c>
      <c r="B455" s="15">
        <v>0.64630681800000001</v>
      </c>
      <c r="D455" s="15">
        <v>0.75003144700000002</v>
      </c>
    </row>
    <row r="456" spans="1:4" x14ac:dyDescent="0.3">
      <c r="A456" t="s">
        <v>59</v>
      </c>
      <c r="B456" s="15">
        <v>0.60014336499999998</v>
      </c>
      <c r="D456" s="15">
        <v>0.70061441999999996</v>
      </c>
    </row>
    <row r="457" spans="1:4" x14ac:dyDescent="0.3">
      <c r="A457" t="s">
        <v>59</v>
      </c>
      <c r="B457" s="15">
        <v>0.35006698600000002</v>
      </c>
      <c r="D457" s="15">
        <v>0.70043672000000001</v>
      </c>
    </row>
    <row r="458" spans="1:4" x14ac:dyDescent="0.3">
      <c r="A458" t="s">
        <v>59</v>
      </c>
      <c r="B458" s="15">
        <v>1.000230409</v>
      </c>
      <c r="D458" s="15">
        <v>0.64630681800000001</v>
      </c>
    </row>
    <row r="459" spans="1:4" x14ac:dyDescent="0.3">
      <c r="A459" t="s">
        <v>59</v>
      </c>
      <c r="B459" s="15">
        <v>1.000230409</v>
      </c>
      <c r="D459" s="15">
        <v>0.60014336499999998</v>
      </c>
    </row>
    <row r="460" spans="1:4" x14ac:dyDescent="0.3">
      <c r="A460" t="s">
        <v>59</v>
      </c>
      <c r="B460" s="15">
        <v>0.97952777800000002</v>
      </c>
      <c r="D460" s="15">
        <v>0.35006698600000002</v>
      </c>
    </row>
    <row r="461" spans="1:4" x14ac:dyDescent="0.3">
      <c r="A461" t="s">
        <v>59</v>
      </c>
      <c r="B461" s="15">
        <v>0.94062500000000004</v>
      </c>
      <c r="D461" s="15">
        <v>1.000230409</v>
      </c>
    </row>
    <row r="462" spans="1:4" x14ac:dyDescent="0.3">
      <c r="A462" t="s">
        <v>59</v>
      </c>
      <c r="B462" s="15">
        <v>0.92638888900000005</v>
      </c>
      <c r="D462" s="15">
        <v>1.000230409</v>
      </c>
    </row>
    <row r="463" spans="1:4" x14ac:dyDescent="0.3">
      <c r="A463" t="s">
        <v>59</v>
      </c>
      <c r="B463" s="15">
        <v>0.90012976200000006</v>
      </c>
      <c r="D463" s="15">
        <v>0.97952777800000002</v>
      </c>
    </row>
    <row r="464" spans="1:4" x14ac:dyDescent="0.3">
      <c r="A464" t="s">
        <v>59</v>
      </c>
      <c r="B464" s="15">
        <v>0.86187499999999995</v>
      </c>
      <c r="D464" s="15">
        <v>0.94062500000000004</v>
      </c>
    </row>
    <row r="465" spans="1:4" x14ac:dyDescent="0.3">
      <c r="A465" t="s">
        <v>59</v>
      </c>
      <c r="B465" s="15">
        <v>0.85031268400000004</v>
      </c>
      <c r="D465" s="15">
        <v>0.92638888900000005</v>
      </c>
    </row>
    <row r="466" spans="1:4" x14ac:dyDescent="0.3">
      <c r="A466" t="s">
        <v>59</v>
      </c>
      <c r="B466" s="15">
        <v>0.84545833299999995</v>
      </c>
      <c r="D466" s="15">
        <v>0.90012976200000006</v>
      </c>
    </row>
    <row r="467" spans="1:4" x14ac:dyDescent="0.3">
      <c r="A467" t="s">
        <v>59</v>
      </c>
      <c r="B467" s="15">
        <v>0.82355555599999997</v>
      </c>
      <c r="D467" s="15">
        <v>0.86187499999999995</v>
      </c>
    </row>
    <row r="468" spans="1:4" x14ac:dyDescent="0.3">
      <c r="A468" t="s">
        <v>59</v>
      </c>
      <c r="B468" s="15">
        <v>0.80354166699999996</v>
      </c>
      <c r="D468" s="15">
        <v>0.85031268400000004</v>
      </c>
    </row>
    <row r="469" spans="1:4" x14ac:dyDescent="0.3">
      <c r="A469" t="s">
        <v>59</v>
      </c>
      <c r="B469" s="15">
        <v>0.800263218</v>
      </c>
      <c r="D469" s="15">
        <v>0.84545833299999995</v>
      </c>
    </row>
    <row r="470" spans="1:4" x14ac:dyDescent="0.3">
      <c r="A470" t="s">
        <v>59</v>
      </c>
      <c r="B470" s="15">
        <v>0.78800000000000003</v>
      </c>
      <c r="D470" s="15">
        <v>0.82355555599999997</v>
      </c>
    </row>
    <row r="471" spans="1:4" x14ac:dyDescent="0.3">
      <c r="A471" t="s">
        <v>59</v>
      </c>
      <c r="B471" s="15">
        <v>0.77815000000000001</v>
      </c>
      <c r="D471" s="15">
        <v>0.80354166699999996</v>
      </c>
    </row>
    <row r="472" spans="1:4" x14ac:dyDescent="0.3">
      <c r="A472" t="s">
        <v>59</v>
      </c>
      <c r="B472" s="15">
        <v>0.70038620699999998</v>
      </c>
      <c r="D472" s="15">
        <v>0.800263218</v>
      </c>
    </row>
    <row r="473" spans="1:4" x14ac:dyDescent="0.3">
      <c r="A473" t="s">
        <v>59</v>
      </c>
      <c r="B473" s="15">
        <v>0.70016470600000003</v>
      </c>
      <c r="D473" s="15">
        <v>0.78800000000000003</v>
      </c>
    </row>
    <row r="474" spans="1:4" x14ac:dyDescent="0.3">
      <c r="A474" t="s">
        <v>59</v>
      </c>
      <c r="B474" s="15">
        <v>0.65030714300000003</v>
      </c>
      <c r="D474" s="15">
        <v>0.77815000000000001</v>
      </c>
    </row>
    <row r="475" spans="1:4" x14ac:dyDescent="0.3">
      <c r="A475" t="s">
        <v>59</v>
      </c>
      <c r="B475" s="15">
        <v>0.62282812499999995</v>
      </c>
      <c r="D475" s="15">
        <v>0.70038620699999998</v>
      </c>
    </row>
    <row r="476" spans="1:4" x14ac:dyDescent="0.3">
      <c r="A476" t="s">
        <v>59</v>
      </c>
      <c r="B476" s="15">
        <v>0.62250000000000005</v>
      </c>
      <c r="D476" s="15">
        <v>0.70016470600000003</v>
      </c>
    </row>
    <row r="477" spans="1:4" x14ac:dyDescent="0.3">
      <c r="A477" t="s">
        <v>59</v>
      </c>
      <c r="B477" s="15">
        <v>0.50003534500000002</v>
      </c>
      <c r="D477" s="15">
        <v>0.65030714300000003</v>
      </c>
    </row>
    <row r="478" spans="1:4" x14ac:dyDescent="0.3">
      <c r="A478" t="s">
        <v>59</v>
      </c>
      <c r="B478" s="15">
        <v>0.37046657</v>
      </c>
      <c r="D478" s="15">
        <v>0.62282812499999995</v>
      </c>
    </row>
    <row r="479" spans="1:4" x14ac:dyDescent="0.3">
      <c r="A479" t="s">
        <v>59</v>
      </c>
      <c r="B479" s="15">
        <v>1.000230409</v>
      </c>
      <c r="D479" s="15">
        <v>0.62250000000000005</v>
      </c>
    </row>
    <row r="480" spans="1:4" x14ac:dyDescent="0.3">
      <c r="A480" t="s">
        <v>59</v>
      </c>
      <c r="B480" s="15">
        <v>1.000230409</v>
      </c>
      <c r="D480" s="15">
        <v>0.50003534500000002</v>
      </c>
    </row>
    <row r="481" spans="1:4" x14ac:dyDescent="0.3">
      <c r="A481" t="s">
        <v>59</v>
      </c>
      <c r="B481" s="15">
        <v>0.97755555599999999</v>
      </c>
      <c r="D481" s="15">
        <v>0.37046657</v>
      </c>
    </row>
    <row r="482" spans="1:4" x14ac:dyDescent="0.3">
      <c r="A482" t="s">
        <v>59</v>
      </c>
      <c r="B482" s="15">
        <v>0.9456</v>
      </c>
      <c r="D482" s="15">
        <v>1.000230409</v>
      </c>
    </row>
    <row r="483" spans="1:4" x14ac:dyDescent="0.3">
      <c r="A483" t="s">
        <v>59</v>
      </c>
      <c r="B483" s="15">
        <v>0.90222222200000002</v>
      </c>
      <c r="D483" s="15">
        <v>1.000230409</v>
      </c>
    </row>
    <row r="484" spans="1:4" x14ac:dyDescent="0.3">
      <c r="A484" t="s">
        <v>59</v>
      </c>
      <c r="B484" s="15">
        <v>0.85053214300000002</v>
      </c>
      <c r="D484" s="15">
        <v>0.97755555599999999</v>
      </c>
    </row>
    <row r="485" spans="1:4" x14ac:dyDescent="0.3">
      <c r="A485" t="s">
        <v>59</v>
      </c>
      <c r="B485" s="15">
        <v>0.850362069</v>
      </c>
      <c r="D485" s="15">
        <v>0.9456</v>
      </c>
    </row>
    <row r="486" spans="1:4" x14ac:dyDescent="0.3">
      <c r="A486" t="s">
        <v>59</v>
      </c>
      <c r="B486" s="15">
        <v>0.84053333299999999</v>
      </c>
      <c r="D486" s="15">
        <v>0.90222222200000002</v>
      </c>
    </row>
    <row r="487" spans="1:4" x14ac:dyDescent="0.3">
      <c r="A487" t="s">
        <v>59</v>
      </c>
      <c r="B487" s="15">
        <v>0.80053448299999996</v>
      </c>
      <c r="D487" s="15">
        <v>0.85053214300000002</v>
      </c>
    </row>
    <row r="488" spans="1:4" x14ac:dyDescent="0.3">
      <c r="A488" t="s">
        <v>59</v>
      </c>
      <c r="B488" s="15">
        <v>0.80048967599999998</v>
      </c>
      <c r="D488" s="15">
        <v>0.850362069</v>
      </c>
    </row>
    <row r="489" spans="1:4" x14ac:dyDescent="0.3">
      <c r="A489" t="s">
        <v>59</v>
      </c>
      <c r="B489" s="15">
        <v>0.75555555600000002</v>
      </c>
      <c r="D489" s="15">
        <v>0.84053333299999999</v>
      </c>
    </row>
    <row r="490" spans="1:4" x14ac:dyDescent="0.3">
      <c r="A490" t="s">
        <v>59</v>
      </c>
      <c r="B490" s="15">
        <v>0.75059310300000004</v>
      </c>
      <c r="D490" s="15">
        <v>0.80053448299999996</v>
      </c>
    </row>
    <row r="491" spans="1:4" x14ac:dyDescent="0.3">
      <c r="A491" t="s">
        <v>59</v>
      </c>
      <c r="B491" s="15">
        <v>0.75028333300000005</v>
      </c>
      <c r="D491" s="15">
        <v>0.80048967599999998</v>
      </c>
    </row>
    <row r="492" spans="1:4" x14ac:dyDescent="0.3">
      <c r="A492" t="s">
        <v>59</v>
      </c>
      <c r="B492" s="15">
        <v>0.72263888899999995</v>
      </c>
      <c r="D492" s="15">
        <v>0.75555555600000002</v>
      </c>
    </row>
    <row r="493" spans="1:4" x14ac:dyDescent="0.3">
      <c r="A493" t="s">
        <v>59</v>
      </c>
      <c r="B493" s="15">
        <v>0.55333333299999998</v>
      </c>
      <c r="D493" s="15">
        <v>0.75059310300000004</v>
      </c>
    </row>
    <row r="494" spans="1:4" x14ac:dyDescent="0.3">
      <c r="A494" t="s">
        <v>59</v>
      </c>
      <c r="B494" s="15">
        <v>0.50056730800000004</v>
      </c>
      <c r="D494" s="15">
        <v>0.75028333300000005</v>
      </c>
    </row>
    <row r="495" spans="1:4" x14ac:dyDescent="0.3">
      <c r="A495" t="s">
        <v>59</v>
      </c>
      <c r="B495" s="15">
        <v>0.46769326900000002</v>
      </c>
      <c r="D495" s="15">
        <v>0.72263888899999995</v>
      </c>
    </row>
    <row r="496" spans="1:4" x14ac:dyDescent="0.3">
      <c r="A496" t="s">
        <v>59</v>
      </c>
      <c r="B496" s="15">
        <v>0.43799533800000001</v>
      </c>
      <c r="D496" s="15">
        <v>0.55333333299999998</v>
      </c>
    </row>
    <row r="497" spans="1:4" x14ac:dyDescent="0.3">
      <c r="A497" t="s">
        <v>59</v>
      </c>
      <c r="B497" s="15">
        <v>0.40635416699999999</v>
      </c>
      <c r="D497" s="15">
        <v>0.50056730800000004</v>
      </c>
    </row>
    <row r="498" spans="1:4" x14ac:dyDescent="0.3">
      <c r="A498" t="s">
        <v>59</v>
      </c>
      <c r="B498" s="15">
        <v>0.28533333300000002</v>
      </c>
      <c r="D498" s="15">
        <v>0.46769326900000002</v>
      </c>
    </row>
    <row r="499" spans="1:4" x14ac:dyDescent="0.3">
      <c r="A499" t="s">
        <v>59</v>
      </c>
      <c r="B499" s="15">
        <v>0.25937500000000002</v>
      </c>
      <c r="D499" s="15">
        <v>0.43799533800000001</v>
      </c>
    </row>
    <row r="500" spans="1:4" x14ac:dyDescent="0.3">
      <c r="A500" t="s">
        <v>59</v>
      </c>
      <c r="B500" s="15">
        <v>1.000230409</v>
      </c>
      <c r="D500" s="15">
        <v>0.40635416699999999</v>
      </c>
    </row>
    <row r="501" spans="1:4" x14ac:dyDescent="0.3">
      <c r="A501" t="s">
        <v>59</v>
      </c>
      <c r="B501" s="15">
        <v>0.98899999999999999</v>
      </c>
      <c r="D501" s="15">
        <v>0.28533333300000002</v>
      </c>
    </row>
    <row r="502" spans="1:4" x14ac:dyDescent="0.3">
      <c r="A502" t="s">
        <v>59</v>
      </c>
      <c r="B502" s="15">
        <v>0.95018596499999997</v>
      </c>
      <c r="D502" s="15">
        <v>0.25937500000000002</v>
      </c>
    </row>
    <row r="503" spans="1:4" x14ac:dyDescent="0.3">
      <c r="A503" t="s">
        <v>59</v>
      </c>
      <c r="B503" s="15">
        <v>0.90080000000000005</v>
      </c>
      <c r="D503" s="15">
        <v>1.000230409</v>
      </c>
    </row>
    <row r="504" spans="1:4" x14ac:dyDescent="0.3">
      <c r="A504" t="s">
        <v>59</v>
      </c>
      <c r="B504" s="15">
        <v>0.90012976200000006</v>
      </c>
      <c r="D504" s="15">
        <v>0.98899999999999999</v>
      </c>
    </row>
    <row r="505" spans="1:4" x14ac:dyDescent="0.3">
      <c r="A505" t="s">
        <v>59</v>
      </c>
      <c r="B505" s="15">
        <v>0.89900000000000002</v>
      </c>
      <c r="D505" s="15">
        <v>0.95018596499999997</v>
      </c>
    </row>
    <row r="506" spans="1:4" x14ac:dyDescent="0.3">
      <c r="A506" t="s">
        <v>59</v>
      </c>
      <c r="B506" s="15">
        <v>0.87755208299999998</v>
      </c>
      <c r="D506" s="15">
        <v>0.90080000000000005</v>
      </c>
    </row>
    <row r="507" spans="1:4" x14ac:dyDescent="0.3">
      <c r="A507" t="s">
        <v>59</v>
      </c>
      <c r="B507" s="15">
        <v>0.86458333300000001</v>
      </c>
      <c r="D507" s="15">
        <v>0.90012976200000006</v>
      </c>
    </row>
    <row r="508" spans="1:4" x14ac:dyDescent="0.3">
      <c r="A508" t="s">
        <v>59</v>
      </c>
      <c r="B508" s="15">
        <v>0.85694999999999999</v>
      </c>
      <c r="D508" s="15">
        <v>0.89900000000000002</v>
      </c>
    </row>
    <row r="509" spans="1:4" x14ac:dyDescent="0.3">
      <c r="A509" t="s">
        <v>59</v>
      </c>
      <c r="B509" s="15">
        <v>0.85366666700000005</v>
      </c>
      <c r="D509" s="15">
        <v>0.87755208299999998</v>
      </c>
    </row>
    <row r="510" spans="1:4" x14ac:dyDescent="0.3">
      <c r="A510" t="s">
        <v>59</v>
      </c>
      <c r="B510" s="15">
        <v>0.850362069</v>
      </c>
      <c r="D510" s="15">
        <v>0.86458333300000001</v>
      </c>
    </row>
    <row r="511" spans="1:4" x14ac:dyDescent="0.3">
      <c r="A511" t="s">
        <v>59</v>
      </c>
      <c r="B511" s="15">
        <v>0.85017011499999995</v>
      </c>
      <c r="D511" s="15">
        <v>0.85694999999999999</v>
      </c>
    </row>
    <row r="512" spans="1:4" x14ac:dyDescent="0.3">
      <c r="A512" t="s">
        <v>59</v>
      </c>
      <c r="B512" s="15">
        <v>0.80047372900000002</v>
      </c>
      <c r="D512" s="15">
        <v>0.85366666700000005</v>
      </c>
    </row>
    <row r="513" spans="1:4" x14ac:dyDescent="0.3">
      <c r="A513" t="s">
        <v>59</v>
      </c>
      <c r="B513" s="15">
        <v>0.77333333299999996</v>
      </c>
      <c r="D513" s="15">
        <v>0.850362069</v>
      </c>
    </row>
    <row r="514" spans="1:4" x14ac:dyDescent="0.3">
      <c r="A514" t="s">
        <v>59</v>
      </c>
      <c r="B514" s="15">
        <v>0.75064666700000005</v>
      </c>
      <c r="D514" s="15">
        <v>0.85017011499999995</v>
      </c>
    </row>
    <row r="515" spans="1:4" x14ac:dyDescent="0.3">
      <c r="A515" t="s">
        <v>59</v>
      </c>
      <c r="B515" s="15">
        <v>0.63466666699999996</v>
      </c>
      <c r="D515" s="15">
        <v>0.80047372900000002</v>
      </c>
    </row>
    <row r="516" spans="1:4" x14ac:dyDescent="0.3">
      <c r="A516" t="s">
        <v>59</v>
      </c>
      <c r="B516" s="15">
        <v>0.60059761</v>
      </c>
      <c r="D516" s="15">
        <v>0.77333333299999996</v>
      </c>
    </row>
    <row r="517" spans="1:4" x14ac:dyDescent="0.3">
      <c r="A517" t="s">
        <v>59</v>
      </c>
      <c r="B517" s="15">
        <v>0.50011767699999998</v>
      </c>
      <c r="D517" s="15">
        <v>0.75064666700000005</v>
      </c>
    </row>
    <row r="518" spans="1:4" x14ac:dyDescent="0.3">
      <c r="A518" t="s">
        <v>59</v>
      </c>
      <c r="B518" s="15">
        <v>0.49249999999999999</v>
      </c>
      <c r="D518" s="15">
        <v>0.63466666699999996</v>
      </c>
    </row>
    <row r="519" spans="1:4" x14ac:dyDescent="0.3">
      <c r="A519" t="s">
        <v>59</v>
      </c>
      <c r="B519" s="15">
        <v>0.48792000000000002</v>
      </c>
      <c r="D519" s="15">
        <v>0.60059761</v>
      </c>
    </row>
    <row r="520" spans="1:4" x14ac:dyDescent="0.3">
      <c r="A520" t="s">
        <v>59</v>
      </c>
      <c r="B520" s="15">
        <v>1.000457471</v>
      </c>
      <c r="D520" s="15">
        <v>0.50011767699999998</v>
      </c>
    </row>
    <row r="521" spans="1:4" x14ac:dyDescent="0.3">
      <c r="A521" t="s">
        <v>59</v>
      </c>
      <c r="B521" s="15">
        <v>1.000230409</v>
      </c>
      <c r="D521" s="15">
        <v>0.49249999999999999</v>
      </c>
    </row>
    <row r="522" spans="1:4" x14ac:dyDescent="0.3">
      <c r="A522" t="s">
        <v>59</v>
      </c>
      <c r="B522" s="15">
        <v>0.97186666700000002</v>
      </c>
      <c r="D522" s="15">
        <v>0.48792000000000002</v>
      </c>
    </row>
    <row r="523" spans="1:4" x14ac:dyDescent="0.3">
      <c r="A523" t="s">
        <v>59</v>
      </c>
      <c r="B523" s="15">
        <v>0.97186666700000002</v>
      </c>
      <c r="D523" s="15">
        <v>1.000457471</v>
      </c>
    </row>
    <row r="524" spans="1:4" x14ac:dyDescent="0.3">
      <c r="A524" t="s">
        <v>59</v>
      </c>
      <c r="B524" s="15">
        <v>0.97186666700000002</v>
      </c>
      <c r="D524" s="15">
        <v>1.000230409</v>
      </c>
    </row>
    <row r="525" spans="1:4" x14ac:dyDescent="0.3">
      <c r="A525" t="s">
        <v>59</v>
      </c>
      <c r="B525" s="15">
        <v>0.97186666700000002</v>
      </c>
      <c r="D525" s="15">
        <v>0.97186666700000002</v>
      </c>
    </row>
    <row r="526" spans="1:4" x14ac:dyDescent="0.3">
      <c r="A526" t="s">
        <v>59</v>
      </c>
      <c r="B526" s="15">
        <v>0.97186666700000002</v>
      </c>
      <c r="D526" s="15">
        <v>0.97186666700000002</v>
      </c>
    </row>
    <row r="527" spans="1:4" x14ac:dyDescent="0.3">
      <c r="A527" t="s">
        <v>59</v>
      </c>
      <c r="B527" s="15">
        <v>0.97186666700000002</v>
      </c>
      <c r="D527" s="15">
        <v>0.97186666700000002</v>
      </c>
    </row>
    <row r="528" spans="1:4" x14ac:dyDescent="0.3">
      <c r="A528" t="s">
        <v>59</v>
      </c>
      <c r="B528" s="15">
        <v>0.97186666700000002</v>
      </c>
      <c r="D528" s="15">
        <v>0.97186666700000002</v>
      </c>
    </row>
    <row r="529" spans="1:4" x14ac:dyDescent="0.3">
      <c r="A529" t="s">
        <v>59</v>
      </c>
      <c r="B529" s="15">
        <v>0.97186666700000002</v>
      </c>
      <c r="D529" s="15">
        <v>0.97186666700000002</v>
      </c>
    </row>
    <row r="530" spans="1:4" x14ac:dyDescent="0.3">
      <c r="A530" t="s">
        <v>59</v>
      </c>
      <c r="B530" s="15">
        <v>0.97186666700000002</v>
      </c>
      <c r="D530" s="15">
        <v>0.97186666700000002</v>
      </c>
    </row>
    <row r="531" spans="1:4" x14ac:dyDescent="0.3">
      <c r="A531" t="s">
        <v>59</v>
      </c>
      <c r="B531" s="15">
        <v>0.97186666700000002</v>
      </c>
      <c r="D531" s="15">
        <v>0.97186666700000002</v>
      </c>
    </row>
    <row r="532" spans="1:4" x14ac:dyDescent="0.3">
      <c r="A532" t="s">
        <v>59</v>
      </c>
      <c r="B532" s="15">
        <v>0.97186666700000002</v>
      </c>
      <c r="D532" s="15">
        <v>0.97186666700000002</v>
      </c>
    </row>
    <row r="533" spans="1:4" x14ac:dyDescent="0.3">
      <c r="A533" t="s">
        <v>59</v>
      </c>
      <c r="B533" s="15">
        <v>0.97186666700000002</v>
      </c>
      <c r="D533" s="15">
        <v>0.97186666700000002</v>
      </c>
    </row>
    <row r="534" spans="1:4" x14ac:dyDescent="0.3">
      <c r="A534" t="s">
        <v>59</v>
      </c>
      <c r="B534" s="15">
        <v>0.92023690499999999</v>
      </c>
      <c r="D534" s="15">
        <v>0.97186666700000002</v>
      </c>
    </row>
    <row r="535" spans="1:4" x14ac:dyDescent="0.3">
      <c r="A535" t="s">
        <v>59</v>
      </c>
      <c r="B535" s="15">
        <v>0.90053706899999997</v>
      </c>
      <c r="D535" s="15">
        <v>0.97186666700000002</v>
      </c>
    </row>
    <row r="536" spans="1:4" x14ac:dyDescent="0.3">
      <c r="A536" t="s">
        <v>59</v>
      </c>
      <c r="B536" s="15">
        <v>0.85061052599999998</v>
      </c>
      <c r="D536" s="15">
        <v>0.97186666700000002</v>
      </c>
    </row>
    <row r="537" spans="1:4" x14ac:dyDescent="0.3">
      <c r="A537" t="s">
        <v>59</v>
      </c>
      <c r="B537" s="15">
        <v>0.850362069</v>
      </c>
      <c r="D537" s="15">
        <v>0.92023690499999999</v>
      </c>
    </row>
    <row r="538" spans="1:4" x14ac:dyDescent="0.3">
      <c r="A538" t="s">
        <v>59</v>
      </c>
      <c r="B538" s="15">
        <v>0.75064666700000005</v>
      </c>
      <c r="D538" s="15">
        <v>0.90053706899999997</v>
      </c>
    </row>
    <row r="539" spans="1:4" x14ac:dyDescent="0.3">
      <c r="A539" t="s">
        <v>59</v>
      </c>
      <c r="B539" s="15">
        <v>0.65676374299999996</v>
      </c>
      <c r="D539" s="15">
        <v>0.85061052599999998</v>
      </c>
    </row>
    <row r="540" spans="1:4" x14ac:dyDescent="0.3">
      <c r="A540" t="s">
        <v>59</v>
      </c>
      <c r="B540" s="15">
        <v>0.65014814799999998</v>
      </c>
      <c r="D540" s="15">
        <v>0.850362069</v>
      </c>
    </row>
    <row r="541" spans="1:4" x14ac:dyDescent="0.3">
      <c r="A541" t="s">
        <v>59</v>
      </c>
      <c r="B541" s="15">
        <v>0.60071060600000004</v>
      </c>
      <c r="D541" s="15">
        <v>0.75064666700000005</v>
      </c>
    </row>
    <row r="542" spans="1:4" x14ac:dyDescent="0.3">
      <c r="A542" t="s">
        <v>59</v>
      </c>
      <c r="B542" s="15">
        <v>0.38883035700000002</v>
      </c>
      <c r="D542" s="15">
        <v>0.65676374299999996</v>
      </c>
    </row>
    <row r="543" spans="1:4" x14ac:dyDescent="0.3">
      <c r="A543" t="s">
        <v>59</v>
      </c>
      <c r="B543" s="15">
        <v>0.286984568</v>
      </c>
      <c r="D543" s="15">
        <v>0.65014814799999998</v>
      </c>
    </row>
    <row r="544" spans="1:4" x14ac:dyDescent="0.3">
      <c r="A544" t="s">
        <v>60</v>
      </c>
      <c r="B544" s="15">
        <v>1.0115624999999999</v>
      </c>
      <c r="D544" s="15">
        <v>0.60071060600000004</v>
      </c>
    </row>
    <row r="545" spans="1:4" x14ac:dyDescent="0.3">
      <c r="A545" t="s">
        <v>60</v>
      </c>
      <c r="B545" s="15">
        <v>1.0006713039999999</v>
      </c>
      <c r="D545" s="15">
        <v>0.38883035700000002</v>
      </c>
    </row>
    <row r="546" spans="1:4" x14ac:dyDescent="0.3">
      <c r="A546" t="s">
        <v>60</v>
      </c>
      <c r="B546" s="15">
        <v>1.0004020549999999</v>
      </c>
      <c r="D546" s="15">
        <v>0.286984568</v>
      </c>
    </row>
    <row r="547" spans="1:4" x14ac:dyDescent="0.3">
      <c r="A547" t="s">
        <v>60</v>
      </c>
      <c r="B547" s="15">
        <v>0.95043859600000002</v>
      </c>
    </row>
    <row r="548" spans="1:4" x14ac:dyDescent="0.3">
      <c r="A548" t="s">
        <v>60</v>
      </c>
      <c r="B548" s="15">
        <v>0.95018596499999997</v>
      </c>
    </row>
    <row r="549" spans="1:4" x14ac:dyDescent="0.3">
      <c r="A549" t="s">
        <v>60</v>
      </c>
      <c r="B549" s="15">
        <v>0.91276666699999998</v>
      </c>
    </row>
    <row r="550" spans="1:4" x14ac:dyDescent="0.3">
      <c r="A550" t="s">
        <v>60</v>
      </c>
      <c r="B550" s="15">
        <v>0.89219444400000003</v>
      </c>
    </row>
    <row r="551" spans="1:4" x14ac:dyDescent="0.3">
      <c r="A551" t="s">
        <v>60</v>
      </c>
      <c r="B551" s="15">
        <v>0.88649999999999995</v>
      </c>
    </row>
    <row r="552" spans="1:4" x14ac:dyDescent="0.3">
      <c r="A552" t="s">
        <v>60</v>
      </c>
      <c r="B552" s="15">
        <v>0.85053214300000002</v>
      </c>
    </row>
    <row r="553" spans="1:4" x14ac:dyDescent="0.3">
      <c r="A553" t="s">
        <v>60</v>
      </c>
      <c r="B553" s="15">
        <v>0.85011395999999995</v>
      </c>
    </row>
    <row r="554" spans="1:4" x14ac:dyDescent="0.3">
      <c r="A554" t="s">
        <v>60</v>
      </c>
      <c r="B554" s="15">
        <v>0.84506944399999995</v>
      </c>
    </row>
    <row r="555" spans="1:4" x14ac:dyDescent="0.3">
      <c r="A555" t="s">
        <v>60</v>
      </c>
      <c r="B555" s="15">
        <v>0.75059310300000004</v>
      </c>
    </row>
    <row r="556" spans="1:4" x14ac:dyDescent="0.3">
      <c r="A556" t="s">
        <v>60</v>
      </c>
      <c r="B556" s="15">
        <v>0.75045065799999999</v>
      </c>
    </row>
    <row r="557" spans="1:4" x14ac:dyDescent="0.3">
      <c r="A557" t="s">
        <v>60</v>
      </c>
      <c r="B557" s="15">
        <v>0.70266666700000002</v>
      </c>
    </row>
    <row r="558" spans="1:4" x14ac:dyDescent="0.3">
      <c r="A558" t="s">
        <v>60</v>
      </c>
      <c r="B558" s="15">
        <v>0.70050892899999995</v>
      </c>
    </row>
    <row r="559" spans="1:4" x14ac:dyDescent="0.3">
      <c r="A559" t="s">
        <v>60</v>
      </c>
      <c r="B559" s="15">
        <v>0.65100707099999999</v>
      </c>
    </row>
    <row r="560" spans="1:4" x14ac:dyDescent="0.3">
      <c r="A560" t="s">
        <v>60</v>
      </c>
      <c r="B560" s="15">
        <v>0.46682121199999999</v>
      </c>
    </row>
    <row r="561" spans="1:2" x14ac:dyDescent="0.3">
      <c r="A561" t="s">
        <v>60</v>
      </c>
      <c r="B561" s="15">
        <v>0.41155357100000001</v>
      </c>
    </row>
    <row r="562" spans="1:2" x14ac:dyDescent="0.3">
      <c r="A562" t="s">
        <v>60</v>
      </c>
      <c r="B562" s="15">
        <v>0.31416666700000001</v>
      </c>
    </row>
    <row r="563" spans="1:2" x14ac:dyDescent="0.3">
      <c r="A563" t="s">
        <v>60</v>
      </c>
      <c r="B563" s="15">
        <v>1.000602279</v>
      </c>
    </row>
    <row r="564" spans="1:2" x14ac:dyDescent="0.3">
      <c r="A564" t="s">
        <v>60</v>
      </c>
      <c r="B564" s="15">
        <v>0.99427083299999997</v>
      </c>
    </row>
    <row r="565" spans="1:2" x14ac:dyDescent="0.3">
      <c r="A565" t="s">
        <v>60</v>
      </c>
      <c r="B565" s="15">
        <v>0.90015840499999999</v>
      </c>
    </row>
    <row r="566" spans="1:2" x14ac:dyDescent="0.3">
      <c r="A566" t="s">
        <v>60</v>
      </c>
      <c r="B566" s="15">
        <v>0.90014152000000003</v>
      </c>
    </row>
    <row r="567" spans="1:2" x14ac:dyDescent="0.3">
      <c r="A567" t="s">
        <v>60</v>
      </c>
      <c r="B567" s="15">
        <v>0.90012976200000006</v>
      </c>
    </row>
    <row r="568" spans="1:2" x14ac:dyDescent="0.3">
      <c r="A568" t="s">
        <v>60</v>
      </c>
      <c r="B568" s="15">
        <v>0.85694999999999999</v>
      </c>
    </row>
    <row r="569" spans="1:2" x14ac:dyDescent="0.3">
      <c r="A569" t="s">
        <v>60</v>
      </c>
      <c r="B569" s="15">
        <v>0.80923611100000004</v>
      </c>
    </row>
    <row r="570" spans="1:2" x14ac:dyDescent="0.3">
      <c r="A570" t="s">
        <v>60</v>
      </c>
      <c r="B570" s="15">
        <v>0.80040196100000005</v>
      </c>
    </row>
    <row r="571" spans="1:2" x14ac:dyDescent="0.3">
      <c r="A571" t="s">
        <v>60</v>
      </c>
      <c r="B571" s="15">
        <v>0.80039322400000001</v>
      </c>
    </row>
    <row r="572" spans="1:2" x14ac:dyDescent="0.3">
      <c r="A572" t="s">
        <v>60</v>
      </c>
      <c r="B572" s="15">
        <v>0.79996321800000003</v>
      </c>
    </row>
    <row r="573" spans="1:2" x14ac:dyDescent="0.3">
      <c r="A573" t="s">
        <v>60</v>
      </c>
      <c r="B573" s="15">
        <v>0.74044444399999998</v>
      </c>
    </row>
    <row r="574" spans="1:2" x14ac:dyDescent="0.3">
      <c r="A574" t="s">
        <v>60</v>
      </c>
      <c r="B574" s="15">
        <v>0.700398148</v>
      </c>
    </row>
    <row r="575" spans="1:2" x14ac:dyDescent="0.3">
      <c r="A575" t="s">
        <v>60</v>
      </c>
      <c r="B575" s="15">
        <v>0.70035454500000005</v>
      </c>
    </row>
    <row r="576" spans="1:2" x14ac:dyDescent="0.3">
      <c r="A576" t="s">
        <v>60</v>
      </c>
      <c r="B576" s="15">
        <v>0.56197916699999995</v>
      </c>
    </row>
    <row r="577" spans="1:2" x14ac:dyDescent="0.3">
      <c r="A577" t="s">
        <v>60</v>
      </c>
      <c r="B577" s="15">
        <v>0.50459649100000004</v>
      </c>
    </row>
    <row r="578" spans="1:2" x14ac:dyDescent="0.3">
      <c r="A578" t="s">
        <v>60</v>
      </c>
      <c r="B578" s="15">
        <v>0.500801724</v>
      </c>
    </row>
    <row r="579" spans="1:2" x14ac:dyDescent="0.3">
      <c r="A579" t="s">
        <v>60</v>
      </c>
      <c r="B579" s="15">
        <v>0.29530773799999999</v>
      </c>
    </row>
    <row r="580" spans="1:2" x14ac:dyDescent="0.3">
      <c r="A580" t="s">
        <v>60</v>
      </c>
      <c r="B580" s="15">
        <v>0.28033333300000002</v>
      </c>
    </row>
    <row r="581" spans="1:2" x14ac:dyDescent="0.3">
      <c r="A581" t="s">
        <v>60</v>
      </c>
      <c r="B581" s="15">
        <v>0.26097878800000002</v>
      </c>
    </row>
    <row r="582" spans="1:2" x14ac:dyDescent="0.3">
      <c r="A582" t="s">
        <v>60</v>
      </c>
      <c r="B582" s="15">
        <v>1.001416667</v>
      </c>
    </row>
    <row r="583" spans="1:2" x14ac:dyDescent="0.3">
      <c r="A583" t="s">
        <v>60</v>
      </c>
      <c r="B583" s="15">
        <v>1.0000185509999999</v>
      </c>
    </row>
    <row r="584" spans="1:2" x14ac:dyDescent="0.3">
      <c r="A584" t="s">
        <v>60</v>
      </c>
      <c r="B584" s="15">
        <v>0.99999523800000001</v>
      </c>
    </row>
    <row r="585" spans="1:2" x14ac:dyDescent="0.3">
      <c r="A585" t="s">
        <v>60</v>
      </c>
      <c r="B585" s="15">
        <v>0.99485000000000001</v>
      </c>
    </row>
    <row r="586" spans="1:2" x14ac:dyDescent="0.3">
      <c r="A586" t="s">
        <v>60</v>
      </c>
      <c r="B586" s="15">
        <v>0.97697916699999998</v>
      </c>
    </row>
    <row r="587" spans="1:2" x14ac:dyDescent="0.3">
      <c r="A587" t="s">
        <v>60</v>
      </c>
      <c r="B587" s="15">
        <v>0.95018596499999997</v>
      </c>
    </row>
    <row r="588" spans="1:2" x14ac:dyDescent="0.3">
      <c r="A588" t="s">
        <v>60</v>
      </c>
      <c r="B588" s="15">
        <v>0.94998160899999995</v>
      </c>
    </row>
    <row r="589" spans="1:2" x14ac:dyDescent="0.3">
      <c r="A589" t="s">
        <v>60</v>
      </c>
      <c r="B589" s="15">
        <v>0.91995454499999996</v>
      </c>
    </row>
    <row r="590" spans="1:2" x14ac:dyDescent="0.3">
      <c r="A590" t="s">
        <v>60</v>
      </c>
      <c r="B590" s="15">
        <v>0.80043462200000004</v>
      </c>
    </row>
    <row r="591" spans="1:2" x14ac:dyDescent="0.3">
      <c r="A591" t="s">
        <v>60</v>
      </c>
      <c r="B591" s="15">
        <v>0.80025902299999996</v>
      </c>
    </row>
    <row r="592" spans="1:2" x14ac:dyDescent="0.3">
      <c r="A592" t="s">
        <v>60</v>
      </c>
      <c r="B592" s="15">
        <v>0.77822222200000002</v>
      </c>
    </row>
    <row r="593" spans="1:2" x14ac:dyDescent="0.3">
      <c r="A593" t="s">
        <v>60</v>
      </c>
      <c r="B593" s="15">
        <v>0.75059310300000004</v>
      </c>
    </row>
    <row r="594" spans="1:2" x14ac:dyDescent="0.3">
      <c r="A594" t="s">
        <v>60</v>
      </c>
      <c r="B594" s="15">
        <v>0.70051356600000003</v>
      </c>
    </row>
    <row r="595" spans="1:2" x14ac:dyDescent="0.3">
      <c r="A595" t="s">
        <v>60</v>
      </c>
      <c r="B595" s="15">
        <v>0.70018457700000003</v>
      </c>
    </row>
    <row r="596" spans="1:2" x14ac:dyDescent="0.3">
      <c r="A596" t="s">
        <v>60</v>
      </c>
      <c r="B596" s="15">
        <v>0.58646546499999996</v>
      </c>
    </row>
    <row r="597" spans="1:2" x14ac:dyDescent="0.3">
      <c r="A597" t="s">
        <v>60</v>
      </c>
      <c r="B597" s="15">
        <v>0.54151785699999999</v>
      </c>
    </row>
    <row r="598" spans="1:2" x14ac:dyDescent="0.3">
      <c r="A598" t="s">
        <v>60</v>
      </c>
      <c r="B598" s="15">
        <v>0.53749999999999998</v>
      </c>
    </row>
    <row r="599" spans="1:2" x14ac:dyDescent="0.3">
      <c r="A599" t="s">
        <v>60</v>
      </c>
      <c r="B599" s="15">
        <v>0.49541666699999998</v>
      </c>
    </row>
    <row r="600" spans="1:2" x14ac:dyDescent="0.3">
      <c r="A600" t="s">
        <v>60</v>
      </c>
      <c r="B600" s="15">
        <v>0.41517241399999999</v>
      </c>
    </row>
    <row r="601" spans="1:2" x14ac:dyDescent="0.3">
      <c r="A601" t="s">
        <v>60</v>
      </c>
      <c r="B601" s="15">
        <v>1.0502805799999999</v>
      </c>
    </row>
    <row r="602" spans="1:2" x14ac:dyDescent="0.3">
      <c r="A602" t="s">
        <v>60</v>
      </c>
      <c r="B602" s="15">
        <v>1.000230409</v>
      </c>
    </row>
    <row r="603" spans="1:2" x14ac:dyDescent="0.3">
      <c r="A603" t="s">
        <v>60</v>
      </c>
      <c r="B603" s="15">
        <v>0.99999523800000001</v>
      </c>
    </row>
    <row r="604" spans="1:2" x14ac:dyDescent="0.3">
      <c r="A604" t="s">
        <v>60</v>
      </c>
      <c r="B604" s="15">
        <v>0.96675925900000004</v>
      </c>
    </row>
    <row r="605" spans="1:2" x14ac:dyDescent="0.3">
      <c r="A605" t="s">
        <v>60</v>
      </c>
      <c r="B605" s="15">
        <v>0.929183333</v>
      </c>
    </row>
    <row r="606" spans="1:2" x14ac:dyDescent="0.3">
      <c r="A606" t="s">
        <v>60</v>
      </c>
      <c r="B606" s="15">
        <v>0.91576666699999998</v>
      </c>
    </row>
    <row r="607" spans="1:2" x14ac:dyDescent="0.3">
      <c r="A607" t="s">
        <v>60</v>
      </c>
      <c r="B607" s="15">
        <v>0.90014724599999996</v>
      </c>
    </row>
    <row r="608" spans="1:2" x14ac:dyDescent="0.3">
      <c r="A608" t="s">
        <v>60</v>
      </c>
      <c r="B608" s="15">
        <v>0.80040196100000005</v>
      </c>
    </row>
    <row r="609" spans="1:2" x14ac:dyDescent="0.3">
      <c r="A609" t="s">
        <v>60</v>
      </c>
      <c r="B609" s="15">
        <v>0.79996321800000003</v>
      </c>
    </row>
    <row r="610" spans="1:2" x14ac:dyDescent="0.3">
      <c r="A610" t="s">
        <v>60</v>
      </c>
      <c r="B610" s="15">
        <v>0.77979166700000002</v>
      </c>
    </row>
    <row r="611" spans="1:2" x14ac:dyDescent="0.3">
      <c r="A611" t="s">
        <v>60</v>
      </c>
      <c r="B611" s="15">
        <v>0.75516666700000001</v>
      </c>
    </row>
    <row r="612" spans="1:2" x14ac:dyDescent="0.3">
      <c r="A612" t="s">
        <v>60</v>
      </c>
      <c r="B612" s="15">
        <v>0.70071041700000003</v>
      </c>
    </row>
    <row r="613" spans="1:2" x14ac:dyDescent="0.3">
      <c r="A613" t="s">
        <v>60</v>
      </c>
      <c r="B613" s="15">
        <v>0.70061206899999995</v>
      </c>
    </row>
    <row r="614" spans="1:2" x14ac:dyDescent="0.3">
      <c r="A614" t="s">
        <v>60</v>
      </c>
      <c r="B614" s="15">
        <v>0.70027884600000001</v>
      </c>
    </row>
    <row r="615" spans="1:2" x14ac:dyDescent="0.3">
      <c r="A615" t="s">
        <v>60</v>
      </c>
      <c r="B615" s="15">
        <v>0.70013508800000002</v>
      </c>
    </row>
    <row r="616" spans="1:2" x14ac:dyDescent="0.3">
      <c r="A616" t="s">
        <v>60</v>
      </c>
      <c r="B616" s="15">
        <v>0.68755555599999996</v>
      </c>
    </row>
    <row r="617" spans="1:2" x14ac:dyDescent="0.3">
      <c r="A617" t="s">
        <v>60</v>
      </c>
      <c r="B617" s="15">
        <v>0.65083480800000004</v>
      </c>
    </row>
    <row r="618" spans="1:2" x14ac:dyDescent="0.3">
      <c r="A618" t="s">
        <v>60</v>
      </c>
      <c r="B618" s="15">
        <v>0.53166666699999998</v>
      </c>
    </row>
    <row r="619" spans="1:2" x14ac:dyDescent="0.3">
      <c r="A619" t="s">
        <v>60</v>
      </c>
      <c r="B619" s="15">
        <v>0.35070642200000002</v>
      </c>
    </row>
    <row r="620" spans="1:2" x14ac:dyDescent="0.3">
      <c r="A620" t="s">
        <v>60</v>
      </c>
      <c r="B620" s="15">
        <v>1.0004460180000001</v>
      </c>
    </row>
    <row r="621" spans="1:2" x14ac:dyDescent="0.3">
      <c r="A621" t="s">
        <v>60</v>
      </c>
      <c r="B621" s="15">
        <v>1.0000185509999999</v>
      </c>
    </row>
    <row r="622" spans="1:2" x14ac:dyDescent="0.3">
      <c r="A622" t="s">
        <v>60</v>
      </c>
      <c r="B622" s="15">
        <v>0.99999523800000001</v>
      </c>
    </row>
    <row r="623" spans="1:2" x14ac:dyDescent="0.3">
      <c r="A623" t="s">
        <v>60</v>
      </c>
      <c r="B623" s="15">
        <v>0.99992424199999996</v>
      </c>
    </row>
    <row r="624" spans="1:2" x14ac:dyDescent="0.3">
      <c r="A624" t="s">
        <v>60</v>
      </c>
      <c r="B624" s="15">
        <v>0.95018596499999997</v>
      </c>
    </row>
    <row r="625" spans="1:2" x14ac:dyDescent="0.3">
      <c r="A625" t="s">
        <v>60</v>
      </c>
      <c r="B625" s="15">
        <v>0.9425</v>
      </c>
    </row>
    <row r="626" spans="1:2" x14ac:dyDescent="0.3">
      <c r="A626" t="s">
        <v>60</v>
      </c>
      <c r="B626" s="15">
        <v>0.90666666699999998</v>
      </c>
    </row>
    <row r="627" spans="1:2" x14ac:dyDescent="0.3">
      <c r="A627" t="s">
        <v>60</v>
      </c>
      <c r="B627" s="15">
        <v>0.84709999999999996</v>
      </c>
    </row>
    <row r="628" spans="1:2" x14ac:dyDescent="0.3">
      <c r="A628" t="s">
        <v>60</v>
      </c>
      <c r="B628" s="15">
        <v>0.84545833299999995</v>
      </c>
    </row>
    <row r="629" spans="1:2" x14ac:dyDescent="0.3">
      <c r="A629" t="s">
        <v>60</v>
      </c>
      <c r="B629" s="15">
        <v>0.80061267599999997</v>
      </c>
    </row>
    <row r="630" spans="1:2" x14ac:dyDescent="0.3">
      <c r="A630" t="s">
        <v>60</v>
      </c>
      <c r="B630" s="15">
        <v>0.79996321800000003</v>
      </c>
    </row>
    <row r="631" spans="1:2" x14ac:dyDescent="0.3">
      <c r="A631" t="s">
        <v>60</v>
      </c>
      <c r="B631" s="15">
        <v>0.77158333300000004</v>
      </c>
    </row>
    <row r="632" spans="1:2" x14ac:dyDescent="0.3">
      <c r="A632" t="s">
        <v>60</v>
      </c>
      <c r="B632" s="15">
        <v>0.75039999999999996</v>
      </c>
    </row>
    <row r="633" spans="1:2" x14ac:dyDescent="0.3">
      <c r="A633" t="s">
        <v>60</v>
      </c>
      <c r="B633" s="15">
        <v>0.70007903199999999</v>
      </c>
    </row>
    <row r="634" spans="1:2" x14ac:dyDescent="0.3">
      <c r="A634" t="s">
        <v>60</v>
      </c>
      <c r="B634" s="15">
        <v>0.56221264400000004</v>
      </c>
    </row>
    <row r="635" spans="1:2" x14ac:dyDescent="0.3">
      <c r="A635" t="s">
        <v>60</v>
      </c>
      <c r="B635" s="15">
        <v>0.52284482799999998</v>
      </c>
    </row>
    <row r="636" spans="1:2" x14ac:dyDescent="0.3">
      <c r="A636" t="s">
        <v>60</v>
      </c>
      <c r="B636" s="15">
        <v>0.50072012600000004</v>
      </c>
    </row>
    <row r="637" spans="1:2" x14ac:dyDescent="0.3">
      <c r="A637" t="s">
        <v>60</v>
      </c>
      <c r="B637" s="15">
        <v>0.49654970799999998</v>
      </c>
    </row>
    <row r="638" spans="1:2" x14ac:dyDescent="0.3">
      <c r="A638" t="s">
        <v>60</v>
      </c>
      <c r="B638" s="15">
        <v>1.050666667</v>
      </c>
    </row>
    <row r="639" spans="1:2" x14ac:dyDescent="0.3">
      <c r="A639" t="s">
        <v>60</v>
      </c>
      <c r="B639" s="15">
        <v>1.0000185509999999</v>
      </c>
    </row>
    <row r="640" spans="1:2" x14ac:dyDescent="0.3">
      <c r="A640" t="s">
        <v>60</v>
      </c>
      <c r="B640" s="15">
        <v>0.95018596499999997</v>
      </c>
    </row>
    <row r="641" spans="1:2" x14ac:dyDescent="0.3">
      <c r="A641" t="s">
        <v>60</v>
      </c>
      <c r="B641" s="15">
        <v>0.90013569299999996</v>
      </c>
    </row>
    <row r="642" spans="1:2" x14ac:dyDescent="0.3">
      <c r="A642" t="s">
        <v>60</v>
      </c>
      <c r="B642" s="15">
        <v>0.90012976200000006</v>
      </c>
    </row>
    <row r="643" spans="1:2" x14ac:dyDescent="0.3">
      <c r="A643" t="s">
        <v>60</v>
      </c>
      <c r="B643" s="15">
        <v>0.89911111099999996</v>
      </c>
    </row>
    <row r="644" spans="1:2" x14ac:dyDescent="0.3">
      <c r="A644" t="s">
        <v>60</v>
      </c>
      <c r="B644" s="15">
        <v>0.87008333299999996</v>
      </c>
    </row>
    <row r="645" spans="1:2" x14ac:dyDescent="0.3">
      <c r="A645" t="s">
        <v>60</v>
      </c>
      <c r="B645" s="15">
        <v>0.84583333299999997</v>
      </c>
    </row>
    <row r="646" spans="1:2" x14ac:dyDescent="0.3">
      <c r="A646" t="s">
        <v>60</v>
      </c>
      <c r="B646" s="15">
        <v>0.80040196100000005</v>
      </c>
    </row>
    <row r="647" spans="1:2" x14ac:dyDescent="0.3">
      <c r="A647" t="s">
        <v>60</v>
      </c>
      <c r="B647" s="15">
        <v>0.79996321800000003</v>
      </c>
    </row>
    <row r="648" spans="1:2" x14ac:dyDescent="0.3">
      <c r="A648" t="s">
        <v>60</v>
      </c>
      <c r="B648" s="15">
        <v>0.77158333300000004</v>
      </c>
    </row>
    <row r="649" spans="1:2" x14ac:dyDescent="0.3">
      <c r="A649" t="s">
        <v>60</v>
      </c>
      <c r="B649" s="15">
        <v>0.75052011500000004</v>
      </c>
    </row>
    <row r="650" spans="1:2" x14ac:dyDescent="0.3">
      <c r="A650" t="s">
        <v>60</v>
      </c>
      <c r="B650" s="15">
        <v>0.75002777799999998</v>
      </c>
    </row>
    <row r="651" spans="1:2" x14ac:dyDescent="0.3">
      <c r="A651" t="s">
        <v>60</v>
      </c>
      <c r="B651" s="15">
        <v>0.71576666700000002</v>
      </c>
    </row>
    <row r="652" spans="1:2" x14ac:dyDescent="0.3">
      <c r="A652" t="s">
        <v>60</v>
      </c>
      <c r="B652" s="15">
        <v>0.66227011499999999</v>
      </c>
    </row>
    <row r="653" spans="1:2" x14ac:dyDescent="0.3">
      <c r="A653" t="s">
        <v>60</v>
      </c>
      <c r="B653" s="15">
        <v>0.60022418899999996</v>
      </c>
    </row>
    <row r="654" spans="1:2" x14ac:dyDescent="0.3">
      <c r="A654" t="s">
        <v>60</v>
      </c>
      <c r="B654" s="15">
        <v>0.54565767300000001</v>
      </c>
    </row>
    <row r="655" spans="1:2" x14ac:dyDescent="0.3">
      <c r="A655" t="s">
        <v>60</v>
      </c>
      <c r="B655" s="15">
        <v>0.44791666699999999</v>
      </c>
    </row>
    <row r="656" spans="1:2" x14ac:dyDescent="0.3">
      <c r="A656" t="s">
        <v>60</v>
      </c>
      <c r="B656" s="15">
        <v>0.36531871300000002</v>
      </c>
    </row>
    <row r="657" spans="1:2" x14ac:dyDescent="0.3">
      <c r="A657" t="s">
        <v>60</v>
      </c>
      <c r="B657" s="15">
        <v>1.0000185509999999</v>
      </c>
    </row>
    <row r="658" spans="1:2" x14ac:dyDescent="0.3">
      <c r="A658" t="s">
        <v>60</v>
      </c>
      <c r="B658" s="15">
        <v>0.92868055599999999</v>
      </c>
    </row>
    <row r="659" spans="1:2" x14ac:dyDescent="0.3">
      <c r="A659" t="s">
        <v>60</v>
      </c>
      <c r="B659" s="15">
        <v>0.90080000000000005</v>
      </c>
    </row>
    <row r="660" spans="1:2" x14ac:dyDescent="0.3">
      <c r="A660" t="s">
        <v>60</v>
      </c>
      <c r="B660" s="15">
        <v>0.90013569299999996</v>
      </c>
    </row>
    <row r="661" spans="1:2" x14ac:dyDescent="0.3">
      <c r="A661" t="s">
        <v>60</v>
      </c>
      <c r="B661" s="15">
        <v>0.90012976200000006</v>
      </c>
    </row>
    <row r="662" spans="1:2" x14ac:dyDescent="0.3">
      <c r="A662" t="s">
        <v>60</v>
      </c>
      <c r="B662" s="15">
        <v>0.89306666700000004</v>
      </c>
    </row>
    <row r="663" spans="1:2" x14ac:dyDescent="0.3">
      <c r="A663" t="s">
        <v>60</v>
      </c>
      <c r="B663" s="15">
        <v>0.89155555600000003</v>
      </c>
    </row>
    <row r="664" spans="1:2" x14ac:dyDescent="0.3">
      <c r="A664" t="s">
        <v>60</v>
      </c>
      <c r="B664" s="15">
        <v>0.87555555600000001</v>
      </c>
    </row>
    <row r="665" spans="1:2" x14ac:dyDescent="0.3">
      <c r="A665" t="s">
        <v>60</v>
      </c>
      <c r="B665" s="15">
        <v>0.84088888900000003</v>
      </c>
    </row>
    <row r="666" spans="1:2" x14ac:dyDescent="0.3">
      <c r="A666" t="s">
        <v>60</v>
      </c>
      <c r="B666" s="15">
        <v>0.80035520800000004</v>
      </c>
    </row>
    <row r="667" spans="1:2" x14ac:dyDescent="0.3">
      <c r="A667" t="s">
        <v>60</v>
      </c>
      <c r="B667" s="15">
        <v>0.79996321800000003</v>
      </c>
    </row>
    <row r="668" spans="1:2" x14ac:dyDescent="0.3">
      <c r="A668" t="s">
        <v>60</v>
      </c>
      <c r="B668" s="15">
        <v>0.75065101000000001</v>
      </c>
    </row>
    <row r="669" spans="1:2" x14ac:dyDescent="0.3">
      <c r="A669" t="s">
        <v>60</v>
      </c>
      <c r="B669" s="15">
        <v>0.75002777799999998</v>
      </c>
    </row>
    <row r="670" spans="1:2" x14ac:dyDescent="0.3">
      <c r="A670" t="s">
        <v>60</v>
      </c>
      <c r="B670" s="15">
        <v>0.70061823400000001</v>
      </c>
    </row>
    <row r="671" spans="1:2" x14ac:dyDescent="0.3">
      <c r="A671" t="s">
        <v>60</v>
      </c>
      <c r="B671" s="15">
        <v>0.61020833299999999</v>
      </c>
    </row>
    <row r="672" spans="1:2" x14ac:dyDescent="0.3">
      <c r="A672" t="s">
        <v>60</v>
      </c>
      <c r="B672" s="15">
        <v>0.60741666699999997</v>
      </c>
    </row>
    <row r="673" spans="1:2" x14ac:dyDescent="0.3">
      <c r="A673" t="s">
        <v>60</v>
      </c>
      <c r="B673" s="15">
        <v>0.56825958700000001</v>
      </c>
    </row>
    <row r="674" spans="1:2" x14ac:dyDescent="0.3">
      <c r="A674" t="s">
        <v>60</v>
      </c>
      <c r="B674" s="15">
        <v>0.35553448300000001</v>
      </c>
    </row>
    <row r="675" spans="1:2" x14ac:dyDescent="0.3">
      <c r="A675" t="s">
        <v>60</v>
      </c>
      <c r="B675" s="15">
        <v>0.35325964900000001</v>
      </c>
    </row>
    <row r="676" spans="1:2" x14ac:dyDescent="0.3">
      <c r="A676" t="s">
        <v>60</v>
      </c>
      <c r="B676" s="15">
        <v>1.057962963</v>
      </c>
    </row>
    <row r="677" spans="1:2" x14ac:dyDescent="0.3">
      <c r="A677" t="s">
        <v>60</v>
      </c>
      <c r="B677" s="15">
        <v>0.96201666699999999</v>
      </c>
    </row>
    <row r="678" spans="1:2" x14ac:dyDescent="0.3">
      <c r="A678" t="s">
        <v>60</v>
      </c>
      <c r="B678" s="15">
        <v>0.90080000000000005</v>
      </c>
    </row>
    <row r="679" spans="1:2" x14ac:dyDescent="0.3">
      <c r="A679" t="s">
        <v>60</v>
      </c>
      <c r="B679" s="15">
        <v>0.90050904399999998</v>
      </c>
    </row>
    <row r="680" spans="1:2" x14ac:dyDescent="0.3">
      <c r="A680" t="s">
        <v>60</v>
      </c>
      <c r="B680" s="15">
        <v>0.90047782499999995</v>
      </c>
    </row>
    <row r="681" spans="1:2" x14ac:dyDescent="0.3">
      <c r="A681" t="s">
        <v>60</v>
      </c>
      <c r="B681" s="15">
        <v>0.88812500000000005</v>
      </c>
    </row>
    <row r="682" spans="1:2" x14ac:dyDescent="0.3">
      <c r="A682" t="s">
        <v>60</v>
      </c>
      <c r="B682" s="15">
        <v>0.80040196100000005</v>
      </c>
    </row>
    <row r="683" spans="1:2" x14ac:dyDescent="0.3">
      <c r="A683" t="s">
        <v>60</v>
      </c>
      <c r="B683" s="15">
        <v>0.80016117200000003</v>
      </c>
    </row>
    <row r="684" spans="1:2" x14ac:dyDescent="0.3">
      <c r="A684" t="s">
        <v>60</v>
      </c>
      <c r="B684" s="15">
        <v>0.79996321800000003</v>
      </c>
    </row>
    <row r="685" spans="1:2" x14ac:dyDescent="0.3">
      <c r="A685" t="s">
        <v>60</v>
      </c>
      <c r="B685" s="15">
        <v>0.790003236</v>
      </c>
    </row>
    <row r="686" spans="1:2" x14ac:dyDescent="0.3">
      <c r="A686" t="s">
        <v>60</v>
      </c>
      <c r="B686" s="15">
        <v>0.75064814800000002</v>
      </c>
    </row>
    <row r="687" spans="1:2" x14ac:dyDescent="0.3">
      <c r="A687" t="s">
        <v>60</v>
      </c>
      <c r="B687" s="15">
        <v>0.70711111100000001</v>
      </c>
    </row>
    <row r="688" spans="1:2" x14ac:dyDescent="0.3">
      <c r="A688" t="s">
        <v>60</v>
      </c>
      <c r="B688" s="15">
        <v>0.70061823400000001</v>
      </c>
    </row>
    <row r="689" spans="1:2" x14ac:dyDescent="0.3">
      <c r="A689" t="s">
        <v>60</v>
      </c>
      <c r="B689" s="15">
        <v>0.69770833300000001</v>
      </c>
    </row>
    <row r="690" spans="1:2" x14ac:dyDescent="0.3">
      <c r="A690" t="s">
        <v>60</v>
      </c>
      <c r="B690" s="15">
        <v>0.61251715699999998</v>
      </c>
    </row>
    <row r="691" spans="1:2" x14ac:dyDescent="0.3">
      <c r="A691" t="s">
        <v>60</v>
      </c>
      <c r="B691" s="15">
        <v>0.35030172399999998</v>
      </c>
    </row>
    <row r="692" spans="1:2" x14ac:dyDescent="0.3">
      <c r="A692" t="s">
        <v>60</v>
      </c>
      <c r="B692" s="15">
        <v>0.35030172399999998</v>
      </c>
    </row>
    <row r="693" spans="1:2" x14ac:dyDescent="0.3">
      <c r="A693" t="s">
        <v>60</v>
      </c>
      <c r="B693" s="15">
        <v>0.27200000000000002</v>
      </c>
    </row>
    <row r="694" spans="1:2" x14ac:dyDescent="0.3">
      <c r="A694" t="s">
        <v>60</v>
      </c>
      <c r="B694" s="15">
        <v>1.0048888890000001</v>
      </c>
    </row>
    <row r="695" spans="1:2" x14ac:dyDescent="0.3">
      <c r="A695" t="s">
        <v>60</v>
      </c>
      <c r="B695" s="15">
        <v>0.96675925900000004</v>
      </c>
    </row>
    <row r="696" spans="1:2" x14ac:dyDescent="0.3">
      <c r="A696" t="s">
        <v>60</v>
      </c>
      <c r="B696" s="15">
        <v>0.90063243999999998</v>
      </c>
    </row>
    <row r="697" spans="1:2" x14ac:dyDescent="0.3">
      <c r="A697" t="s">
        <v>60</v>
      </c>
      <c r="B697" s="15">
        <v>0.90047076000000004</v>
      </c>
    </row>
    <row r="698" spans="1:2" x14ac:dyDescent="0.3">
      <c r="A698" t="s">
        <v>60</v>
      </c>
      <c r="B698" s="15">
        <v>0.90047076000000004</v>
      </c>
    </row>
    <row r="699" spans="1:2" x14ac:dyDescent="0.3">
      <c r="A699" t="s">
        <v>60</v>
      </c>
      <c r="B699" s="15">
        <v>0.89998405800000003</v>
      </c>
    </row>
    <row r="700" spans="1:2" x14ac:dyDescent="0.3">
      <c r="A700" t="s">
        <v>60</v>
      </c>
      <c r="B700" s="15">
        <v>0.85366666700000005</v>
      </c>
    </row>
    <row r="701" spans="1:2" x14ac:dyDescent="0.3">
      <c r="A701" t="s">
        <v>60</v>
      </c>
      <c r="B701" s="15">
        <v>0.80079999999999996</v>
      </c>
    </row>
    <row r="702" spans="1:2" x14ac:dyDescent="0.3">
      <c r="A702" t="s">
        <v>60</v>
      </c>
      <c r="B702" s="15">
        <v>0.80040196100000005</v>
      </c>
    </row>
    <row r="703" spans="1:2" x14ac:dyDescent="0.3">
      <c r="A703" t="s">
        <v>60</v>
      </c>
      <c r="B703" s="15">
        <v>0.79675555600000003</v>
      </c>
    </row>
    <row r="704" spans="1:2" x14ac:dyDescent="0.3">
      <c r="A704" t="s">
        <v>60</v>
      </c>
      <c r="B704" s="15">
        <v>0.75079700900000002</v>
      </c>
    </row>
    <row r="705" spans="1:2" x14ac:dyDescent="0.3">
      <c r="A705" t="s">
        <v>60</v>
      </c>
      <c r="B705" s="15">
        <v>0.75064814800000002</v>
      </c>
    </row>
    <row r="706" spans="1:2" x14ac:dyDescent="0.3">
      <c r="A706" t="s">
        <v>60</v>
      </c>
      <c r="B706" s="15">
        <v>0.75035612500000004</v>
      </c>
    </row>
    <row r="707" spans="1:2" x14ac:dyDescent="0.3">
      <c r="A707" t="s">
        <v>60</v>
      </c>
      <c r="B707" s="15">
        <v>0.70377083299999998</v>
      </c>
    </row>
    <row r="708" spans="1:2" x14ac:dyDescent="0.3">
      <c r="A708" t="s">
        <v>60</v>
      </c>
      <c r="B708" s="15">
        <v>0.70061823400000001</v>
      </c>
    </row>
    <row r="709" spans="1:2" x14ac:dyDescent="0.3">
      <c r="A709" t="s">
        <v>60</v>
      </c>
      <c r="B709" s="15">
        <v>0.6895</v>
      </c>
    </row>
    <row r="710" spans="1:2" x14ac:dyDescent="0.3">
      <c r="A710" t="s">
        <v>60</v>
      </c>
      <c r="B710" s="15">
        <v>0.62833333300000005</v>
      </c>
    </row>
    <row r="711" spans="1:2" x14ac:dyDescent="0.3">
      <c r="A711" t="s">
        <v>60</v>
      </c>
      <c r="B711" s="15">
        <v>0.500801724</v>
      </c>
    </row>
    <row r="712" spans="1:2" x14ac:dyDescent="0.3">
      <c r="A712" t="s">
        <v>60</v>
      </c>
      <c r="B712" s="15">
        <v>0.39354885099999998</v>
      </c>
    </row>
    <row r="713" spans="1:2" x14ac:dyDescent="0.3">
      <c r="A713" t="s">
        <v>60</v>
      </c>
      <c r="B713" s="15">
        <v>1.0331555560000001</v>
      </c>
    </row>
    <row r="714" spans="1:2" x14ac:dyDescent="0.3">
      <c r="A714" t="s">
        <v>60</v>
      </c>
      <c r="B714" s="15">
        <v>1.02</v>
      </c>
    </row>
    <row r="715" spans="1:2" x14ac:dyDescent="0.3">
      <c r="A715" t="s">
        <v>60</v>
      </c>
      <c r="B715" s="15">
        <v>1.0003449280000001</v>
      </c>
    </row>
    <row r="716" spans="1:2" x14ac:dyDescent="0.3">
      <c r="A716" t="s">
        <v>60</v>
      </c>
      <c r="B716" s="15">
        <v>1.000065789</v>
      </c>
    </row>
    <row r="717" spans="1:2" x14ac:dyDescent="0.3">
      <c r="A717" t="s">
        <v>60</v>
      </c>
      <c r="B717" s="15">
        <v>0.99437500000000001</v>
      </c>
    </row>
    <row r="718" spans="1:2" x14ac:dyDescent="0.3">
      <c r="A718" t="s">
        <v>60</v>
      </c>
      <c r="B718" s="15">
        <v>0.91203703700000005</v>
      </c>
    </row>
    <row r="719" spans="1:2" x14ac:dyDescent="0.3">
      <c r="A719" t="s">
        <v>60</v>
      </c>
      <c r="B719" s="15">
        <v>0.87</v>
      </c>
    </row>
    <row r="720" spans="1:2" x14ac:dyDescent="0.3">
      <c r="A720" t="s">
        <v>60</v>
      </c>
      <c r="B720" s="15">
        <v>0.85036458299999995</v>
      </c>
    </row>
    <row r="721" spans="1:2" x14ac:dyDescent="0.3">
      <c r="A721" t="s">
        <v>60</v>
      </c>
      <c r="B721" s="15">
        <v>0.80094747499999996</v>
      </c>
    </row>
    <row r="722" spans="1:2" x14ac:dyDescent="0.3">
      <c r="A722" t="s">
        <v>60</v>
      </c>
      <c r="B722" s="15">
        <v>0.80040196100000005</v>
      </c>
    </row>
    <row r="723" spans="1:2" x14ac:dyDescent="0.3">
      <c r="A723" t="s">
        <v>60</v>
      </c>
      <c r="B723" s="15">
        <v>0.800144144</v>
      </c>
    </row>
    <row r="724" spans="1:2" x14ac:dyDescent="0.3">
      <c r="A724" t="s">
        <v>60</v>
      </c>
      <c r="B724" s="15">
        <v>0.75040623299999998</v>
      </c>
    </row>
    <row r="725" spans="1:2" x14ac:dyDescent="0.3">
      <c r="A725" t="s">
        <v>60</v>
      </c>
      <c r="B725" s="15">
        <v>0.71441049400000001</v>
      </c>
    </row>
    <row r="726" spans="1:2" x14ac:dyDescent="0.3">
      <c r="A726" t="s">
        <v>60</v>
      </c>
      <c r="B726" s="15">
        <v>0.70058840600000005</v>
      </c>
    </row>
    <row r="727" spans="1:2" x14ac:dyDescent="0.3">
      <c r="A727" t="s">
        <v>60</v>
      </c>
      <c r="B727" s="15">
        <v>0.61836111100000002</v>
      </c>
    </row>
    <row r="728" spans="1:2" x14ac:dyDescent="0.3">
      <c r="A728" t="s">
        <v>60</v>
      </c>
      <c r="B728" s="15">
        <v>0.60007051300000003</v>
      </c>
    </row>
    <row r="729" spans="1:2" x14ac:dyDescent="0.3">
      <c r="A729" t="s">
        <v>60</v>
      </c>
      <c r="B729" s="15">
        <v>0.54174999999999995</v>
      </c>
    </row>
    <row r="730" spans="1:2" x14ac:dyDescent="0.3">
      <c r="A730" t="s">
        <v>60</v>
      </c>
      <c r="B730" s="15">
        <v>0.53690175399999995</v>
      </c>
    </row>
    <row r="731" spans="1:2" x14ac:dyDescent="0.3">
      <c r="A731" t="s">
        <v>60</v>
      </c>
      <c r="B731" s="15">
        <v>0.50790322600000004</v>
      </c>
    </row>
    <row r="732" spans="1:2" x14ac:dyDescent="0.3">
      <c r="A732" t="s">
        <v>60</v>
      </c>
      <c r="B732" s="15">
        <v>1.1004839179999999</v>
      </c>
    </row>
    <row r="733" spans="1:2" x14ac:dyDescent="0.3">
      <c r="A733" t="s">
        <v>60</v>
      </c>
      <c r="B733" s="15">
        <v>1.096633333</v>
      </c>
    </row>
    <row r="734" spans="1:2" x14ac:dyDescent="0.3">
      <c r="A734" t="s">
        <v>60</v>
      </c>
      <c r="B734" s="15">
        <v>1.0003449280000001</v>
      </c>
    </row>
    <row r="735" spans="1:2" x14ac:dyDescent="0.3">
      <c r="A735" t="s">
        <v>60</v>
      </c>
      <c r="B735" s="15">
        <v>0.83866666700000003</v>
      </c>
    </row>
    <row r="736" spans="1:2" x14ac:dyDescent="0.3">
      <c r="A736" t="s">
        <v>60</v>
      </c>
      <c r="B736" s="15">
        <v>0.80040196100000005</v>
      </c>
    </row>
    <row r="737" spans="1:2" x14ac:dyDescent="0.3">
      <c r="A737" t="s">
        <v>60</v>
      </c>
      <c r="B737" s="15">
        <v>0.75548611099999996</v>
      </c>
    </row>
    <row r="738" spans="1:2" x14ac:dyDescent="0.3">
      <c r="A738" t="s">
        <v>60</v>
      </c>
      <c r="B738" s="15">
        <v>0.75079943500000001</v>
      </c>
    </row>
    <row r="739" spans="1:2" x14ac:dyDescent="0.3">
      <c r="A739" t="s">
        <v>60</v>
      </c>
      <c r="B739" s="15">
        <v>0.68801767700000005</v>
      </c>
    </row>
    <row r="740" spans="1:2" x14ac:dyDescent="0.3">
      <c r="A740" t="s">
        <v>60</v>
      </c>
      <c r="B740" s="15">
        <v>0.66487499999999999</v>
      </c>
    </row>
    <row r="741" spans="1:2" x14ac:dyDescent="0.3">
      <c r="A741" t="s">
        <v>60</v>
      </c>
      <c r="B741" s="15">
        <v>0.65666666699999998</v>
      </c>
    </row>
    <row r="742" spans="1:2" x14ac:dyDescent="0.3">
      <c r="A742" t="s">
        <v>60</v>
      </c>
      <c r="B742" s="15">
        <v>0.63771186400000002</v>
      </c>
    </row>
    <row r="743" spans="1:2" x14ac:dyDescent="0.3">
      <c r="A743" t="s">
        <v>60</v>
      </c>
      <c r="B743" s="15">
        <v>0.60194444400000002</v>
      </c>
    </row>
    <row r="744" spans="1:2" x14ac:dyDescent="0.3">
      <c r="A744" t="s">
        <v>60</v>
      </c>
      <c r="B744" s="15">
        <v>0.57999999999999996</v>
      </c>
    </row>
    <row r="745" spans="1:2" x14ac:dyDescent="0.3">
      <c r="A745" t="s">
        <v>60</v>
      </c>
      <c r="B745" s="15">
        <v>0.53567796599999995</v>
      </c>
    </row>
    <row r="746" spans="1:2" x14ac:dyDescent="0.3">
      <c r="A746" t="s">
        <v>60</v>
      </c>
      <c r="B746" s="15">
        <v>0.50012336000000002</v>
      </c>
    </row>
    <row r="747" spans="1:2" x14ac:dyDescent="0.3">
      <c r="A747" t="s">
        <v>60</v>
      </c>
      <c r="B747" s="15">
        <v>0.49788505700000002</v>
      </c>
    </row>
    <row r="748" spans="1:2" x14ac:dyDescent="0.3">
      <c r="A748" t="s">
        <v>60</v>
      </c>
      <c r="B748" s="15">
        <v>0.46340395499999998</v>
      </c>
    </row>
    <row r="749" spans="1:2" x14ac:dyDescent="0.3">
      <c r="A749" t="s">
        <v>60</v>
      </c>
      <c r="B749" s="15">
        <v>0.44139200000000001</v>
      </c>
    </row>
    <row r="750" spans="1:2" x14ac:dyDescent="0.3">
      <c r="A750" t="s">
        <v>60</v>
      </c>
      <c r="B750" s="15">
        <v>0.35030172399999998</v>
      </c>
    </row>
    <row r="751" spans="1:2" x14ac:dyDescent="0.3">
      <c r="A751" t="s">
        <v>60</v>
      </c>
      <c r="B751" s="15">
        <v>1.000230409</v>
      </c>
    </row>
    <row r="752" spans="1:2" x14ac:dyDescent="0.3">
      <c r="A752" t="s">
        <v>60</v>
      </c>
      <c r="B752" s="15">
        <v>0.929277778</v>
      </c>
    </row>
    <row r="753" spans="1:2" x14ac:dyDescent="0.3">
      <c r="A753" t="s">
        <v>60</v>
      </c>
      <c r="B753" s="15">
        <v>0.90291666699999995</v>
      </c>
    </row>
    <row r="754" spans="1:2" x14ac:dyDescent="0.3">
      <c r="A754" t="s">
        <v>60</v>
      </c>
      <c r="B754" s="15">
        <v>0.80088888899999999</v>
      </c>
    </row>
    <row r="755" spans="1:2" x14ac:dyDescent="0.3">
      <c r="A755" t="s">
        <v>60</v>
      </c>
      <c r="B755" s="15">
        <v>0.80040196100000005</v>
      </c>
    </row>
    <row r="756" spans="1:2" x14ac:dyDescent="0.3">
      <c r="A756" t="s">
        <v>60</v>
      </c>
      <c r="B756" s="15">
        <v>0.80037491999999999</v>
      </c>
    </row>
    <row r="757" spans="1:2" x14ac:dyDescent="0.3">
      <c r="A757" t="s">
        <v>60</v>
      </c>
      <c r="B757" s="15">
        <v>0.79620833300000005</v>
      </c>
    </row>
    <row r="758" spans="1:2" x14ac:dyDescent="0.3">
      <c r="A758" t="s">
        <v>60</v>
      </c>
      <c r="B758" s="15">
        <v>0.75039215699999995</v>
      </c>
    </row>
    <row r="759" spans="1:2" x14ac:dyDescent="0.3">
      <c r="A759" t="s">
        <v>60</v>
      </c>
      <c r="B759" s="15">
        <v>0.75039215699999995</v>
      </c>
    </row>
    <row r="760" spans="1:2" x14ac:dyDescent="0.3">
      <c r="A760" t="s">
        <v>60</v>
      </c>
      <c r="B760" s="15">
        <v>0.72562499999999996</v>
      </c>
    </row>
    <row r="761" spans="1:2" x14ac:dyDescent="0.3">
      <c r="A761" t="s">
        <v>60</v>
      </c>
      <c r="B761" s="15">
        <v>0.70020612500000001</v>
      </c>
    </row>
    <row r="762" spans="1:2" x14ac:dyDescent="0.3">
      <c r="A762" t="s">
        <v>60</v>
      </c>
      <c r="B762" s="15">
        <v>0.60199999999999998</v>
      </c>
    </row>
    <row r="763" spans="1:2" x14ac:dyDescent="0.3">
      <c r="A763" t="s">
        <v>60</v>
      </c>
      <c r="B763" s="15">
        <v>0.60044750700000005</v>
      </c>
    </row>
    <row r="764" spans="1:2" x14ac:dyDescent="0.3">
      <c r="A764" t="s">
        <v>60</v>
      </c>
      <c r="B764" s="15">
        <v>0.55725245099999998</v>
      </c>
    </row>
    <row r="765" spans="1:2" x14ac:dyDescent="0.3">
      <c r="A765" t="s">
        <v>60</v>
      </c>
      <c r="B765" s="15">
        <v>0.500801724</v>
      </c>
    </row>
    <row r="766" spans="1:2" x14ac:dyDescent="0.3">
      <c r="A766" t="s">
        <v>60</v>
      </c>
      <c r="B766" s="15">
        <v>0.48333333299999998</v>
      </c>
    </row>
    <row r="767" spans="1:2" x14ac:dyDescent="0.3">
      <c r="A767" t="s">
        <v>60</v>
      </c>
      <c r="B767" s="15">
        <v>0.23804166700000001</v>
      </c>
    </row>
    <row r="768" spans="1:2" x14ac:dyDescent="0.3">
      <c r="A768" t="s">
        <v>60</v>
      </c>
      <c r="B768" s="15">
        <v>1.1204375</v>
      </c>
    </row>
    <row r="769" spans="1:2" x14ac:dyDescent="0.3">
      <c r="A769" t="s">
        <v>60</v>
      </c>
      <c r="B769" s="15">
        <v>1.108125</v>
      </c>
    </row>
    <row r="770" spans="1:2" x14ac:dyDescent="0.3">
      <c r="A770" t="s">
        <v>60</v>
      </c>
      <c r="B770" s="15">
        <v>1.000230409</v>
      </c>
    </row>
    <row r="771" spans="1:2" x14ac:dyDescent="0.3">
      <c r="A771" t="s">
        <v>60</v>
      </c>
      <c r="B771" s="15">
        <v>0.87644444399999999</v>
      </c>
    </row>
    <row r="772" spans="1:2" x14ac:dyDescent="0.3">
      <c r="A772" t="s">
        <v>60</v>
      </c>
      <c r="B772" s="15">
        <v>0.80080630600000002</v>
      </c>
    </row>
    <row r="773" spans="1:2" x14ac:dyDescent="0.3">
      <c r="A773" t="s">
        <v>60</v>
      </c>
      <c r="B773" s="15">
        <v>0.760833333</v>
      </c>
    </row>
    <row r="774" spans="1:2" x14ac:dyDescent="0.3">
      <c r="A774" t="s">
        <v>60</v>
      </c>
      <c r="B774" s="15">
        <v>0.72256862700000002</v>
      </c>
    </row>
    <row r="775" spans="1:2" x14ac:dyDescent="0.3">
      <c r="A775" t="s">
        <v>60</v>
      </c>
      <c r="B775" s="15">
        <v>0.71533333300000002</v>
      </c>
    </row>
    <row r="776" spans="1:2" x14ac:dyDescent="0.3">
      <c r="A776" t="s">
        <v>60</v>
      </c>
      <c r="B776" s="15">
        <v>0.70063276799999996</v>
      </c>
    </row>
    <row r="777" spans="1:2" x14ac:dyDescent="0.3">
      <c r="A777" t="s">
        <v>60</v>
      </c>
      <c r="B777" s="15">
        <v>0.70057309899999998</v>
      </c>
    </row>
    <row r="778" spans="1:2" x14ac:dyDescent="0.3">
      <c r="A778" t="s">
        <v>60</v>
      </c>
      <c r="B778" s="15">
        <v>0.68159803900000004</v>
      </c>
    </row>
    <row r="779" spans="1:2" x14ac:dyDescent="0.3">
      <c r="A779" t="s">
        <v>60</v>
      </c>
      <c r="B779" s="15">
        <v>0.65022371800000001</v>
      </c>
    </row>
    <row r="780" spans="1:2" x14ac:dyDescent="0.3">
      <c r="A780" t="s">
        <v>60</v>
      </c>
      <c r="B780" s="15">
        <v>0.60520833299999999</v>
      </c>
    </row>
    <row r="781" spans="1:2" x14ac:dyDescent="0.3">
      <c r="A781" t="s">
        <v>60</v>
      </c>
      <c r="B781" s="15">
        <v>0.60416666699999999</v>
      </c>
    </row>
    <row r="782" spans="1:2" x14ac:dyDescent="0.3">
      <c r="A782" t="s">
        <v>60</v>
      </c>
      <c r="B782" s="15">
        <v>0.59862745100000003</v>
      </c>
    </row>
    <row r="783" spans="1:2" x14ac:dyDescent="0.3">
      <c r="A783" t="s">
        <v>60</v>
      </c>
      <c r="B783" s="15">
        <v>0.47571839100000002</v>
      </c>
    </row>
    <row r="784" spans="1:2" x14ac:dyDescent="0.3">
      <c r="A784" t="s">
        <v>60</v>
      </c>
      <c r="B784" s="15">
        <v>0.432122899</v>
      </c>
    </row>
    <row r="785" spans="1:2" x14ac:dyDescent="0.3">
      <c r="A785" t="s">
        <v>60</v>
      </c>
      <c r="B785" s="15">
        <v>0.287041667</v>
      </c>
    </row>
    <row r="786" spans="1:2" x14ac:dyDescent="0.3">
      <c r="A786" t="s">
        <v>60</v>
      </c>
      <c r="B786" s="15">
        <v>0.28305448700000002</v>
      </c>
    </row>
    <row r="787" spans="1:2" x14ac:dyDescent="0.3">
      <c r="A787" t="s">
        <v>60</v>
      </c>
      <c r="B787" s="15">
        <v>1.000230409</v>
      </c>
    </row>
    <row r="788" spans="1:2" x14ac:dyDescent="0.3">
      <c r="A788" t="s">
        <v>60</v>
      </c>
      <c r="B788" s="15">
        <v>0.960433333</v>
      </c>
    </row>
    <row r="789" spans="1:2" x14ac:dyDescent="0.3">
      <c r="A789" t="s">
        <v>60</v>
      </c>
      <c r="B789" s="15">
        <v>0.89155555600000003</v>
      </c>
    </row>
    <row r="790" spans="1:2" x14ac:dyDescent="0.3">
      <c r="A790" t="s">
        <v>60</v>
      </c>
      <c r="B790" s="15">
        <v>0.86458333300000001</v>
      </c>
    </row>
    <row r="791" spans="1:2" x14ac:dyDescent="0.3">
      <c r="A791" t="s">
        <v>60</v>
      </c>
      <c r="B791" s="15">
        <v>0.80224331900000001</v>
      </c>
    </row>
    <row r="792" spans="1:2" x14ac:dyDescent="0.3">
      <c r="A792" t="s">
        <v>60</v>
      </c>
      <c r="B792" s="15">
        <v>0.80098039200000004</v>
      </c>
    </row>
    <row r="793" spans="1:2" x14ac:dyDescent="0.3">
      <c r="A793" t="s">
        <v>60</v>
      </c>
      <c r="B793" s="15">
        <v>0.80031237499999996</v>
      </c>
    </row>
    <row r="794" spans="1:2" x14ac:dyDescent="0.3">
      <c r="A794" t="s">
        <v>60</v>
      </c>
      <c r="B794" s="15">
        <v>0.77333333299999996</v>
      </c>
    </row>
    <row r="795" spans="1:2" x14ac:dyDescent="0.3">
      <c r="A795" t="s">
        <v>60</v>
      </c>
      <c r="B795" s="15">
        <v>0.75065101000000001</v>
      </c>
    </row>
    <row r="796" spans="1:2" x14ac:dyDescent="0.3">
      <c r="A796" t="s">
        <v>60</v>
      </c>
      <c r="B796" s="15">
        <v>0.75035612500000004</v>
      </c>
    </row>
    <row r="797" spans="1:2" x14ac:dyDescent="0.3">
      <c r="A797" t="s">
        <v>60</v>
      </c>
      <c r="B797" s="15">
        <v>0.72233333300000002</v>
      </c>
    </row>
    <row r="798" spans="1:2" x14ac:dyDescent="0.3">
      <c r="A798" t="s">
        <v>60</v>
      </c>
      <c r="B798" s="15">
        <v>0.700459889</v>
      </c>
    </row>
    <row r="799" spans="1:2" x14ac:dyDescent="0.3">
      <c r="A799" t="s">
        <v>60</v>
      </c>
      <c r="B799" s="15">
        <v>0.62941666699999999</v>
      </c>
    </row>
    <row r="800" spans="1:2" x14ac:dyDescent="0.3">
      <c r="A800" t="s">
        <v>60</v>
      </c>
      <c r="B800" s="15">
        <v>0.62197175100000002</v>
      </c>
    </row>
    <row r="801" spans="1:2" x14ac:dyDescent="0.3">
      <c r="A801" t="s">
        <v>60</v>
      </c>
      <c r="B801" s="15">
        <v>0.56597222199999997</v>
      </c>
    </row>
    <row r="802" spans="1:2" x14ac:dyDescent="0.3">
      <c r="A802" t="s">
        <v>60</v>
      </c>
      <c r="B802" s="15">
        <v>0.35542803000000001</v>
      </c>
    </row>
    <row r="803" spans="1:2" x14ac:dyDescent="0.3">
      <c r="A803" t="s">
        <v>60</v>
      </c>
      <c r="B803" s="15">
        <v>0.32996487899999999</v>
      </c>
    </row>
    <row r="804" spans="1:2" x14ac:dyDescent="0.3">
      <c r="A804" t="s">
        <v>60</v>
      </c>
      <c r="B804" s="15">
        <v>0.25800000000000001</v>
      </c>
    </row>
    <row r="805" spans="1:2" x14ac:dyDescent="0.3">
      <c r="A805" t="s">
        <v>60</v>
      </c>
      <c r="B805" s="15">
        <v>1.000230409</v>
      </c>
    </row>
    <row r="806" spans="1:2" x14ac:dyDescent="0.3">
      <c r="A806" t="s">
        <v>60</v>
      </c>
      <c r="B806" s="15">
        <v>0.92754166699999996</v>
      </c>
    </row>
    <row r="807" spans="1:2" x14ac:dyDescent="0.3">
      <c r="A807" t="s">
        <v>60</v>
      </c>
      <c r="B807" s="15">
        <v>0.91374999999999995</v>
      </c>
    </row>
    <row r="808" spans="1:2" x14ac:dyDescent="0.3">
      <c r="A808" t="s">
        <v>60</v>
      </c>
      <c r="B808" s="15">
        <v>0.90249999999999997</v>
      </c>
    </row>
    <row r="809" spans="1:2" x14ac:dyDescent="0.3">
      <c r="A809" t="s">
        <v>60</v>
      </c>
      <c r="B809" s="15">
        <v>0.80040196100000005</v>
      </c>
    </row>
    <row r="810" spans="1:2" x14ac:dyDescent="0.3">
      <c r="A810" t="s">
        <v>60</v>
      </c>
      <c r="B810" s="15">
        <v>0.78659999999999997</v>
      </c>
    </row>
    <row r="811" spans="1:2" x14ac:dyDescent="0.3">
      <c r="A811" t="s">
        <v>60</v>
      </c>
      <c r="B811" s="15">
        <v>0.75062135399999996</v>
      </c>
    </row>
    <row r="812" spans="1:2" x14ac:dyDescent="0.3">
      <c r="A812" t="s">
        <v>60</v>
      </c>
      <c r="B812" s="15">
        <v>0.75035612500000004</v>
      </c>
    </row>
    <row r="813" spans="1:2" x14ac:dyDescent="0.3">
      <c r="A813" t="s">
        <v>60</v>
      </c>
      <c r="B813" s="15">
        <v>0.74916666700000001</v>
      </c>
    </row>
    <row r="814" spans="1:2" x14ac:dyDescent="0.3">
      <c r="A814" t="s">
        <v>60</v>
      </c>
      <c r="B814" s="15">
        <v>0.70088820299999999</v>
      </c>
    </row>
    <row r="815" spans="1:2" x14ac:dyDescent="0.3">
      <c r="A815" t="s">
        <v>60</v>
      </c>
      <c r="B815" s="15">
        <v>0.70061403499999997</v>
      </c>
    </row>
    <row r="816" spans="1:2" x14ac:dyDescent="0.3">
      <c r="A816" t="s">
        <v>60</v>
      </c>
      <c r="B816" s="15">
        <v>0.70060344799999996</v>
      </c>
    </row>
    <row r="817" spans="1:2" x14ac:dyDescent="0.3">
      <c r="A817" t="s">
        <v>60</v>
      </c>
      <c r="B817" s="15">
        <v>0.65666666699999998</v>
      </c>
    </row>
    <row r="818" spans="1:2" x14ac:dyDescent="0.3">
      <c r="A818" t="s">
        <v>60</v>
      </c>
      <c r="B818" s="15">
        <v>0.65343137299999998</v>
      </c>
    </row>
    <row r="819" spans="1:2" x14ac:dyDescent="0.3">
      <c r="A819" t="s">
        <v>60</v>
      </c>
      <c r="B819" s="15">
        <v>0.65013399999999999</v>
      </c>
    </row>
    <row r="820" spans="1:2" x14ac:dyDescent="0.3">
      <c r="A820" t="s">
        <v>60</v>
      </c>
      <c r="B820" s="15">
        <v>0.60098290600000004</v>
      </c>
    </row>
    <row r="821" spans="1:2" x14ac:dyDescent="0.3">
      <c r="A821" t="s">
        <v>60</v>
      </c>
      <c r="B821" s="15">
        <v>0.58604166700000004</v>
      </c>
    </row>
    <row r="822" spans="1:2" x14ac:dyDescent="0.3">
      <c r="A822" t="s">
        <v>60</v>
      </c>
      <c r="B822" s="15">
        <v>0.58140000000000003</v>
      </c>
    </row>
    <row r="823" spans="1:2" x14ac:dyDescent="0.3">
      <c r="A823" t="s">
        <v>60</v>
      </c>
      <c r="B823" s="15">
        <v>0.361071429</v>
      </c>
    </row>
    <row r="824" spans="1:2" x14ac:dyDescent="0.3">
      <c r="A824" t="s">
        <v>60</v>
      </c>
      <c r="B824" s="15">
        <v>0.30211734699999998</v>
      </c>
    </row>
    <row r="825" spans="1:2" x14ac:dyDescent="0.3">
      <c r="A825" t="s">
        <v>60</v>
      </c>
      <c r="B825" s="15">
        <v>0.99180000000000001</v>
      </c>
    </row>
    <row r="826" spans="1:2" x14ac:dyDescent="0.3">
      <c r="A826" t="s">
        <v>60</v>
      </c>
      <c r="B826" s="15">
        <v>0.93686111100000002</v>
      </c>
    </row>
    <row r="827" spans="1:2" x14ac:dyDescent="0.3">
      <c r="A827" t="s">
        <v>60</v>
      </c>
      <c r="B827" s="15">
        <v>0.91912499999999997</v>
      </c>
    </row>
    <row r="828" spans="1:2" x14ac:dyDescent="0.3">
      <c r="A828" t="s">
        <v>60</v>
      </c>
      <c r="B828" s="15">
        <v>0.82111250000000002</v>
      </c>
    </row>
    <row r="829" spans="1:2" x14ac:dyDescent="0.3">
      <c r="A829" t="s">
        <v>60</v>
      </c>
      <c r="B829" s="15">
        <v>0.80098039200000004</v>
      </c>
    </row>
    <row r="830" spans="1:2" x14ac:dyDescent="0.3">
      <c r="A830" t="s">
        <v>60</v>
      </c>
      <c r="B830" s="15">
        <v>0.80098039200000004</v>
      </c>
    </row>
    <row r="831" spans="1:2" x14ac:dyDescent="0.3">
      <c r="A831" t="s">
        <v>60</v>
      </c>
      <c r="B831" s="15">
        <v>0.80040196100000005</v>
      </c>
    </row>
    <row r="832" spans="1:2" x14ac:dyDescent="0.3">
      <c r="A832" t="s">
        <v>60</v>
      </c>
      <c r="B832" s="15">
        <v>0.80027969300000001</v>
      </c>
    </row>
    <row r="833" spans="1:2" x14ac:dyDescent="0.3">
      <c r="A833" t="s">
        <v>60</v>
      </c>
      <c r="B833" s="15">
        <v>0.75065101000000001</v>
      </c>
    </row>
    <row r="834" spans="1:2" x14ac:dyDescent="0.3">
      <c r="A834" t="s">
        <v>60</v>
      </c>
      <c r="B834" s="15">
        <v>0.75053267999999995</v>
      </c>
    </row>
    <row r="835" spans="1:2" x14ac:dyDescent="0.3">
      <c r="A835" t="s">
        <v>60</v>
      </c>
      <c r="B835" s="15">
        <v>0.73464583299999997</v>
      </c>
    </row>
    <row r="836" spans="1:2" x14ac:dyDescent="0.3">
      <c r="A836" t="s">
        <v>60</v>
      </c>
      <c r="B836" s="15">
        <v>0.70060344799999996</v>
      </c>
    </row>
    <row r="837" spans="1:2" x14ac:dyDescent="0.3">
      <c r="A837" t="s">
        <v>60</v>
      </c>
      <c r="B837" s="15">
        <v>0.70009573000000003</v>
      </c>
    </row>
    <row r="838" spans="1:2" x14ac:dyDescent="0.3">
      <c r="A838" t="s">
        <v>60</v>
      </c>
      <c r="B838" s="15">
        <v>0.671875</v>
      </c>
    </row>
    <row r="839" spans="1:2" x14ac:dyDescent="0.3">
      <c r="A839" t="s">
        <v>60</v>
      </c>
      <c r="B839" s="15">
        <v>0.64024999999999999</v>
      </c>
    </row>
    <row r="840" spans="1:2" x14ac:dyDescent="0.3">
      <c r="A840" t="s">
        <v>60</v>
      </c>
      <c r="B840" s="15">
        <v>0.57999999999999996</v>
      </c>
    </row>
    <row r="841" spans="1:2" x14ac:dyDescent="0.3">
      <c r="A841" t="s">
        <v>60</v>
      </c>
      <c r="B841" s="15">
        <v>0.54979166700000004</v>
      </c>
    </row>
    <row r="842" spans="1:2" x14ac:dyDescent="0.3">
      <c r="A842" t="s">
        <v>60</v>
      </c>
      <c r="B842" s="15">
        <v>0.32813157900000001</v>
      </c>
    </row>
    <row r="843" spans="1:2" x14ac:dyDescent="0.3">
      <c r="A843" t="s">
        <v>60</v>
      </c>
      <c r="B843" s="15">
        <v>0.30357446799999999</v>
      </c>
    </row>
    <row r="844" spans="1:2" x14ac:dyDescent="0.3">
      <c r="A844" t="s">
        <v>60</v>
      </c>
      <c r="B844" s="15">
        <v>0.25650000000000001</v>
      </c>
    </row>
    <row r="845" spans="1:2" x14ac:dyDescent="0.3">
      <c r="A845" t="s">
        <v>60</v>
      </c>
      <c r="B845" s="15">
        <v>0.25139925400000002</v>
      </c>
    </row>
    <row r="846" spans="1:2" x14ac:dyDescent="0.3">
      <c r="A846" t="s">
        <v>60</v>
      </c>
      <c r="B846" s="15">
        <v>0.81640625</v>
      </c>
    </row>
    <row r="847" spans="1:2" x14ac:dyDescent="0.3">
      <c r="A847" t="s">
        <v>60</v>
      </c>
      <c r="B847" s="15">
        <v>0.80071149399999997</v>
      </c>
    </row>
    <row r="848" spans="1:2" x14ac:dyDescent="0.3">
      <c r="A848" t="s">
        <v>60</v>
      </c>
      <c r="B848" s="15">
        <v>0.80047051300000005</v>
      </c>
    </row>
    <row r="849" spans="1:2" x14ac:dyDescent="0.3">
      <c r="A849" t="s">
        <v>60</v>
      </c>
      <c r="B849" s="15">
        <v>0.80009401700000005</v>
      </c>
    </row>
    <row r="850" spans="1:2" x14ac:dyDescent="0.3">
      <c r="A850" t="s">
        <v>60</v>
      </c>
      <c r="B850" s="15">
        <v>0.79998285300000005</v>
      </c>
    </row>
    <row r="851" spans="1:2" x14ac:dyDescent="0.3">
      <c r="A851" t="s">
        <v>60</v>
      </c>
      <c r="B851" s="15">
        <v>0.78586419799999996</v>
      </c>
    </row>
    <row r="852" spans="1:2" x14ac:dyDescent="0.3">
      <c r="A852" t="s">
        <v>60</v>
      </c>
      <c r="B852" s="15">
        <v>0.75065101000000001</v>
      </c>
    </row>
    <row r="853" spans="1:2" x14ac:dyDescent="0.3">
      <c r="A853" t="s">
        <v>60</v>
      </c>
      <c r="B853" s="15">
        <v>0.73327777800000005</v>
      </c>
    </row>
    <row r="854" spans="1:2" x14ac:dyDescent="0.3">
      <c r="A854" t="s">
        <v>60</v>
      </c>
      <c r="B854" s="15">
        <v>0.71012500000000001</v>
      </c>
    </row>
    <row r="855" spans="1:2" x14ac:dyDescent="0.3">
      <c r="A855" t="s">
        <v>60</v>
      </c>
      <c r="B855" s="15">
        <v>0.70060344799999996</v>
      </c>
    </row>
    <row r="856" spans="1:2" x14ac:dyDescent="0.3">
      <c r="A856" t="s">
        <v>60</v>
      </c>
      <c r="B856" s="15">
        <v>0.70054044100000001</v>
      </c>
    </row>
    <row r="857" spans="1:2" x14ac:dyDescent="0.3">
      <c r="A857" t="s">
        <v>60</v>
      </c>
      <c r="B857" s="15">
        <v>0.7</v>
      </c>
    </row>
    <row r="858" spans="1:2" x14ac:dyDescent="0.3">
      <c r="A858" t="s">
        <v>60</v>
      </c>
      <c r="B858" s="15">
        <v>0.68402777800000003</v>
      </c>
    </row>
    <row r="859" spans="1:2" x14ac:dyDescent="0.3">
      <c r="A859" t="s">
        <v>60</v>
      </c>
      <c r="B859" s="15">
        <v>0.67213541700000001</v>
      </c>
    </row>
    <row r="860" spans="1:2" x14ac:dyDescent="0.3">
      <c r="A860" t="s">
        <v>60</v>
      </c>
      <c r="B860" s="15">
        <v>0.63861437899999995</v>
      </c>
    </row>
    <row r="861" spans="1:2" x14ac:dyDescent="0.3">
      <c r="A861" t="s">
        <v>60</v>
      </c>
      <c r="B861" s="15">
        <v>0.63135416700000002</v>
      </c>
    </row>
    <row r="862" spans="1:2" x14ac:dyDescent="0.3">
      <c r="A862" t="s">
        <v>60</v>
      </c>
      <c r="B862" s="15">
        <v>0.61114053700000004</v>
      </c>
    </row>
    <row r="863" spans="1:2" x14ac:dyDescent="0.3">
      <c r="A863" t="s">
        <v>60</v>
      </c>
      <c r="B863" s="15">
        <v>0.609583333</v>
      </c>
    </row>
    <row r="864" spans="1:2" x14ac:dyDescent="0.3">
      <c r="A864" t="s">
        <v>60</v>
      </c>
      <c r="B864" s="15">
        <v>0.58531578900000003</v>
      </c>
    </row>
    <row r="865" spans="1:2" x14ac:dyDescent="0.3">
      <c r="A865" t="s">
        <v>60</v>
      </c>
      <c r="B865" s="15">
        <v>0.24941666700000001</v>
      </c>
    </row>
    <row r="866" spans="1:2" x14ac:dyDescent="0.3">
      <c r="A866" t="s">
        <v>60</v>
      </c>
      <c r="B866" s="15">
        <v>0.87209999999999999</v>
      </c>
    </row>
    <row r="867" spans="1:2" x14ac:dyDescent="0.3">
      <c r="A867" t="s">
        <v>60</v>
      </c>
      <c r="B867" s="15">
        <v>0.8319375</v>
      </c>
    </row>
    <row r="868" spans="1:2" x14ac:dyDescent="0.3">
      <c r="A868" t="s">
        <v>60</v>
      </c>
      <c r="B868" s="15">
        <v>0.83006250000000004</v>
      </c>
    </row>
    <row r="869" spans="1:2" x14ac:dyDescent="0.3">
      <c r="A869" t="s">
        <v>60</v>
      </c>
      <c r="B869" s="15">
        <v>0.80555555599999995</v>
      </c>
    </row>
    <row r="870" spans="1:2" x14ac:dyDescent="0.3">
      <c r="A870" t="s">
        <v>60</v>
      </c>
      <c r="B870" s="15">
        <v>0.80040196100000005</v>
      </c>
    </row>
    <row r="871" spans="1:2" x14ac:dyDescent="0.3">
      <c r="A871" t="s">
        <v>60</v>
      </c>
      <c r="B871" s="15">
        <v>0.80000294999999999</v>
      </c>
    </row>
    <row r="872" spans="1:2" x14ac:dyDescent="0.3">
      <c r="A872" t="s">
        <v>60</v>
      </c>
      <c r="B872" s="15">
        <v>0.78374999999999995</v>
      </c>
    </row>
    <row r="873" spans="1:2" x14ac:dyDescent="0.3">
      <c r="A873" t="s">
        <v>60</v>
      </c>
      <c r="B873" s="15">
        <v>0.753525</v>
      </c>
    </row>
    <row r="874" spans="1:2" x14ac:dyDescent="0.3">
      <c r="A874" t="s">
        <v>60</v>
      </c>
      <c r="B874" s="15">
        <v>0.75065101000000001</v>
      </c>
    </row>
    <row r="875" spans="1:2" x14ac:dyDescent="0.3">
      <c r="A875" t="s">
        <v>60</v>
      </c>
      <c r="B875" s="15">
        <v>0.72734953700000005</v>
      </c>
    </row>
    <row r="876" spans="1:2" x14ac:dyDescent="0.3">
      <c r="A876" t="s">
        <v>60</v>
      </c>
      <c r="B876" s="15">
        <v>0.70061403499999997</v>
      </c>
    </row>
    <row r="877" spans="1:2" x14ac:dyDescent="0.3">
      <c r="A877" t="s">
        <v>60</v>
      </c>
      <c r="B877" s="15">
        <v>0.70060526300000003</v>
      </c>
    </row>
    <row r="878" spans="1:2" x14ac:dyDescent="0.3">
      <c r="A878" t="s">
        <v>60</v>
      </c>
      <c r="B878" s="15">
        <v>0.67214080499999995</v>
      </c>
    </row>
    <row r="879" spans="1:2" x14ac:dyDescent="0.3">
      <c r="A879" t="s">
        <v>60</v>
      </c>
      <c r="B879" s="15">
        <v>0.62701118300000003</v>
      </c>
    </row>
    <row r="880" spans="1:2" x14ac:dyDescent="0.3">
      <c r="A880" t="s">
        <v>60</v>
      </c>
      <c r="B880" s="15">
        <v>0.62657777800000003</v>
      </c>
    </row>
    <row r="881" spans="1:2" x14ac:dyDescent="0.3">
      <c r="A881" t="s">
        <v>60</v>
      </c>
      <c r="B881" s="15">
        <v>0.45687499999999998</v>
      </c>
    </row>
    <row r="882" spans="1:2" x14ac:dyDescent="0.3">
      <c r="A882" t="s">
        <v>60</v>
      </c>
      <c r="B882" s="15">
        <v>0.39354885099999998</v>
      </c>
    </row>
    <row r="883" spans="1:2" x14ac:dyDescent="0.3">
      <c r="A883" t="s">
        <v>60</v>
      </c>
      <c r="B883" s="15">
        <v>0.385791667</v>
      </c>
    </row>
    <row r="884" spans="1:2" x14ac:dyDescent="0.3">
      <c r="A884" t="s">
        <v>60</v>
      </c>
      <c r="B884" s="15">
        <v>0.30750145899999998</v>
      </c>
    </row>
    <row r="885" spans="1:2" x14ac:dyDescent="0.3">
      <c r="A885" t="s">
        <v>60</v>
      </c>
      <c r="B885" s="15">
        <v>0.28395833300000001</v>
      </c>
    </row>
    <row r="886" spans="1:2" x14ac:dyDescent="0.3">
      <c r="A886" t="s">
        <v>60</v>
      </c>
      <c r="B886" s="15">
        <v>0.95579166699999996</v>
      </c>
    </row>
    <row r="887" spans="1:2" x14ac:dyDescent="0.3">
      <c r="A887" t="s">
        <v>60</v>
      </c>
      <c r="B887" s="15">
        <v>0.93041666700000003</v>
      </c>
    </row>
    <row r="888" spans="1:2" x14ac:dyDescent="0.3">
      <c r="A888" t="s">
        <v>60</v>
      </c>
      <c r="B888" s="15">
        <v>0.90249999999999997</v>
      </c>
    </row>
    <row r="889" spans="1:2" x14ac:dyDescent="0.3">
      <c r="A889" t="s">
        <v>60</v>
      </c>
      <c r="B889" s="15">
        <v>0.87114999999999998</v>
      </c>
    </row>
    <row r="890" spans="1:2" x14ac:dyDescent="0.3">
      <c r="A890" t="s">
        <v>60</v>
      </c>
      <c r="B890" s="15">
        <v>0.80040196100000005</v>
      </c>
    </row>
    <row r="891" spans="1:2" x14ac:dyDescent="0.3">
      <c r="A891" t="s">
        <v>60</v>
      </c>
      <c r="B891" s="15">
        <v>0.80013725499999999</v>
      </c>
    </row>
    <row r="892" spans="1:2" x14ac:dyDescent="0.3">
      <c r="A892" t="s">
        <v>60</v>
      </c>
      <c r="B892" s="15">
        <v>0.80013725499999999</v>
      </c>
    </row>
    <row r="893" spans="1:2" x14ac:dyDescent="0.3">
      <c r="A893" t="s">
        <v>60</v>
      </c>
      <c r="B893" s="15">
        <v>0.75077011500000002</v>
      </c>
    </row>
    <row r="894" spans="1:2" x14ac:dyDescent="0.3">
      <c r="A894" t="s">
        <v>60</v>
      </c>
      <c r="B894" s="15">
        <v>0.75065101000000001</v>
      </c>
    </row>
    <row r="895" spans="1:2" x14ac:dyDescent="0.3">
      <c r="A895" t="s">
        <v>60</v>
      </c>
      <c r="B895" s="15">
        <v>0.75029393899999997</v>
      </c>
    </row>
    <row r="896" spans="1:2" x14ac:dyDescent="0.3">
      <c r="A896" t="s">
        <v>60</v>
      </c>
      <c r="B896" s="15">
        <v>0.700623</v>
      </c>
    </row>
    <row r="897" spans="1:2" x14ac:dyDescent="0.3">
      <c r="A897" t="s">
        <v>60</v>
      </c>
      <c r="B897" s="15">
        <v>0.70061403499999997</v>
      </c>
    </row>
    <row r="898" spans="1:2" x14ac:dyDescent="0.3">
      <c r="A898" t="s">
        <v>60</v>
      </c>
      <c r="B898" s="15">
        <v>0.70036206899999998</v>
      </c>
    </row>
    <row r="899" spans="1:2" x14ac:dyDescent="0.3">
      <c r="A899" t="s">
        <v>60</v>
      </c>
      <c r="B899" s="15">
        <v>0.60128000000000004</v>
      </c>
    </row>
    <row r="900" spans="1:2" x14ac:dyDescent="0.3">
      <c r="A900" t="s">
        <v>60</v>
      </c>
      <c r="B900" s="15">
        <v>0.41791666700000002</v>
      </c>
    </row>
    <row r="901" spans="1:2" x14ac:dyDescent="0.3">
      <c r="A901" t="s">
        <v>60</v>
      </c>
      <c r="B901" s="15">
        <v>0.37156250000000002</v>
      </c>
    </row>
    <row r="902" spans="1:2" x14ac:dyDescent="0.3">
      <c r="A902" t="s">
        <v>60</v>
      </c>
      <c r="B902" s="15">
        <v>0.37156250000000002</v>
      </c>
    </row>
    <row r="903" spans="1:2" x14ac:dyDescent="0.3">
      <c r="A903" t="s">
        <v>60</v>
      </c>
      <c r="B903" s="15">
        <v>0.36871874999999998</v>
      </c>
    </row>
    <row r="904" spans="1:2" x14ac:dyDescent="0.3">
      <c r="A904" t="s">
        <v>60</v>
      </c>
      <c r="B904" s="15">
        <v>0.35645833300000002</v>
      </c>
    </row>
    <row r="905" spans="1:2" x14ac:dyDescent="0.3">
      <c r="A905" t="s">
        <v>60</v>
      </c>
      <c r="B905" s="15">
        <v>0.90222222200000002</v>
      </c>
    </row>
    <row r="906" spans="1:2" x14ac:dyDescent="0.3">
      <c r="A906" t="s">
        <v>60</v>
      </c>
      <c r="B906" s="15">
        <v>0.81138888899999995</v>
      </c>
    </row>
    <row r="907" spans="1:2" x14ac:dyDescent="0.3">
      <c r="A907" t="s">
        <v>60</v>
      </c>
      <c r="B907" s="15">
        <v>0.80040196100000005</v>
      </c>
    </row>
    <row r="908" spans="1:2" x14ac:dyDescent="0.3">
      <c r="A908" t="s">
        <v>60</v>
      </c>
      <c r="B908" s="15">
        <v>0.80013725499999999</v>
      </c>
    </row>
    <row r="909" spans="1:2" x14ac:dyDescent="0.3">
      <c r="A909" t="s">
        <v>60</v>
      </c>
      <c r="B909" s="15">
        <v>0.80007183900000001</v>
      </c>
    </row>
    <row r="910" spans="1:2" x14ac:dyDescent="0.3">
      <c r="A910" t="s">
        <v>60</v>
      </c>
      <c r="B910" s="15">
        <v>0.79145833300000001</v>
      </c>
    </row>
    <row r="911" spans="1:2" x14ac:dyDescent="0.3">
      <c r="A911" t="s">
        <v>60</v>
      </c>
      <c r="B911" s="15">
        <v>0.75072732600000003</v>
      </c>
    </row>
    <row r="912" spans="1:2" x14ac:dyDescent="0.3">
      <c r="A912" t="s">
        <v>60</v>
      </c>
      <c r="B912" s="15">
        <v>0.75065101000000001</v>
      </c>
    </row>
    <row r="913" spans="1:2" x14ac:dyDescent="0.3">
      <c r="A913" t="s">
        <v>60</v>
      </c>
      <c r="B913" s="15">
        <v>0.75043726899999996</v>
      </c>
    </row>
    <row r="914" spans="1:2" x14ac:dyDescent="0.3">
      <c r="A914" t="s">
        <v>60</v>
      </c>
      <c r="B914" s="15">
        <v>0.75017699100000002</v>
      </c>
    </row>
    <row r="915" spans="1:2" x14ac:dyDescent="0.3">
      <c r="A915" t="s">
        <v>60</v>
      </c>
      <c r="B915" s="15">
        <v>0.72693333299999996</v>
      </c>
    </row>
    <row r="916" spans="1:2" x14ac:dyDescent="0.3">
      <c r="A916" t="s">
        <v>60</v>
      </c>
      <c r="B916" s="15">
        <v>0.72693333299999996</v>
      </c>
    </row>
    <row r="917" spans="1:2" x14ac:dyDescent="0.3">
      <c r="A917" t="s">
        <v>60</v>
      </c>
      <c r="B917" s="15">
        <v>0.700623</v>
      </c>
    </row>
    <row r="918" spans="1:2" x14ac:dyDescent="0.3">
      <c r="A918" t="s">
        <v>60</v>
      </c>
      <c r="B918" s="15">
        <v>0.70051851899999995</v>
      </c>
    </row>
    <row r="919" spans="1:2" x14ac:dyDescent="0.3">
      <c r="A919" t="s">
        <v>60</v>
      </c>
      <c r="B919" s="15">
        <v>0.70025679500000004</v>
      </c>
    </row>
    <row r="920" spans="1:2" x14ac:dyDescent="0.3">
      <c r="A920" t="s">
        <v>60</v>
      </c>
      <c r="B920" s="15">
        <v>0.50468749999999996</v>
      </c>
    </row>
    <row r="921" spans="1:2" x14ac:dyDescent="0.3">
      <c r="A921" t="s">
        <v>60</v>
      </c>
      <c r="B921" s="15">
        <v>0.47110849100000002</v>
      </c>
    </row>
    <row r="922" spans="1:2" x14ac:dyDescent="0.3">
      <c r="A922" t="s">
        <v>60</v>
      </c>
      <c r="B922" s="15">
        <v>0.32500000000000001</v>
      </c>
    </row>
    <row r="923" spans="1:2" x14ac:dyDescent="0.3">
      <c r="A923" t="s">
        <v>60</v>
      </c>
      <c r="B923" s="15">
        <v>0.26821428600000002</v>
      </c>
    </row>
    <row r="924" spans="1:2" x14ac:dyDescent="0.3">
      <c r="A924" t="s">
        <v>60</v>
      </c>
      <c r="B924" s="15">
        <v>0.97081666700000002</v>
      </c>
    </row>
    <row r="925" spans="1:2" x14ac:dyDescent="0.3">
      <c r="A925" t="s">
        <v>60</v>
      </c>
      <c r="B925" s="15">
        <v>0.90296296300000001</v>
      </c>
    </row>
    <row r="926" spans="1:2" x14ac:dyDescent="0.3">
      <c r="A926" t="s">
        <v>60</v>
      </c>
      <c r="B926" s="15">
        <v>0.90083333300000001</v>
      </c>
    </row>
    <row r="927" spans="1:2" x14ac:dyDescent="0.3">
      <c r="A927" t="s">
        <v>60</v>
      </c>
      <c r="B927" s="15">
        <v>0.89955555600000003</v>
      </c>
    </row>
    <row r="928" spans="1:2" x14ac:dyDescent="0.3">
      <c r="A928" t="s">
        <v>60</v>
      </c>
      <c r="B928" s="15">
        <v>0.84583333299999997</v>
      </c>
    </row>
    <row r="929" spans="1:2" x14ac:dyDescent="0.3">
      <c r="A929" t="s">
        <v>60</v>
      </c>
      <c r="B929" s="15">
        <v>0.80080864200000001</v>
      </c>
    </row>
    <row r="930" spans="1:2" x14ac:dyDescent="0.3">
      <c r="A930" t="s">
        <v>60</v>
      </c>
      <c r="B930" s="15">
        <v>0.80040196100000005</v>
      </c>
    </row>
    <row r="931" spans="1:2" x14ac:dyDescent="0.3">
      <c r="A931" t="s">
        <v>60</v>
      </c>
      <c r="B931" s="15">
        <v>0.80011581899999995</v>
      </c>
    </row>
    <row r="932" spans="1:2" x14ac:dyDescent="0.3">
      <c r="A932" t="s">
        <v>60</v>
      </c>
      <c r="B932" s="15">
        <v>0.75065101000000001</v>
      </c>
    </row>
    <row r="933" spans="1:2" x14ac:dyDescent="0.3">
      <c r="A933" t="s">
        <v>60</v>
      </c>
      <c r="B933" s="15">
        <v>0.75050357099999998</v>
      </c>
    </row>
    <row r="934" spans="1:2" x14ac:dyDescent="0.3">
      <c r="A934" t="s">
        <v>60</v>
      </c>
      <c r="B934" s="15">
        <v>0.75020689699999998</v>
      </c>
    </row>
    <row r="935" spans="1:2" x14ac:dyDescent="0.3">
      <c r="A935" t="s">
        <v>60</v>
      </c>
      <c r="B935" s="15">
        <v>0.70036206899999998</v>
      </c>
    </row>
    <row r="936" spans="1:2" x14ac:dyDescent="0.3">
      <c r="A936" t="s">
        <v>60</v>
      </c>
      <c r="B936" s="15">
        <v>0.70006981099999999</v>
      </c>
    </row>
    <row r="937" spans="1:2" x14ac:dyDescent="0.3">
      <c r="A937" t="s">
        <v>60</v>
      </c>
      <c r="B937" s="15">
        <v>0.70005833299999998</v>
      </c>
    </row>
    <row r="938" spans="1:2" x14ac:dyDescent="0.3">
      <c r="A938" t="s">
        <v>60</v>
      </c>
      <c r="B938" s="15">
        <v>0.676666667</v>
      </c>
    </row>
    <row r="939" spans="1:2" x14ac:dyDescent="0.3">
      <c r="A939" t="s">
        <v>60</v>
      </c>
      <c r="B939" s="15">
        <v>0.65854166700000005</v>
      </c>
    </row>
    <row r="940" spans="1:2" x14ac:dyDescent="0.3">
      <c r="A940" t="s">
        <v>60</v>
      </c>
      <c r="B940" s="15">
        <v>0.59879233899999995</v>
      </c>
    </row>
    <row r="941" spans="1:2" x14ac:dyDescent="0.3">
      <c r="A941" t="s">
        <v>60</v>
      </c>
      <c r="B941" s="15">
        <v>0.58113095199999998</v>
      </c>
    </row>
    <row r="942" spans="1:2" x14ac:dyDescent="0.3">
      <c r="A942" t="s">
        <v>60</v>
      </c>
      <c r="B942" s="15">
        <v>0.44037500000000002</v>
      </c>
    </row>
    <row r="943" spans="1:2" x14ac:dyDescent="0.3">
      <c r="A943" t="s">
        <v>60</v>
      </c>
      <c r="B943" s="15">
        <v>0.41083333300000002</v>
      </c>
    </row>
    <row r="944" spans="1:2" x14ac:dyDescent="0.3">
      <c r="A944" t="s">
        <v>60</v>
      </c>
      <c r="B944" s="15">
        <v>0.41083333300000002</v>
      </c>
    </row>
    <row r="945" spans="1:2" x14ac:dyDescent="0.3">
      <c r="A945" t="s">
        <v>60</v>
      </c>
      <c r="B945" s="15">
        <v>0.92170370400000001</v>
      </c>
    </row>
    <row r="946" spans="1:2" x14ac:dyDescent="0.3">
      <c r="A946" t="s">
        <v>60</v>
      </c>
      <c r="B946" s="15">
        <v>0.92160493799999998</v>
      </c>
    </row>
    <row r="947" spans="1:2" x14ac:dyDescent="0.3">
      <c r="A947" t="s">
        <v>60</v>
      </c>
      <c r="B947" s="15">
        <v>0.80080864200000001</v>
      </c>
    </row>
    <row r="948" spans="1:2" x14ac:dyDescent="0.3">
      <c r="A948" t="s">
        <v>60</v>
      </c>
      <c r="B948" s="15">
        <v>0.80051666700000002</v>
      </c>
    </row>
    <row r="949" spans="1:2" x14ac:dyDescent="0.3">
      <c r="A949" t="s">
        <v>60</v>
      </c>
      <c r="B949" s="15">
        <v>0.80040196100000005</v>
      </c>
    </row>
    <row r="950" spans="1:2" x14ac:dyDescent="0.3">
      <c r="A950" t="s">
        <v>60</v>
      </c>
      <c r="B950" s="15">
        <v>0.768847222</v>
      </c>
    </row>
    <row r="951" spans="1:2" x14ac:dyDescent="0.3">
      <c r="A951" t="s">
        <v>60</v>
      </c>
      <c r="B951" s="15">
        <v>0.75065101000000001</v>
      </c>
    </row>
    <row r="952" spans="1:2" x14ac:dyDescent="0.3">
      <c r="A952" t="s">
        <v>60</v>
      </c>
      <c r="B952" s="15">
        <v>0.75047368400000003</v>
      </c>
    </row>
    <row r="953" spans="1:2" x14ac:dyDescent="0.3">
      <c r="A953" t="s">
        <v>60</v>
      </c>
      <c r="B953" s="15">
        <v>0.75037189500000001</v>
      </c>
    </row>
    <row r="954" spans="1:2" x14ac:dyDescent="0.3">
      <c r="A954" t="s">
        <v>60</v>
      </c>
      <c r="B954" s="15">
        <v>0.75020689699999998</v>
      </c>
    </row>
    <row r="955" spans="1:2" x14ac:dyDescent="0.3">
      <c r="A955" t="s">
        <v>60</v>
      </c>
      <c r="B955" s="15">
        <v>0.70025177299999997</v>
      </c>
    </row>
    <row r="956" spans="1:2" x14ac:dyDescent="0.3">
      <c r="A956" t="s">
        <v>60</v>
      </c>
      <c r="B956" s="15">
        <v>0.66237931000000005</v>
      </c>
    </row>
    <row r="957" spans="1:2" x14ac:dyDescent="0.3">
      <c r="A957" t="s">
        <v>60</v>
      </c>
      <c r="B957" s="15">
        <v>0.59061728400000002</v>
      </c>
    </row>
    <row r="958" spans="1:2" x14ac:dyDescent="0.3">
      <c r="A958" t="s">
        <v>60</v>
      </c>
      <c r="B958" s="15">
        <v>0.55656249999999996</v>
      </c>
    </row>
    <row r="959" spans="1:2" x14ac:dyDescent="0.3">
      <c r="A959" t="s">
        <v>60</v>
      </c>
      <c r="B959" s="15">
        <v>0.49561751399999998</v>
      </c>
    </row>
    <row r="960" spans="1:2" x14ac:dyDescent="0.3">
      <c r="A960" t="s">
        <v>60</v>
      </c>
      <c r="B960" s="15">
        <v>0.44996491199999999</v>
      </c>
    </row>
    <row r="961" spans="1:2" x14ac:dyDescent="0.3">
      <c r="A961" t="s">
        <v>60</v>
      </c>
      <c r="B961" s="15">
        <v>0.41083333300000002</v>
      </c>
    </row>
    <row r="962" spans="1:2" x14ac:dyDescent="0.3">
      <c r="A962" t="s">
        <v>60</v>
      </c>
      <c r="B962" s="15">
        <v>0.40781250000000002</v>
      </c>
    </row>
    <row r="963" spans="1:2" x14ac:dyDescent="0.3">
      <c r="A963" t="s">
        <v>60</v>
      </c>
      <c r="B963" s="15">
        <v>0.37889515200000001</v>
      </c>
    </row>
    <row r="964" spans="1:2" x14ac:dyDescent="0.3">
      <c r="A964" t="s">
        <v>60</v>
      </c>
      <c r="B964" s="15">
        <v>0.37659722200000001</v>
      </c>
    </row>
    <row r="965" spans="1:2" x14ac:dyDescent="0.3">
      <c r="A965" t="s">
        <v>60</v>
      </c>
      <c r="B965" s="15">
        <v>0.27187499999999998</v>
      </c>
    </row>
    <row r="966" spans="1:2" x14ac:dyDescent="0.3">
      <c r="A966" t="s">
        <v>60</v>
      </c>
      <c r="B966" s="15">
        <v>0.92170370400000001</v>
      </c>
    </row>
    <row r="967" spans="1:2" x14ac:dyDescent="0.3">
      <c r="A967" t="s">
        <v>60</v>
      </c>
      <c r="B967" s="15">
        <v>0.92160493799999998</v>
      </c>
    </row>
    <row r="968" spans="1:2" x14ac:dyDescent="0.3">
      <c r="A968" t="s">
        <v>60</v>
      </c>
      <c r="B968" s="15">
        <v>0.80077901799999995</v>
      </c>
    </row>
    <row r="969" spans="1:2" x14ac:dyDescent="0.3">
      <c r="A969" t="s">
        <v>60</v>
      </c>
      <c r="B969" s="15">
        <v>0.80026082099999996</v>
      </c>
    </row>
    <row r="970" spans="1:2" x14ac:dyDescent="0.3">
      <c r="A970" t="s">
        <v>60</v>
      </c>
      <c r="B970" s="15">
        <v>0.79998285300000005</v>
      </c>
    </row>
    <row r="971" spans="1:2" x14ac:dyDescent="0.3">
      <c r="A971" t="s">
        <v>60</v>
      </c>
      <c r="B971" s="15">
        <v>0.768847222</v>
      </c>
    </row>
    <row r="972" spans="1:2" x14ac:dyDescent="0.3">
      <c r="A972" t="s">
        <v>60</v>
      </c>
      <c r="B972" s="15">
        <v>0.75071698099999995</v>
      </c>
    </row>
    <row r="973" spans="1:2" x14ac:dyDescent="0.3">
      <c r="A973" t="s">
        <v>60</v>
      </c>
      <c r="B973" s="15">
        <v>0.75065101000000001</v>
      </c>
    </row>
    <row r="974" spans="1:2" x14ac:dyDescent="0.3">
      <c r="A974" t="s">
        <v>60</v>
      </c>
      <c r="B974" s="15">
        <v>0.75042592600000002</v>
      </c>
    </row>
    <row r="975" spans="1:2" x14ac:dyDescent="0.3">
      <c r="A975" t="s">
        <v>60</v>
      </c>
      <c r="B975" s="15">
        <v>0.75039551299999996</v>
      </c>
    </row>
    <row r="976" spans="1:2" x14ac:dyDescent="0.3">
      <c r="A976" t="s">
        <v>60</v>
      </c>
      <c r="B976" s="15">
        <v>0.70023660099999996</v>
      </c>
    </row>
    <row r="977" spans="1:2" x14ac:dyDescent="0.3">
      <c r="A977" t="s">
        <v>60</v>
      </c>
      <c r="B977" s="15">
        <v>0.700211111</v>
      </c>
    </row>
    <row r="978" spans="1:2" x14ac:dyDescent="0.3">
      <c r="A978" t="s">
        <v>60</v>
      </c>
      <c r="B978" s="15">
        <v>0.59061728400000002</v>
      </c>
    </row>
    <row r="979" spans="1:2" x14ac:dyDescent="0.3">
      <c r="A979" t="s">
        <v>60</v>
      </c>
      <c r="B979" s="15">
        <v>0.55656249999999996</v>
      </c>
    </row>
    <row r="980" spans="1:2" x14ac:dyDescent="0.3">
      <c r="A980" t="s">
        <v>60</v>
      </c>
      <c r="B980" s="15">
        <v>0.55040350900000001</v>
      </c>
    </row>
    <row r="981" spans="1:2" x14ac:dyDescent="0.3">
      <c r="A981" t="s">
        <v>60</v>
      </c>
      <c r="B981" s="15">
        <v>0.55034970800000005</v>
      </c>
    </row>
    <row r="982" spans="1:2" x14ac:dyDescent="0.3">
      <c r="A982" t="s">
        <v>60</v>
      </c>
      <c r="B982" s="15">
        <v>0.50025804600000001</v>
      </c>
    </row>
    <row r="983" spans="1:2" x14ac:dyDescent="0.3">
      <c r="A983" t="s">
        <v>60</v>
      </c>
      <c r="B983" s="15">
        <v>0.41083333300000002</v>
      </c>
    </row>
    <row r="984" spans="1:2" x14ac:dyDescent="0.3">
      <c r="A984" t="s">
        <v>60</v>
      </c>
      <c r="B984" s="15">
        <v>0.40781250000000002</v>
      </c>
    </row>
    <row r="985" spans="1:2" x14ac:dyDescent="0.3">
      <c r="A985" t="s">
        <v>60</v>
      </c>
      <c r="B985" s="15">
        <v>0.37659722200000001</v>
      </c>
    </row>
    <row r="986" spans="1:2" x14ac:dyDescent="0.3">
      <c r="A986" t="s">
        <v>60</v>
      </c>
      <c r="B986" s="15">
        <v>0.27187499999999998</v>
      </c>
    </row>
    <row r="987" spans="1:2" x14ac:dyDescent="0.3">
      <c r="A987" t="s">
        <v>61</v>
      </c>
      <c r="B987" s="15">
        <v>0.93635555599999998</v>
      </c>
    </row>
    <row r="988" spans="1:2" x14ac:dyDescent="0.3">
      <c r="A988" t="s">
        <v>61</v>
      </c>
      <c r="B988" s="15">
        <v>0.81361111100000005</v>
      </c>
    </row>
    <row r="989" spans="1:2" x14ac:dyDescent="0.3">
      <c r="A989" t="s">
        <v>61</v>
      </c>
      <c r="B989" s="15">
        <v>0.80040196100000005</v>
      </c>
    </row>
    <row r="990" spans="1:2" x14ac:dyDescent="0.3">
      <c r="A990" t="s">
        <v>61</v>
      </c>
      <c r="B990" s="15">
        <v>0.75075000000000003</v>
      </c>
    </row>
    <row r="991" spans="1:2" x14ac:dyDescent="0.3">
      <c r="A991" t="s">
        <v>61</v>
      </c>
      <c r="B991" s="15">
        <v>0.75065101000000001</v>
      </c>
    </row>
    <row r="992" spans="1:2" x14ac:dyDescent="0.3">
      <c r="A992" t="s">
        <v>61</v>
      </c>
      <c r="B992" s="15">
        <v>0.75047368400000003</v>
      </c>
    </row>
    <row r="993" spans="1:2" x14ac:dyDescent="0.3">
      <c r="A993" t="s">
        <v>61</v>
      </c>
      <c r="B993" s="15">
        <v>0.75039551299999996</v>
      </c>
    </row>
    <row r="994" spans="1:2" x14ac:dyDescent="0.3">
      <c r="A994" t="s">
        <v>61</v>
      </c>
      <c r="B994" s="15">
        <v>0.70744642899999999</v>
      </c>
    </row>
    <row r="995" spans="1:2" x14ac:dyDescent="0.3">
      <c r="A995" t="s">
        <v>61</v>
      </c>
      <c r="B995" s="15">
        <v>0.70023660099999996</v>
      </c>
    </row>
    <row r="996" spans="1:2" x14ac:dyDescent="0.3">
      <c r="A996" t="s">
        <v>61</v>
      </c>
      <c r="B996" s="15">
        <v>0.70001988299999995</v>
      </c>
    </row>
    <row r="997" spans="1:2" x14ac:dyDescent="0.3">
      <c r="A997" t="s">
        <v>61</v>
      </c>
      <c r="B997" s="15">
        <v>0.68355060700000003</v>
      </c>
    </row>
    <row r="998" spans="1:2" x14ac:dyDescent="0.3">
      <c r="A998" t="s">
        <v>61</v>
      </c>
      <c r="B998" s="15">
        <v>0.68243303600000005</v>
      </c>
    </row>
    <row r="999" spans="1:2" x14ac:dyDescent="0.3">
      <c r="A999" t="s">
        <v>61</v>
      </c>
      <c r="B999" s="15">
        <v>0.67308333300000001</v>
      </c>
    </row>
    <row r="1000" spans="1:2" x14ac:dyDescent="0.3">
      <c r="A1000" t="s">
        <v>61</v>
      </c>
      <c r="B1000" s="15">
        <v>0.66458333300000005</v>
      </c>
    </row>
    <row r="1001" spans="1:2" x14ac:dyDescent="0.3">
      <c r="A1001" t="s">
        <v>61</v>
      </c>
      <c r="B1001" s="15">
        <v>0.60023976599999995</v>
      </c>
    </row>
    <row r="1002" spans="1:2" x14ac:dyDescent="0.3">
      <c r="A1002" t="s">
        <v>61</v>
      </c>
      <c r="B1002" s="15">
        <v>0.58499999999999996</v>
      </c>
    </row>
    <row r="1003" spans="1:2" x14ac:dyDescent="0.3">
      <c r="A1003" t="s">
        <v>61</v>
      </c>
      <c r="B1003" s="15">
        <v>0.57951149400000002</v>
      </c>
    </row>
    <row r="1004" spans="1:2" x14ac:dyDescent="0.3">
      <c r="A1004" t="s">
        <v>61</v>
      </c>
      <c r="B1004" s="15">
        <v>0.448722222</v>
      </c>
    </row>
    <row r="1005" spans="1:2" x14ac:dyDescent="0.3">
      <c r="A1005" t="s">
        <v>61</v>
      </c>
      <c r="B1005" s="15">
        <v>0.44708333300000003</v>
      </c>
    </row>
    <row r="1006" spans="1:2" x14ac:dyDescent="0.3">
      <c r="A1006" t="s">
        <v>61</v>
      </c>
      <c r="B1006" s="15">
        <v>0.35041666700000001</v>
      </c>
    </row>
    <row r="1007" spans="1:2" x14ac:dyDescent="0.3">
      <c r="A1007" t="s">
        <v>61</v>
      </c>
      <c r="B1007" s="15">
        <v>0.92884999999999995</v>
      </c>
    </row>
    <row r="1008" spans="1:2" x14ac:dyDescent="0.3">
      <c r="A1008" t="s">
        <v>61</v>
      </c>
      <c r="B1008" s="15">
        <v>0.86037037000000005</v>
      </c>
    </row>
    <row r="1009" spans="1:2" x14ac:dyDescent="0.3">
      <c r="A1009" t="s">
        <v>61</v>
      </c>
      <c r="B1009" s="15">
        <v>0.80687916699999995</v>
      </c>
    </row>
    <row r="1010" spans="1:2" x14ac:dyDescent="0.3">
      <c r="A1010" t="s">
        <v>61</v>
      </c>
      <c r="B1010" s="15">
        <v>0.80057953199999998</v>
      </c>
    </row>
    <row r="1011" spans="1:2" x14ac:dyDescent="0.3">
      <c r="A1011" t="s">
        <v>61</v>
      </c>
      <c r="B1011" s="15">
        <v>0.80040196100000005</v>
      </c>
    </row>
    <row r="1012" spans="1:2" x14ac:dyDescent="0.3">
      <c r="A1012" t="s">
        <v>61</v>
      </c>
      <c r="B1012" s="15">
        <v>0.8004</v>
      </c>
    </row>
    <row r="1013" spans="1:2" x14ac:dyDescent="0.3">
      <c r="A1013" t="s">
        <v>61</v>
      </c>
      <c r="B1013" s="15">
        <v>0.80030921099999996</v>
      </c>
    </row>
    <row r="1014" spans="1:2" x14ac:dyDescent="0.3">
      <c r="A1014" t="s">
        <v>61</v>
      </c>
      <c r="B1014" s="15">
        <v>0.80014981299999999</v>
      </c>
    </row>
    <row r="1015" spans="1:2" x14ac:dyDescent="0.3">
      <c r="A1015" t="s">
        <v>61</v>
      </c>
      <c r="B1015" s="15">
        <v>0.80011581899999995</v>
      </c>
    </row>
    <row r="1016" spans="1:2" x14ac:dyDescent="0.3">
      <c r="A1016" t="s">
        <v>61</v>
      </c>
      <c r="B1016" s="15">
        <v>0.77333333299999996</v>
      </c>
    </row>
    <row r="1017" spans="1:2" x14ac:dyDescent="0.3">
      <c r="A1017" t="s">
        <v>61</v>
      </c>
      <c r="B1017" s="15">
        <v>0.75079700900000002</v>
      </c>
    </row>
    <row r="1018" spans="1:2" x14ac:dyDescent="0.3">
      <c r="A1018" t="s">
        <v>61</v>
      </c>
      <c r="B1018" s="15">
        <v>0.75047368400000003</v>
      </c>
    </row>
    <row r="1019" spans="1:2" x14ac:dyDescent="0.3">
      <c r="A1019" t="s">
        <v>61</v>
      </c>
      <c r="B1019" s="15">
        <v>0.75039551299999996</v>
      </c>
    </row>
    <row r="1020" spans="1:2" x14ac:dyDescent="0.3">
      <c r="A1020" t="s">
        <v>61</v>
      </c>
      <c r="B1020" s="15">
        <v>0.75025486699999999</v>
      </c>
    </row>
    <row r="1021" spans="1:2" x14ac:dyDescent="0.3">
      <c r="A1021" t="s">
        <v>61</v>
      </c>
      <c r="B1021" s="15">
        <v>0.700903571</v>
      </c>
    </row>
    <row r="1022" spans="1:2" x14ac:dyDescent="0.3">
      <c r="A1022" t="s">
        <v>61</v>
      </c>
      <c r="B1022" s="15">
        <v>0.70013603999999996</v>
      </c>
    </row>
    <row r="1023" spans="1:2" x14ac:dyDescent="0.3">
      <c r="A1023" t="s">
        <v>61</v>
      </c>
      <c r="B1023" s="15">
        <v>0.63236111100000003</v>
      </c>
    </row>
    <row r="1024" spans="1:2" x14ac:dyDescent="0.3">
      <c r="A1024" t="s">
        <v>61</v>
      </c>
      <c r="B1024" s="15">
        <v>0.60765432100000005</v>
      </c>
    </row>
    <row r="1025" spans="1:2" x14ac:dyDescent="0.3">
      <c r="A1025" t="s">
        <v>61</v>
      </c>
      <c r="B1025" s="15">
        <v>0.53791944400000002</v>
      </c>
    </row>
    <row r="1026" spans="1:2" x14ac:dyDescent="0.3">
      <c r="A1026" t="s">
        <v>61</v>
      </c>
      <c r="B1026" s="15">
        <v>0.342361111</v>
      </c>
    </row>
    <row r="1027" spans="1:2" x14ac:dyDescent="0.3">
      <c r="A1027" t="s">
        <v>61</v>
      </c>
      <c r="B1027" s="15">
        <v>0.99953333300000002</v>
      </c>
    </row>
    <row r="1028" spans="1:2" x14ac:dyDescent="0.3">
      <c r="A1028" t="s">
        <v>61</v>
      </c>
      <c r="B1028" s="15">
        <v>0.90296296300000001</v>
      </c>
    </row>
    <row r="1029" spans="1:2" x14ac:dyDescent="0.3">
      <c r="A1029" t="s">
        <v>61</v>
      </c>
      <c r="B1029" s="15">
        <v>0.80070175399999999</v>
      </c>
    </row>
    <row r="1030" spans="1:2" x14ac:dyDescent="0.3">
      <c r="A1030" t="s">
        <v>61</v>
      </c>
      <c r="B1030" s="15">
        <v>0.80056609199999995</v>
      </c>
    </row>
    <row r="1031" spans="1:2" x14ac:dyDescent="0.3">
      <c r="A1031" t="s">
        <v>61</v>
      </c>
      <c r="B1031" s="15">
        <v>0.80040196100000005</v>
      </c>
    </row>
    <row r="1032" spans="1:2" x14ac:dyDescent="0.3">
      <c r="A1032" t="s">
        <v>61</v>
      </c>
      <c r="B1032" s="15">
        <v>0.80033333299999998</v>
      </c>
    </row>
    <row r="1033" spans="1:2" x14ac:dyDescent="0.3">
      <c r="A1033" t="s">
        <v>61</v>
      </c>
      <c r="B1033" s="15">
        <v>0.80011581899999995</v>
      </c>
    </row>
    <row r="1034" spans="1:2" x14ac:dyDescent="0.3">
      <c r="A1034" t="s">
        <v>61</v>
      </c>
      <c r="B1034" s="15">
        <v>0.75077011500000002</v>
      </c>
    </row>
    <row r="1035" spans="1:2" x14ac:dyDescent="0.3">
      <c r="A1035" t="s">
        <v>61</v>
      </c>
      <c r="B1035" s="15">
        <v>0.75047368400000003</v>
      </c>
    </row>
    <row r="1036" spans="1:2" x14ac:dyDescent="0.3">
      <c r="A1036" t="s">
        <v>61</v>
      </c>
      <c r="B1036" s="15">
        <v>0.75039551299999996</v>
      </c>
    </row>
    <row r="1037" spans="1:2" x14ac:dyDescent="0.3">
      <c r="A1037" t="s">
        <v>61</v>
      </c>
      <c r="B1037" s="15">
        <v>0.750212553</v>
      </c>
    </row>
    <row r="1038" spans="1:2" x14ac:dyDescent="0.3">
      <c r="A1038" t="s">
        <v>61</v>
      </c>
      <c r="B1038" s="15">
        <v>0.70277777799999996</v>
      </c>
    </row>
    <row r="1039" spans="1:2" x14ac:dyDescent="0.3">
      <c r="A1039" t="s">
        <v>61</v>
      </c>
      <c r="B1039" s="15">
        <v>0.700659649</v>
      </c>
    </row>
    <row r="1040" spans="1:2" x14ac:dyDescent="0.3">
      <c r="A1040" t="s">
        <v>61</v>
      </c>
      <c r="B1040" s="15">
        <v>0.69998441700000003</v>
      </c>
    </row>
    <row r="1041" spans="1:2" x14ac:dyDescent="0.3">
      <c r="A1041" t="s">
        <v>61</v>
      </c>
      <c r="B1041" s="15">
        <v>0.63604938300000002</v>
      </c>
    </row>
    <row r="1042" spans="1:2" x14ac:dyDescent="0.3">
      <c r="A1042" t="s">
        <v>61</v>
      </c>
      <c r="B1042" s="15">
        <v>0.567377778</v>
      </c>
    </row>
    <row r="1043" spans="1:2" x14ac:dyDescent="0.3">
      <c r="A1043" t="s">
        <v>61</v>
      </c>
      <c r="B1043" s="15">
        <v>0.55543055600000002</v>
      </c>
    </row>
    <row r="1044" spans="1:2" x14ac:dyDescent="0.3">
      <c r="A1044" t="s">
        <v>61</v>
      </c>
      <c r="B1044" s="15">
        <v>0.55543055600000002</v>
      </c>
    </row>
    <row r="1045" spans="1:2" x14ac:dyDescent="0.3">
      <c r="A1045" t="s">
        <v>61</v>
      </c>
      <c r="B1045" s="15">
        <v>0.46319444399999998</v>
      </c>
    </row>
    <row r="1046" spans="1:2" x14ac:dyDescent="0.3">
      <c r="A1046" t="s">
        <v>61</v>
      </c>
      <c r="B1046" s="15">
        <v>0.35444444400000003</v>
      </c>
    </row>
    <row r="1047" spans="1:2" x14ac:dyDescent="0.3">
      <c r="A1047" t="s">
        <v>61</v>
      </c>
      <c r="B1047" s="15">
        <v>0.30933333299999999</v>
      </c>
    </row>
    <row r="1048" spans="1:2" x14ac:dyDescent="0.3">
      <c r="A1048" t="s">
        <v>61</v>
      </c>
      <c r="B1048" s="15">
        <v>0.30277037000000001</v>
      </c>
    </row>
    <row r="1049" spans="1:2" x14ac:dyDescent="0.3">
      <c r="A1049" t="s">
        <v>61</v>
      </c>
      <c r="B1049" s="15">
        <v>0.93916666699999996</v>
      </c>
    </row>
    <row r="1050" spans="1:2" x14ac:dyDescent="0.3">
      <c r="A1050" t="s">
        <v>61</v>
      </c>
      <c r="B1050" s="15">
        <v>0.93041666700000003</v>
      </c>
    </row>
    <row r="1051" spans="1:2" x14ac:dyDescent="0.3">
      <c r="A1051" t="s">
        <v>61</v>
      </c>
      <c r="B1051" s="15">
        <v>0.88592592599999997</v>
      </c>
    </row>
    <row r="1052" spans="1:2" x14ac:dyDescent="0.3">
      <c r="A1052" t="s">
        <v>61</v>
      </c>
      <c r="B1052" s="15">
        <v>0.83374999999999999</v>
      </c>
    </row>
    <row r="1053" spans="1:2" x14ac:dyDescent="0.3">
      <c r="A1053" t="s">
        <v>61</v>
      </c>
      <c r="B1053" s="15">
        <v>0.80687916699999995</v>
      </c>
    </row>
    <row r="1054" spans="1:2" x14ac:dyDescent="0.3">
      <c r="A1054" t="s">
        <v>61</v>
      </c>
      <c r="B1054" s="15">
        <v>0.80605833299999996</v>
      </c>
    </row>
    <row r="1055" spans="1:2" x14ac:dyDescent="0.3">
      <c r="A1055" t="s">
        <v>61</v>
      </c>
      <c r="B1055" s="15">
        <v>0.80070175399999999</v>
      </c>
    </row>
    <row r="1056" spans="1:2" x14ac:dyDescent="0.3">
      <c r="A1056" t="s">
        <v>61</v>
      </c>
      <c r="B1056" s="15">
        <v>0.80040196100000005</v>
      </c>
    </row>
    <row r="1057" spans="1:2" x14ac:dyDescent="0.3">
      <c r="A1057" t="s">
        <v>61</v>
      </c>
      <c r="B1057" s="15">
        <v>0.80033333299999998</v>
      </c>
    </row>
    <row r="1058" spans="1:2" x14ac:dyDescent="0.3">
      <c r="A1058" t="s">
        <v>61</v>
      </c>
      <c r="B1058" s="15">
        <v>0.80005576199999995</v>
      </c>
    </row>
    <row r="1059" spans="1:2" x14ac:dyDescent="0.3">
      <c r="A1059" t="s">
        <v>61</v>
      </c>
      <c r="B1059" s="15">
        <v>0.79997586200000004</v>
      </c>
    </row>
    <row r="1060" spans="1:2" x14ac:dyDescent="0.3">
      <c r="A1060" t="s">
        <v>61</v>
      </c>
      <c r="B1060" s="15">
        <v>0.75065172400000002</v>
      </c>
    </row>
    <row r="1061" spans="1:2" x14ac:dyDescent="0.3">
      <c r="A1061" t="s">
        <v>61</v>
      </c>
      <c r="B1061" s="15">
        <v>0.75039551299999996</v>
      </c>
    </row>
    <row r="1062" spans="1:2" x14ac:dyDescent="0.3">
      <c r="A1062" t="s">
        <v>61</v>
      </c>
      <c r="B1062" s="15">
        <v>0.70042413800000003</v>
      </c>
    </row>
    <row r="1063" spans="1:2" x14ac:dyDescent="0.3">
      <c r="A1063" t="s">
        <v>61</v>
      </c>
      <c r="B1063" s="15">
        <v>0.70005833299999998</v>
      </c>
    </row>
    <row r="1064" spans="1:2" x14ac:dyDescent="0.3">
      <c r="A1064" t="s">
        <v>61</v>
      </c>
      <c r="B1064" s="15">
        <v>0.684888889</v>
      </c>
    </row>
    <row r="1065" spans="1:2" x14ac:dyDescent="0.3">
      <c r="A1065" t="s">
        <v>61</v>
      </c>
      <c r="B1065" s="15">
        <v>0.59208333300000004</v>
      </c>
    </row>
    <row r="1066" spans="1:2" x14ac:dyDescent="0.3">
      <c r="A1066" t="s">
        <v>61</v>
      </c>
      <c r="B1066" s="15">
        <v>0.54031249999999997</v>
      </c>
    </row>
    <row r="1067" spans="1:2" x14ac:dyDescent="0.3">
      <c r="A1067" t="s">
        <v>61</v>
      </c>
      <c r="B1067" s="15">
        <v>0.43326315799999998</v>
      </c>
    </row>
    <row r="1068" spans="1:2" x14ac:dyDescent="0.3">
      <c r="A1068" t="s">
        <v>61</v>
      </c>
      <c r="B1068" s="15">
        <v>0.40414492800000001</v>
      </c>
    </row>
    <row r="1069" spans="1:2" x14ac:dyDescent="0.3">
      <c r="A1069" t="s">
        <v>61</v>
      </c>
      <c r="B1069" s="15">
        <v>0.332146465</v>
      </c>
    </row>
    <row r="1070" spans="1:2" x14ac:dyDescent="0.3">
      <c r="A1070" t="s">
        <v>61</v>
      </c>
      <c r="B1070" s="15">
        <v>0.98098484799999996</v>
      </c>
    </row>
    <row r="1071" spans="1:2" x14ac:dyDescent="0.3">
      <c r="A1071" t="s">
        <v>61</v>
      </c>
      <c r="B1071" s="15">
        <v>0.95062500000000005</v>
      </c>
    </row>
    <row r="1072" spans="1:2" x14ac:dyDescent="0.3">
      <c r="A1072" t="s">
        <v>61</v>
      </c>
      <c r="B1072" s="15">
        <v>0.92729166699999999</v>
      </c>
    </row>
    <row r="1073" spans="1:2" x14ac:dyDescent="0.3">
      <c r="A1073" t="s">
        <v>61</v>
      </c>
      <c r="B1073" s="15">
        <v>0.86888888900000005</v>
      </c>
    </row>
    <row r="1074" spans="1:2" x14ac:dyDescent="0.3">
      <c r="A1074" t="s">
        <v>61</v>
      </c>
      <c r="B1074" s="15">
        <v>0.81262500000000004</v>
      </c>
    </row>
    <row r="1075" spans="1:2" x14ac:dyDescent="0.3">
      <c r="A1075" t="s">
        <v>61</v>
      </c>
      <c r="B1075" s="15">
        <v>0.81262500000000004</v>
      </c>
    </row>
    <row r="1076" spans="1:2" x14ac:dyDescent="0.3">
      <c r="A1076" t="s">
        <v>61</v>
      </c>
      <c r="B1076" s="15">
        <v>0.81011111099999999</v>
      </c>
    </row>
    <row r="1077" spans="1:2" x14ac:dyDescent="0.3">
      <c r="A1077" t="s">
        <v>61</v>
      </c>
      <c r="B1077" s="15">
        <v>0.80070175399999999</v>
      </c>
    </row>
    <row r="1078" spans="1:2" x14ac:dyDescent="0.3">
      <c r="A1078" t="s">
        <v>61</v>
      </c>
      <c r="B1078" s="15">
        <v>0.80053497900000004</v>
      </c>
    </row>
    <row r="1079" spans="1:2" x14ac:dyDescent="0.3">
      <c r="A1079" t="s">
        <v>61</v>
      </c>
      <c r="B1079" s="15">
        <v>0.80040196100000005</v>
      </c>
    </row>
    <row r="1080" spans="1:2" x14ac:dyDescent="0.3">
      <c r="A1080" t="s">
        <v>61</v>
      </c>
      <c r="B1080" s="15">
        <v>0.75065172400000002</v>
      </c>
    </row>
    <row r="1081" spans="1:2" x14ac:dyDescent="0.3">
      <c r="A1081" t="s">
        <v>61</v>
      </c>
      <c r="B1081" s="15">
        <v>0.75039551299999996</v>
      </c>
    </row>
    <row r="1082" spans="1:2" x14ac:dyDescent="0.3">
      <c r="A1082" t="s">
        <v>61</v>
      </c>
      <c r="B1082" s="15">
        <v>0.75005084700000002</v>
      </c>
    </row>
    <row r="1083" spans="1:2" x14ac:dyDescent="0.3">
      <c r="A1083" t="s">
        <v>61</v>
      </c>
      <c r="B1083" s="15">
        <v>0.70042413800000003</v>
      </c>
    </row>
    <row r="1084" spans="1:2" x14ac:dyDescent="0.3">
      <c r="A1084" t="s">
        <v>61</v>
      </c>
      <c r="B1084" s="15">
        <v>0.70042199999999999</v>
      </c>
    </row>
    <row r="1085" spans="1:2" x14ac:dyDescent="0.3">
      <c r="A1085" t="s">
        <v>61</v>
      </c>
      <c r="B1085" s="15">
        <v>0.60009914499999994</v>
      </c>
    </row>
    <row r="1086" spans="1:2" x14ac:dyDescent="0.3">
      <c r="A1086" t="s">
        <v>61</v>
      </c>
      <c r="B1086" s="15">
        <v>0.453125</v>
      </c>
    </row>
    <row r="1087" spans="1:2" x14ac:dyDescent="0.3">
      <c r="A1087" t="s">
        <v>61</v>
      </c>
      <c r="B1087" s="15">
        <v>0.36605352299999999</v>
      </c>
    </row>
    <row r="1088" spans="1:2" x14ac:dyDescent="0.3">
      <c r="A1088" t="s">
        <v>61</v>
      </c>
      <c r="B1088" s="15">
        <v>0.26369382000000002</v>
      </c>
    </row>
    <row r="1089" spans="1:2" x14ac:dyDescent="0.3">
      <c r="A1089" t="s">
        <v>61</v>
      </c>
      <c r="B1089" s="15">
        <v>0.86888888900000005</v>
      </c>
    </row>
    <row r="1090" spans="1:2" x14ac:dyDescent="0.3">
      <c r="A1090" t="s">
        <v>61</v>
      </c>
      <c r="B1090" s="15">
        <v>0.85052058799999997</v>
      </c>
    </row>
    <row r="1091" spans="1:2" x14ac:dyDescent="0.3">
      <c r="A1091" t="s">
        <v>61</v>
      </c>
      <c r="B1091" s="15">
        <v>0.85004500000000005</v>
      </c>
    </row>
    <row r="1092" spans="1:2" x14ac:dyDescent="0.3">
      <c r="A1092" t="s">
        <v>61</v>
      </c>
      <c r="B1092" s="15">
        <v>0.82544444400000005</v>
      </c>
    </row>
    <row r="1093" spans="1:2" x14ac:dyDescent="0.3">
      <c r="A1093" t="s">
        <v>61</v>
      </c>
      <c r="B1093" s="15">
        <v>0.80574999999999997</v>
      </c>
    </row>
    <row r="1094" spans="1:2" x14ac:dyDescent="0.3">
      <c r="A1094" t="s">
        <v>61</v>
      </c>
      <c r="B1094" s="15">
        <v>0.800746552</v>
      </c>
    </row>
    <row r="1095" spans="1:2" x14ac:dyDescent="0.3">
      <c r="A1095" t="s">
        <v>61</v>
      </c>
      <c r="B1095" s="15">
        <v>0.80057894699999999</v>
      </c>
    </row>
    <row r="1096" spans="1:2" x14ac:dyDescent="0.3">
      <c r="A1096" t="s">
        <v>61</v>
      </c>
      <c r="B1096" s="15">
        <v>0.80003450300000001</v>
      </c>
    </row>
    <row r="1097" spans="1:2" x14ac:dyDescent="0.3">
      <c r="A1097" t="s">
        <v>61</v>
      </c>
      <c r="B1097" s="15">
        <v>0.79749999999999999</v>
      </c>
    </row>
    <row r="1098" spans="1:2" x14ac:dyDescent="0.3">
      <c r="A1098" t="s">
        <v>61</v>
      </c>
      <c r="B1098" s="15">
        <v>0.749987124</v>
      </c>
    </row>
    <row r="1099" spans="1:2" x14ac:dyDescent="0.3">
      <c r="A1099" t="s">
        <v>61</v>
      </c>
      <c r="B1099" s="15">
        <v>0.70042199999999999</v>
      </c>
    </row>
    <row r="1100" spans="1:2" x14ac:dyDescent="0.3">
      <c r="A1100" t="s">
        <v>61</v>
      </c>
      <c r="B1100" s="15">
        <v>0.66487499999999999</v>
      </c>
    </row>
    <row r="1101" spans="1:2" x14ac:dyDescent="0.3">
      <c r="A1101" t="s">
        <v>61</v>
      </c>
      <c r="B1101" s="15">
        <v>0.66487499999999999</v>
      </c>
    </row>
    <row r="1102" spans="1:2" x14ac:dyDescent="0.3">
      <c r="A1102" t="s">
        <v>61</v>
      </c>
      <c r="B1102" s="15">
        <v>0.65708333299999999</v>
      </c>
    </row>
    <row r="1103" spans="1:2" x14ac:dyDescent="0.3">
      <c r="A1103" t="s">
        <v>61</v>
      </c>
      <c r="B1103" s="15">
        <v>0.65024031000000004</v>
      </c>
    </row>
    <row r="1104" spans="1:2" x14ac:dyDescent="0.3">
      <c r="A1104" t="s">
        <v>61</v>
      </c>
      <c r="B1104" s="15">
        <v>0.59074074099999996</v>
      </c>
    </row>
    <row r="1105" spans="1:2" x14ac:dyDescent="0.3">
      <c r="A1105" t="s">
        <v>61</v>
      </c>
      <c r="B1105" s="15">
        <v>0.52812499999999996</v>
      </c>
    </row>
    <row r="1106" spans="1:2" x14ac:dyDescent="0.3">
      <c r="A1106" t="s">
        <v>61</v>
      </c>
      <c r="B1106" s="15">
        <v>0.50052809499999995</v>
      </c>
    </row>
    <row r="1107" spans="1:2" x14ac:dyDescent="0.3">
      <c r="A1107" t="s">
        <v>61</v>
      </c>
      <c r="B1107" s="15">
        <v>0.408960345</v>
      </c>
    </row>
    <row r="1108" spans="1:2" x14ac:dyDescent="0.3">
      <c r="A1108" t="s">
        <v>61</v>
      </c>
      <c r="B1108" s="15">
        <v>0.951944444</v>
      </c>
    </row>
    <row r="1109" spans="1:2" x14ac:dyDescent="0.3">
      <c r="A1109" t="s">
        <v>61</v>
      </c>
      <c r="B1109" s="15">
        <v>0.94555555599999996</v>
      </c>
    </row>
    <row r="1110" spans="1:2" x14ac:dyDescent="0.3">
      <c r="A1110" t="s">
        <v>61</v>
      </c>
      <c r="B1110" s="15">
        <v>0.92907407399999997</v>
      </c>
    </row>
    <row r="1111" spans="1:2" x14ac:dyDescent="0.3">
      <c r="A1111" t="s">
        <v>61</v>
      </c>
      <c r="B1111" s="15">
        <v>0.890604167</v>
      </c>
    </row>
    <row r="1112" spans="1:2" x14ac:dyDescent="0.3">
      <c r="A1112" t="s">
        <v>61</v>
      </c>
      <c r="B1112" s="15">
        <v>0.890604167</v>
      </c>
    </row>
    <row r="1113" spans="1:2" x14ac:dyDescent="0.3">
      <c r="A1113" t="s">
        <v>61</v>
      </c>
      <c r="B1113" s="15">
        <v>0.88400000000000001</v>
      </c>
    </row>
    <row r="1114" spans="1:2" x14ac:dyDescent="0.3">
      <c r="A1114" t="s">
        <v>61</v>
      </c>
      <c r="B1114" s="15">
        <v>0.85791666700000002</v>
      </c>
    </row>
    <row r="1115" spans="1:2" x14ac:dyDescent="0.3">
      <c r="A1115" t="s">
        <v>61</v>
      </c>
      <c r="B1115" s="15">
        <v>0.85008421099999998</v>
      </c>
    </row>
    <row r="1116" spans="1:2" x14ac:dyDescent="0.3">
      <c r="A1116" t="s">
        <v>61</v>
      </c>
      <c r="B1116" s="15">
        <v>0.85007069000000002</v>
      </c>
    </row>
    <row r="1117" spans="1:2" x14ac:dyDescent="0.3">
      <c r="A1117" t="s">
        <v>61</v>
      </c>
      <c r="B1117" s="15">
        <v>0.80051106800000005</v>
      </c>
    </row>
    <row r="1118" spans="1:2" x14ac:dyDescent="0.3">
      <c r="A1118" t="s">
        <v>61</v>
      </c>
      <c r="B1118" s="15">
        <v>0.80040196100000005</v>
      </c>
    </row>
    <row r="1119" spans="1:2" x14ac:dyDescent="0.3">
      <c r="A1119" t="s">
        <v>61</v>
      </c>
      <c r="B1119" s="15">
        <v>0.80003450300000001</v>
      </c>
    </row>
    <row r="1120" spans="1:2" x14ac:dyDescent="0.3">
      <c r="A1120" t="s">
        <v>61</v>
      </c>
      <c r="B1120" s="15">
        <v>0.75520833300000001</v>
      </c>
    </row>
    <row r="1121" spans="1:2" x14ac:dyDescent="0.3">
      <c r="A1121" t="s">
        <v>61</v>
      </c>
      <c r="B1121" s="15">
        <v>0.75037189500000001</v>
      </c>
    </row>
    <row r="1122" spans="1:2" x14ac:dyDescent="0.3">
      <c r="A1122" t="s">
        <v>61</v>
      </c>
      <c r="B1122" s="15">
        <v>0.70042199999999999</v>
      </c>
    </row>
    <row r="1123" spans="1:2" x14ac:dyDescent="0.3">
      <c r="A1123" t="s">
        <v>61</v>
      </c>
      <c r="B1123" s="15">
        <v>0.70010606099999995</v>
      </c>
    </row>
    <row r="1124" spans="1:2" x14ac:dyDescent="0.3">
      <c r="A1124" t="s">
        <v>61</v>
      </c>
      <c r="B1124" s="15">
        <v>0.60103709100000002</v>
      </c>
    </row>
    <row r="1125" spans="1:2" x14ac:dyDescent="0.3">
      <c r="A1125" t="s">
        <v>61</v>
      </c>
      <c r="B1125" s="15">
        <v>0.60052857100000001</v>
      </c>
    </row>
    <row r="1126" spans="1:2" x14ac:dyDescent="0.3">
      <c r="A1126" t="s">
        <v>61</v>
      </c>
      <c r="B1126" s="15">
        <v>0.50003389799999998</v>
      </c>
    </row>
    <row r="1127" spans="1:2" x14ac:dyDescent="0.3">
      <c r="A1127" t="s">
        <v>61</v>
      </c>
      <c r="B1127" s="15">
        <v>0.45093749999999999</v>
      </c>
    </row>
    <row r="1128" spans="1:2" x14ac:dyDescent="0.3">
      <c r="A1128" t="s">
        <v>61</v>
      </c>
      <c r="B1128" s="15">
        <v>0.44104166700000003</v>
      </c>
    </row>
    <row r="1129" spans="1:2" x14ac:dyDescent="0.3">
      <c r="A1129" t="s">
        <v>61</v>
      </c>
      <c r="B1129" s="15">
        <v>0.27187499999999998</v>
      </c>
    </row>
    <row r="1130" spans="1:2" x14ac:dyDescent="0.3">
      <c r="A1130" t="s">
        <v>61</v>
      </c>
      <c r="B1130" s="15">
        <v>0.96062499999999995</v>
      </c>
    </row>
    <row r="1131" spans="1:2" x14ac:dyDescent="0.3">
      <c r="A1131" t="s">
        <v>61</v>
      </c>
      <c r="B1131" s="15">
        <v>0.90296296300000001</v>
      </c>
    </row>
    <row r="1132" spans="1:2" x14ac:dyDescent="0.3">
      <c r="A1132" t="s">
        <v>61</v>
      </c>
      <c r="B1132" s="15">
        <v>0.86434259300000005</v>
      </c>
    </row>
    <row r="1133" spans="1:2" x14ac:dyDescent="0.3">
      <c r="A1133" t="s">
        <v>61</v>
      </c>
      <c r="B1133" s="15">
        <v>0.85044615400000001</v>
      </c>
    </row>
    <row r="1134" spans="1:2" x14ac:dyDescent="0.3">
      <c r="A1134" t="s">
        <v>61</v>
      </c>
      <c r="B1134" s="15">
        <v>0.85042689100000002</v>
      </c>
    </row>
    <row r="1135" spans="1:2" x14ac:dyDescent="0.3">
      <c r="A1135" t="s">
        <v>61</v>
      </c>
      <c r="B1135" s="15">
        <v>0.84099999999999997</v>
      </c>
    </row>
    <row r="1136" spans="1:2" x14ac:dyDescent="0.3">
      <c r="A1136" t="s">
        <v>61</v>
      </c>
      <c r="B1136" s="15">
        <v>0.80084242400000005</v>
      </c>
    </row>
    <row r="1137" spans="1:2" x14ac:dyDescent="0.3">
      <c r="A1137" t="s">
        <v>61</v>
      </c>
      <c r="B1137" s="15">
        <v>0.80040196100000005</v>
      </c>
    </row>
    <row r="1138" spans="1:2" x14ac:dyDescent="0.3">
      <c r="A1138" t="s">
        <v>61</v>
      </c>
      <c r="B1138" s="15">
        <v>0.80003450300000001</v>
      </c>
    </row>
    <row r="1139" spans="1:2" x14ac:dyDescent="0.3">
      <c r="A1139" t="s">
        <v>61</v>
      </c>
      <c r="B1139" s="15">
        <v>0.79541666700000002</v>
      </c>
    </row>
    <row r="1140" spans="1:2" x14ac:dyDescent="0.3">
      <c r="A1140" t="s">
        <v>61</v>
      </c>
      <c r="B1140" s="15">
        <v>0.79538750000000003</v>
      </c>
    </row>
    <row r="1141" spans="1:2" x14ac:dyDescent="0.3">
      <c r="A1141" t="s">
        <v>61</v>
      </c>
      <c r="B1141" s="15">
        <v>0.794566667</v>
      </c>
    </row>
    <row r="1142" spans="1:2" x14ac:dyDescent="0.3">
      <c r="A1142" t="s">
        <v>61</v>
      </c>
      <c r="B1142" s="15">
        <v>0.75039551299999996</v>
      </c>
    </row>
    <row r="1143" spans="1:2" x14ac:dyDescent="0.3">
      <c r="A1143" t="s">
        <v>61</v>
      </c>
      <c r="B1143" s="15">
        <v>0.70051622400000002</v>
      </c>
    </row>
    <row r="1144" spans="1:2" x14ac:dyDescent="0.3">
      <c r="A1144" t="s">
        <v>61</v>
      </c>
      <c r="B1144" s="15">
        <v>0.70042199999999999</v>
      </c>
    </row>
    <row r="1145" spans="1:2" x14ac:dyDescent="0.3">
      <c r="A1145" t="s">
        <v>61</v>
      </c>
      <c r="B1145" s="15">
        <v>0.6825</v>
      </c>
    </row>
    <row r="1146" spans="1:2" x14ac:dyDescent="0.3">
      <c r="A1146" t="s">
        <v>61</v>
      </c>
      <c r="B1146" s="15">
        <v>0.65096228099999998</v>
      </c>
    </row>
    <row r="1147" spans="1:2" x14ac:dyDescent="0.3">
      <c r="A1147" t="s">
        <v>61</v>
      </c>
      <c r="B1147" s="15">
        <v>0.650421429</v>
      </c>
    </row>
    <row r="1148" spans="1:2" x14ac:dyDescent="0.3">
      <c r="A1148" t="s">
        <v>61</v>
      </c>
      <c r="B1148" s="15">
        <v>0.60004067800000005</v>
      </c>
    </row>
    <row r="1149" spans="1:2" x14ac:dyDescent="0.3">
      <c r="A1149" t="s">
        <v>61</v>
      </c>
      <c r="B1149" s="15">
        <v>0.50061090900000005</v>
      </c>
    </row>
    <row r="1150" spans="1:2" x14ac:dyDescent="0.3">
      <c r="A1150" t="s">
        <v>61</v>
      </c>
      <c r="B1150" s="15">
        <v>0.47729166699999998</v>
      </c>
    </row>
    <row r="1151" spans="1:2" x14ac:dyDescent="0.3">
      <c r="A1151" t="s">
        <v>61</v>
      </c>
      <c r="B1151" s="15">
        <v>0.26406249999999998</v>
      </c>
    </row>
    <row r="1152" spans="1:2" x14ac:dyDescent="0.3">
      <c r="A1152" t="s">
        <v>61</v>
      </c>
      <c r="B1152" s="15">
        <v>0.92</v>
      </c>
    </row>
    <row r="1153" spans="1:2" x14ac:dyDescent="0.3">
      <c r="A1153" t="s">
        <v>61</v>
      </c>
      <c r="B1153" s="15">
        <v>0.90939166699999996</v>
      </c>
    </row>
    <row r="1154" spans="1:2" x14ac:dyDescent="0.3">
      <c r="A1154" t="s">
        <v>61</v>
      </c>
      <c r="B1154" s="15">
        <v>0.90006101699999996</v>
      </c>
    </row>
    <row r="1155" spans="1:2" x14ac:dyDescent="0.3">
      <c r="A1155" t="s">
        <v>61</v>
      </c>
      <c r="B1155" s="15">
        <v>0.89444444400000001</v>
      </c>
    </row>
    <row r="1156" spans="1:2" x14ac:dyDescent="0.3">
      <c r="A1156" t="s">
        <v>61</v>
      </c>
      <c r="B1156" s="15">
        <v>0.881575</v>
      </c>
    </row>
    <row r="1157" spans="1:2" x14ac:dyDescent="0.3">
      <c r="A1157" t="s">
        <v>61</v>
      </c>
      <c r="B1157" s="15">
        <v>0.88075416699999998</v>
      </c>
    </row>
    <row r="1158" spans="1:2" x14ac:dyDescent="0.3">
      <c r="A1158" t="s">
        <v>61</v>
      </c>
      <c r="B1158" s="15">
        <v>0.85008421099999998</v>
      </c>
    </row>
    <row r="1159" spans="1:2" x14ac:dyDescent="0.3">
      <c r="A1159" t="s">
        <v>61</v>
      </c>
      <c r="B1159" s="15">
        <v>0.82166666700000002</v>
      </c>
    </row>
    <row r="1160" spans="1:2" x14ac:dyDescent="0.3">
      <c r="A1160" t="s">
        <v>61</v>
      </c>
      <c r="B1160" s="15">
        <v>0.80040196100000005</v>
      </c>
    </row>
    <row r="1161" spans="1:2" x14ac:dyDescent="0.3">
      <c r="A1161" t="s">
        <v>61</v>
      </c>
      <c r="B1161" s="15">
        <v>0.80007183900000001</v>
      </c>
    </row>
    <row r="1162" spans="1:2" x14ac:dyDescent="0.3">
      <c r="A1162" t="s">
        <v>61</v>
      </c>
      <c r="B1162" s="15">
        <v>0.80003450300000001</v>
      </c>
    </row>
    <row r="1163" spans="1:2" x14ac:dyDescent="0.3">
      <c r="A1163" t="s">
        <v>61</v>
      </c>
      <c r="B1163" s="15">
        <v>0.75822916699999998</v>
      </c>
    </row>
    <row r="1164" spans="1:2" x14ac:dyDescent="0.3">
      <c r="A1164" t="s">
        <v>61</v>
      </c>
      <c r="B1164" s="15">
        <v>0.75060800000000005</v>
      </c>
    </row>
    <row r="1165" spans="1:2" x14ac:dyDescent="0.3">
      <c r="A1165" t="s">
        <v>61</v>
      </c>
      <c r="B1165" s="15">
        <v>0.75039551299999996</v>
      </c>
    </row>
    <row r="1166" spans="1:2" x14ac:dyDescent="0.3">
      <c r="A1166" t="s">
        <v>61</v>
      </c>
      <c r="B1166" s="15">
        <v>0.74099999999999999</v>
      </c>
    </row>
    <row r="1167" spans="1:2" x14ac:dyDescent="0.3">
      <c r="A1167" t="s">
        <v>61</v>
      </c>
      <c r="B1167" s="15">
        <v>0.70050526300000004</v>
      </c>
    </row>
    <row r="1168" spans="1:2" x14ac:dyDescent="0.3">
      <c r="A1168" t="s">
        <v>61</v>
      </c>
      <c r="B1168" s="15">
        <v>0.70024649100000003</v>
      </c>
    </row>
    <row r="1169" spans="1:2" x14ac:dyDescent="0.3">
      <c r="A1169" t="s">
        <v>61</v>
      </c>
      <c r="B1169" s="15">
        <v>0.70005185199999997</v>
      </c>
    </row>
    <row r="1170" spans="1:2" x14ac:dyDescent="0.3">
      <c r="A1170" t="s">
        <v>61</v>
      </c>
      <c r="B1170" s="15">
        <v>0.65004406800000003</v>
      </c>
    </row>
    <row r="1171" spans="1:2" x14ac:dyDescent="0.3">
      <c r="A1171" t="s">
        <v>61</v>
      </c>
      <c r="B1171" s="15">
        <v>0.63040292399999998</v>
      </c>
    </row>
    <row r="1172" spans="1:2" x14ac:dyDescent="0.3">
      <c r="A1172" t="s">
        <v>61</v>
      </c>
      <c r="B1172" s="15">
        <v>0.56062500000000004</v>
      </c>
    </row>
    <row r="1173" spans="1:2" x14ac:dyDescent="0.3">
      <c r="A1173" t="s">
        <v>61</v>
      </c>
      <c r="B1173" s="15">
        <v>0.56062500000000004</v>
      </c>
    </row>
    <row r="1174" spans="1:2" x14ac:dyDescent="0.3">
      <c r="A1174" t="s">
        <v>61</v>
      </c>
      <c r="B1174" s="15">
        <v>0.39874999999999999</v>
      </c>
    </row>
    <row r="1175" spans="1:2" x14ac:dyDescent="0.3">
      <c r="A1175" t="s">
        <v>61</v>
      </c>
      <c r="B1175" s="15">
        <v>0.92283950599999998</v>
      </c>
    </row>
    <row r="1176" spans="1:2" x14ac:dyDescent="0.3">
      <c r="A1176" t="s">
        <v>61</v>
      </c>
      <c r="B1176" s="15">
        <v>0.87402777799999998</v>
      </c>
    </row>
    <row r="1177" spans="1:2" x14ac:dyDescent="0.3">
      <c r="A1177" t="s">
        <v>61</v>
      </c>
      <c r="B1177" s="15">
        <v>0.81927083300000003</v>
      </c>
    </row>
    <row r="1178" spans="1:2" x14ac:dyDescent="0.3">
      <c r="A1178" t="s">
        <v>61</v>
      </c>
      <c r="B1178" s="15">
        <v>0.81330902800000004</v>
      </c>
    </row>
    <row r="1179" spans="1:2" x14ac:dyDescent="0.3">
      <c r="A1179" t="s">
        <v>61</v>
      </c>
      <c r="B1179" s="15">
        <v>0.81262500000000004</v>
      </c>
    </row>
    <row r="1180" spans="1:2" x14ac:dyDescent="0.3">
      <c r="A1180" t="s">
        <v>61</v>
      </c>
      <c r="B1180" s="15">
        <v>0.80040196100000005</v>
      </c>
    </row>
    <row r="1181" spans="1:2" x14ac:dyDescent="0.3">
      <c r="A1181" t="s">
        <v>61</v>
      </c>
      <c r="B1181" s="15">
        <v>0.80007183900000001</v>
      </c>
    </row>
    <row r="1182" spans="1:2" x14ac:dyDescent="0.3">
      <c r="A1182" t="s">
        <v>61</v>
      </c>
      <c r="B1182" s="15">
        <v>0.80003450300000001</v>
      </c>
    </row>
    <row r="1183" spans="1:2" x14ac:dyDescent="0.3">
      <c r="A1183" t="s">
        <v>61</v>
      </c>
      <c r="B1183" s="15">
        <v>0.78663194400000003</v>
      </c>
    </row>
    <row r="1184" spans="1:2" x14ac:dyDescent="0.3">
      <c r="A1184" t="s">
        <v>61</v>
      </c>
      <c r="B1184" s="15">
        <v>0.75885000000000002</v>
      </c>
    </row>
    <row r="1185" spans="1:2" x14ac:dyDescent="0.3">
      <c r="A1185" t="s">
        <v>61</v>
      </c>
      <c r="B1185" s="15">
        <v>0.75060800000000005</v>
      </c>
    </row>
    <row r="1186" spans="1:2" x14ac:dyDescent="0.3">
      <c r="A1186" t="s">
        <v>61</v>
      </c>
      <c r="B1186" s="15">
        <v>0.75034733300000001</v>
      </c>
    </row>
    <row r="1187" spans="1:2" x14ac:dyDescent="0.3">
      <c r="A1187" t="s">
        <v>61</v>
      </c>
      <c r="B1187" s="15">
        <v>0.75014074100000006</v>
      </c>
    </row>
    <row r="1188" spans="1:2" x14ac:dyDescent="0.3">
      <c r="A1188" t="s">
        <v>61</v>
      </c>
      <c r="B1188" s="15">
        <v>0.75005084700000002</v>
      </c>
    </row>
    <row r="1189" spans="1:2" x14ac:dyDescent="0.3">
      <c r="A1189" t="s">
        <v>61</v>
      </c>
      <c r="B1189" s="15">
        <v>0.75005084700000002</v>
      </c>
    </row>
    <row r="1190" spans="1:2" x14ac:dyDescent="0.3">
      <c r="A1190" t="s">
        <v>61</v>
      </c>
      <c r="B1190" s="15">
        <v>0.70055689700000001</v>
      </c>
    </row>
    <row r="1191" spans="1:2" x14ac:dyDescent="0.3">
      <c r="A1191" t="s">
        <v>61</v>
      </c>
      <c r="B1191" s="15">
        <v>0.70050526300000004</v>
      </c>
    </row>
    <row r="1192" spans="1:2" x14ac:dyDescent="0.3">
      <c r="A1192" t="s">
        <v>61</v>
      </c>
      <c r="B1192" s="15">
        <v>0.70024649100000003</v>
      </c>
    </row>
    <row r="1193" spans="1:2" x14ac:dyDescent="0.3">
      <c r="A1193" t="s">
        <v>61</v>
      </c>
      <c r="B1193" s="15">
        <v>0.65059649100000005</v>
      </c>
    </row>
    <row r="1194" spans="1:2" x14ac:dyDescent="0.3">
      <c r="A1194" t="s">
        <v>61</v>
      </c>
      <c r="B1194" s="15">
        <v>0.62833333300000005</v>
      </c>
    </row>
    <row r="1195" spans="1:2" x14ac:dyDescent="0.3">
      <c r="A1195" t="s">
        <v>61</v>
      </c>
      <c r="B1195" s="15">
        <v>0.62562499999999999</v>
      </c>
    </row>
    <row r="1196" spans="1:2" x14ac:dyDescent="0.3">
      <c r="A1196" t="s">
        <v>61</v>
      </c>
      <c r="B1196" s="15">
        <v>0.62562499999999999</v>
      </c>
    </row>
    <row r="1197" spans="1:2" x14ac:dyDescent="0.3">
      <c r="A1197" t="s">
        <v>61</v>
      </c>
      <c r="B1197" s="15">
        <v>0.50588888899999995</v>
      </c>
    </row>
    <row r="1198" spans="1:2" x14ac:dyDescent="0.3">
      <c r="A1198" t="s">
        <v>61</v>
      </c>
      <c r="B1198" s="15">
        <v>0.39472222200000001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02BBF-19D3-4BC1-9CD7-08E6087099B5}">
  <dimension ref="A3:C16"/>
  <sheetViews>
    <sheetView workbookViewId="0">
      <selection activeCell="C23" sqref="C23"/>
    </sheetView>
  </sheetViews>
  <sheetFormatPr defaultRowHeight="15.05" x14ac:dyDescent="0.3"/>
  <cols>
    <col min="1" max="1" width="12.5546875" bestFit="1" customWidth="1"/>
    <col min="2" max="2" width="29.33203125" bestFit="1" customWidth="1"/>
    <col min="3" max="3" width="27.33203125" bestFit="1" customWidth="1"/>
    <col min="5" max="5" width="12.5546875" bestFit="1" customWidth="1"/>
    <col min="6" max="6" width="26.21875" bestFit="1" customWidth="1"/>
    <col min="7" max="7" width="24.109375" bestFit="1" customWidth="1"/>
    <col min="8" max="8" width="18.5546875" customWidth="1"/>
    <col min="10" max="10" width="11.21875" customWidth="1"/>
    <col min="11" max="11" width="18.109375" customWidth="1"/>
    <col min="12" max="12" width="10.21875" customWidth="1"/>
    <col min="13" max="13" width="10.44140625" customWidth="1"/>
    <col min="14" max="14" width="10.33203125" customWidth="1"/>
    <col min="15" max="15" width="19.33203125" customWidth="1"/>
    <col min="16" max="16" width="15.33203125" customWidth="1"/>
    <col min="17" max="17" width="20.21875" customWidth="1"/>
  </cols>
  <sheetData>
    <row r="3" spans="1:3" x14ac:dyDescent="0.3">
      <c r="A3" s="9" t="s">
        <v>50</v>
      </c>
      <c r="B3" t="s">
        <v>52</v>
      </c>
      <c r="C3" t="s">
        <v>53</v>
      </c>
    </row>
    <row r="4" spans="1:3" x14ac:dyDescent="0.3">
      <c r="A4" s="10">
        <v>1</v>
      </c>
      <c r="B4">
        <v>0.74666666666666615</v>
      </c>
      <c r="C4">
        <v>0.82105438246666618</v>
      </c>
    </row>
    <row r="5" spans="1:3" x14ac:dyDescent="0.3">
      <c r="A5" s="10">
        <v>2</v>
      </c>
      <c r="B5">
        <v>0.73990825688073358</v>
      </c>
      <c r="C5">
        <v>0.77085512857798133</v>
      </c>
    </row>
    <row r="6" spans="1:3" x14ac:dyDescent="0.3">
      <c r="A6" s="10">
        <v>3</v>
      </c>
      <c r="B6">
        <v>0.74210526315789394</v>
      </c>
      <c r="C6">
        <v>0.8038798219052633</v>
      </c>
    </row>
    <row r="7" spans="1:3" x14ac:dyDescent="0.3">
      <c r="A7" s="10">
        <v>4</v>
      </c>
      <c r="B7">
        <v>0.7176190476190476</v>
      </c>
      <c r="C7">
        <v>0.77003482488571418</v>
      </c>
    </row>
    <row r="8" spans="1:3" x14ac:dyDescent="0.3">
      <c r="A8" s="10">
        <v>5</v>
      </c>
      <c r="B8">
        <v>0.67365591397849467</v>
      </c>
      <c r="C8">
        <v>0.69798079090322573</v>
      </c>
    </row>
    <row r="9" spans="1:3" x14ac:dyDescent="0.3">
      <c r="A9" s="10">
        <v>6</v>
      </c>
      <c r="B9">
        <v>0.73138297872340408</v>
      </c>
      <c r="C9">
        <v>0.68538523541489338</v>
      </c>
    </row>
    <row r="10" spans="1:3" x14ac:dyDescent="0.3">
      <c r="A10" s="10">
        <v>7</v>
      </c>
      <c r="B10">
        <v>0.71427083333333385</v>
      </c>
      <c r="C10">
        <v>0.66800550564583328</v>
      </c>
    </row>
    <row r="11" spans="1:3" x14ac:dyDescent="0.3">
      <c r="A11" s="10">
        <v>8</v>
      </c>
      <c r="B11">
        <v>0.70825688073394577</v>
      </c>
      <c r="C11">
        <v>0.6741481065963304</v>
      </c>
    </row>
    <row r="12" spans="1:3" x14ac:dyDescent="0.3">
      <c r="A12" s="10">
        <v>9</v>
      </c>
      <c r="B12">
        <v>0.75817307692307678</v>
      </c>
      <c r="C12">
        <v>0.73446191307692332</v>
      </c>
    </row>
    <row r="13" spans="1:3" x14ac:dyDescent="0.3">
      <c r="A13" s="10">
        <v>10</v>
      </c>
      <c r="B13">
        <v>0.73850000000000005</v>
      </c>
      <c r="C13">
        <v>0.71973620015000006</v>
      </c>
    </row>
    <row r="14" spans="1:3" x14ac:dyDescent="0.3">
      <c r="A14" s="10">
        <v>11</v>
      </c>
      <c r="B14">
        <v>0.7039772727272724</v>
      </c>
      <c r="C14">
        <v>0.68198456919318207</v>
      </c>
    </row>
    <row r="15" spans="1:3" x14ac:dyDescent="0.3">
      <c r="A15" s="10">
        <v>12</v>
      </c>
      <c r="B15">
        <v>0.77424242424242273</v>
      </c>
      <c r="C15">
        <v>0.77905540715151533</v>
      </c>
    </row>
    <row r="16" spans="1:3" x14ac:dyDescent="0.3">
      <c r="A16" s="10" t="s">
        <v>51</v>
      </c>
      <c r="B16">
        <v>0.72963241436925241</v>
      </c>
      <c r="C16">
        <v>0.73509109697911446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F3E13-FBED-4FF2-8622-6971757DE6D0}">
  <dimension ref="A3:B16"/>
  <sheetViews>
    <sheetView workbookViewId="0">
      <selection activeCell="E4" sqref="E4"/>
    </sheetView>
  </sheetViews>
  <sheetFormatPr defaultRowHeight="15.05" x14ac:dyDescent="0.3"/>
  <cols>
    <col min="1" max="1" width="12.5546875" bestFit="1" customWidth="1"/>
    <col min="2" max="2" width="23.5546875" bestFit="1" customWidth="1"/>
    <col min="3" max="3" width="27.33203125" bestFit="1" customWidth="1"/>
    <col min="5" max="5" width="12.5546875" bestFit="1" customWidth="1"/>
    <col min="6" max="6" width="26.21875" bestFit="1" customWidth="1"/>
    <col min="7" max="7" width="24.109375" bestFit="1" customWidth="1"/>
    <col min="8" max="8" width="18.5546875" customWidth="1"/>
    <col min="10" max="10" width="11.21875" customWidth="1"/>
    <col min="11" max="11" width="18.109375" customWidth="1"/>
    <col min="12" max="12" width="10.21875" customWidth="1"/>
    <col min="13" max="13" width="10.44140625" customWidth="1"/>
    <col min="14" max="14" width="10.33203125" customWidth="1"/>
    <col min="15" max="15" width="19.33203125" customWidth="1"/>
    <col min="16" max="16" width="15.33203125" customWidth="1"/>
    <col min="17" max="17" width="20.21875" customWidth="1"/>
  </cols>
  <sheetData>
    <row r="3" spans="1:2" x14ac:dyDescent="0.3">
      <c r="A3" s="9" t="s">
        <v>50</v>
      </c>
      <c r="B3" t="s">
        <v>82</v>
      </c>
    </row>
    <row r="4" spans="1:2" x14ac:dyDescent="0.3">
      <c r="A4" s="10">
        <v>12</v>
      </c>
      <c r="B4">
        <v>5474.583333333333</v>
      </c>
    </row>
    <row r="5" spans="1:2" x14ac:dyDescent="0.3">
      <c r="A5" s="10">
        <v>11</v>
      </c>
      <c r="B5">
        <v>6369</v>
      </c>
    </row>
    <row r="6" spans="1:2" x14ac:dyDescent="0.3">
      <c r="A6" s="10">
        <v>10</v>
      </c>
      <c r="B6">
        <v>7894.5</v>
      </c>
    </row>
    <row r="7" spans="1:2" x14ac:dyDescent="0.3">
      <c r="A7" s="10">
        <v>9</v>
      </c>
      <c r="B7">
        <v>7833</v>
      </c>
    </row>
    <row r="8" spans="1:2" x14ac:dyDescent="0.3">
      <c r="A8" s="10">
        <v>8</v>
      </c>
      <c r="B8">
        <v>7834</v>
      </c>
    </row>
    <row r="9" spans="1:2" x14ac:dyDescent="0.3">
      <c r="A9" s="10">
        <v>7</v>
      </c>
      <c r="B9">
        <v>7771.5</v>
      </c>
    </row>
    <row r="10" spans="1:2" x14ac:dyDescent="0.3">
      <c r="A10" s="10">
        <v>6</v>
      </c>
      <c r="B10">
        <v>5278.25</v>
      </c>
    </row>
    <row r="11" spans="1:2" x14ac:dyDescent="0.3">
      <c r="A11" s="10">
        <v>5</v>
      </c>
      <c r="B11">
        <v>8263</v>
      </c>
    </row>
    <row r="12" spans="1:2" x14ac:dyDescent="0.3">
      <c r="A12" s="10">
        <v>4</v>
      </c>
      <c r="B12">
        <v>9537</v>
      </c>
    </row>
    <row r="13" spans="1:2" x14ac:dyDescent="0.3">
      <c r="A13" s="10">
        <v>3</v>
      </c>
      <c r="B13">
        <v>8511.5</v>
      </c>
    </row>
    <row r="14" spans="1:2" x14ac:dyDescent="0.3">
      <c r="A14" s="10">
        <v>2</v>
      </c>
      <c r="B14">
        <v>7966</v>
      </c>
    </row>
    <row r="15" spans="1:2" x14ac:dyDescent="0.3">
      <c r="A15" s="10">
        <v>1</v>
      </c>
      <c r="B15">
        <v>8388.5</v>
      </c>
    </row>
    <row r="16" spans="1:2" x14ac:dyDescent="0.3">
      <c r="A16" s="10" t="s">
        <v>51</v>
      </c>
      <c r="B16">
        <v>91120.833333333328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3674C-FF49-49B6-A3BB-58601F8230D8}">
  <dimension ref="A3:B16"/>
  <sheetViews>
    <sheetView workbookViewId="0">
      <selection activeCell="C24" sqref="C24"/>
    </sheetView>
  </sheetViews>
  <sheetFormatPr defaultRowHeight="15.05" x14ac:dyDescent="0.3"/>
  <cols>
    <col min="1" max="1" width="12.5546875" bestFit="1" customWidth="1"/>
    <col min="2" max="2" width="23.6640625" bestFit="1" customWidth="1"/>
    <col min="3" max="3" width="27.33203125" bestFit="1" customWidth="1"/>
    <col min="5" max="5" width="12.5546875" bestFit="1" customWidth="1"/>
    <col min="6" max="6" width="26.21875" bestFit="1" customWidth="1"/>
    <col min="7" max="7" width="24.109375" bestFit="1" customWidth="1"/>
    <col min="8" max="8" width="18.5546875" customWidth="1"/>
    <col min="10" max="10" width="11.21875" customWidth="1"/>
    <col min="11" max="11" width="18.109375" customWidth="1"/>
    <col min="12" max="12" width="10.21875" customWidth="1"/>
    <col min="13" max="13" width="10.44140625" customWidth="1"/>
    <col min="14" max="14" width="10.33203125" customWidth="1"/>
    <col min="15" max="15" width="19.33203125" customWidth="1"/>
    <col min="16" max="16" width="15.33203125" customWidth="1"/>
    <col min="17" max="17" width="20.21875" customWidth="1"/>
  </cols>
  <sheetData>
    <row r="3" spans="1:2" x14ac:dyDescent="0.3">
      <c r="A3" s="9" t="s">
        <v>50</v>
      </c>
      <c r="B3" t="s">
        <v>84</v>
      </c>
    </row>
    <row r="4" spans="1:2" x14ac:dyDescent="0.3">
      <c r="A4" s="10">
        <v>12</v>
      </c>
      <c r="B4" s="15">
        <v>0</v>
      </c>
    </row>
    <row r="5" spans="1:2" x14ac:dyDescent="0.3">
      <c r="A5" s="10">
        <v>11</v>
      </c>
      <c r="B5" s="15">
        <v>6.6666666666666666E-2</v>
      </c>
    </row>
    <row r="6" spans="1:2" x14ac:dyDescent="0.3">
      <c r="A6" s="10">
        <v>10</v>
      </c>
      <c r="B6" s="15">
        <v>0.26666666666666666</v>
      </c>
    </row>
    <row r="7" spans="1:2" x14ac:dyDescent="0.3">
      <c r="A7" s="10">
        <v>9</v>
      </c>
      <c r="B7" s="15">
        <v>0</v>
      </c>
    </row>
    <row r="8" spans="1:2" x14ac:dyDescent="0.3">
      <c r="A8" s="10">
        <v>8</v>
      </c>
      <c r="B8" s="15">
        <v>5.2249999999999996</v>
      </c>
    </row>
    <row r="9" spans="1:2" x14ac:dyDescent="0.3">
      <c r="A9" s="10">
        <v>7</v>
      </c>
      <c r="B9" s="15">
        <v>4.7666666666666666</v>
      </c>
    </row>
    <row r="10" spans="1:2" x14ac:dyDescent="0.3">
      <c r="A10" s="10">
        <v>6</v>
      </c>
      <c r="B10" s="15">
        <v>0</v>
      </c>
    </row>
    <row r="11" spans="1:2" x14ac:dyDescent="0.3">
      <c r="A11" s="10">
        <v>5</v>
      </c>
      <c r="B11" s="15">
        <v>1.6333333333333333</v>
      </c>
    </row>
    <row r="12" spans="1:2" x14ac:dyDescent="0.3">
      <c r="A12" s="10">
        <v>4</v>
      </c>
      <c r="B12" s="15">
        <v>2.5</v>
      </c>
    </row>
    <row r="13" spans="1:2" x14ac:dyDescent="0.3">
      <c r="A13" s="10">
        <v>3</v>
      </c>
      <c r="B13" s="15">
        <v>0</v>
      </c>
    </row>
    <row r="14" spans="1:2" x14ac:dyDescent="0.3">
      <c r="A14" s="10">
        <v>2</v>
      </c>
      <c r="B14" s="15">
        <v>0.10833333333333334</v>
      </c>
    </row>
    <row r="15" spans="1:2" x14ac:dyDescent="0.3">
      <c r="A15" s="10">
        <v>1</v>
      </c>
      <c r="B15" s="15">
        <v>0</v>
      </c>
    </row>
    <row r="16" spans="1:2" x14ac:dyDescent="0.3">
      <c r="A16" s="10" t="s">
        <v>51</v>
      </c>
      <c r="B16" s="15">
        <v>14.566666666666665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DE82-3715-40DD-A422-1B80C0B6C43A}">
  <dimension ref="A3:B16"/>
  <sheetViews>
    <sheetView workbookViewId="0">
      <selection activeCell="E24" sqref="E24"/>
    </sheetView>
  </sheetViews>
  <sheetFormatPr defaultRowHeight="15.05" x14ac:dyDescent="0.3"/>
  <cols>
    <col min="1" max="1" width="12.5546875" bestFit="1" customWidth="1"/>
    <col min="2" max="2" width="15.33203125" bestFit="1" customWidth="1"/>
    <col min="3" max="3" width="27.33203125" bestFit="1" customWidth="1"/>
    <col min="5" max="5" width="12.5546875" bestFit="1" customWidth="1"/>
    <col min="6" max="6" width="26.21875" bestFit="1" customWidth="1"/>
    <col min="7" max="7" width="24.109375" bestFit="1" customWidth="1"/>
    <col min="8" max="8" width="18.5546875" customWidth="1"/>
    <col min="10" max="10" width="11.21875" customWidth="1"/>
    <col min="11" max="11" width="18.109375" customWidth="1"/>
    <col min="12" max="12" width="10.21875" customWidth="1"/>
    <col min="13" max="13" width="10.44140625" customWidth="1"/>
    <col min="14" max="14" width="10.33203125" customWidth="1"/>
    <col min="15" max="15" width="19.33203125" customWidth="1"/>
    <col min="16" max="16" width="15.33203125" customWidth="1"/>
    <col min="17" max="17" width="20.21875" customWidth="1"/>
  </cols>
  <sheetData>
    <row r="3" spans="1:2" x14ac:dyDescent="0.3">
      <c r="A3" s="9" t="s">
        <v>50</v>
      </c>
      <c r="B3" t="s">
        <v>85</v>
      </c>
    </row>
    <row r="4" spans="1:2" x14ac:dyDescent="0.3">
      <c r="A4" s="10">
        <v>12</v>
      </c>
      <c r="B4">
        <v>0</v>
      </c>
    </row>
    <row r="5" spans="1:2" x14ac:dyDescent="0.3">
      <c r="A5" s="10">
        <v>11</v>
      </c>
      <c r="B5">
        <v>20</v>
      </c>
    </row>
    <row r="6" spans="1:2" x14ac:dyDescent="0.3">
      <c r="A6" s="10">
        <v>10</v>
      </c>
      <c r="B6">
        <v>70</v>
      </c>
    </row>
    <row r="7" spans="1:2" x14ac:dyDescent="0.3">
      <c r="A7" s="10">
        <v>9</v>
      </c>
      <c r="B7">
        <v>0</v>
      </c>
    </row>
    <row r="8" spans="1:2" x14ac:dyDescent="0.3">
      <c r="A8" s="10">
        <v>8</v>
      </c>
      <c r="B8">
        <v>117</v>
      </c>
    </row>
    <row r="9" spans="1:2" x14ac:dyDescent="0.3">
      <c r="A9" s="10">
        <v>7</v>
      </c>
      <c r="B9">
        <v>140</v>
      </c>
    </row>
    <row r="10" spans="1:2" x14ac:dyDescent="0.3">
      <c r="A10" s="10">
        <v>6</v>
      </c>
      <c r="B10">
        <v>0</v>
      </c>
    </row>
    <row r="11" spans="1:2" x14ac:dyDescent="0.3">
      <c r="A11" s="10">
        <v>5</v>
      </c>
      <c r="B11">
        <v>50</v>
      </c>
    </row>
    <row r="12" spans="1:2" x14ac:dyDescent="0.3">
      <c r="A12" s="10">
        <v>4</v>
      </c>
      <c r="B12">
        <v>15</v>
      </c>
    </row>
    <row r="13" spans="1:2" x14ac:dyDescent="0.3">
      <c r="A13" s="10">
        <v>3</v>
      </c>
      <c r="B13">
        <v>0</v>
      </c>
    </row>
    <row r="14" spans="1:2" x14ac:dyDescent="0.3">
      <c r="A14" s="10">
        <v>2</v>
      </c>
      <c r="B14">
        <v>30</v>
      </c>
    </row>
    <row r="15" spans="1:2" x14ac:dyDescent="0.3">
      <c r="A15" s="10">
        <v>1</v>
      </c>
      <c r="B15">
        <v>0</v>
      </c>
    </row>
    <row r="16" spans="1:2" x14ac:dyDescent="0.3">
      <c r="A16" s="10" t="s">
        <v>51</v>
      </c>
      <c r="B16">
        <v>442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786D-BECE-4DAC-B3E7-5CD72A86E7A9}">
  <dimension ref="A3:C16"/>
  <sheetViews>
    <sheetView workbookViewId="0">
      <selection activeCell="C25" sqref="C25"/>
    </sheetView>
  </sheetViews>
  <sheetFormatPr defaultRowHeight="15.05" x14ac:dyDescent="0.3"/>
  <cols>
    <col min="1" max="1" width="12.5546875" bestFit="1" customWidth="1"/>
    <col min="2" max="2" width="23.6640625" bestFit="1" customWidth="1"/>
    <col min="3" max="3" width="23.5546875" bestFit="1" customWidth="1"/>
    <col min="4" max="4" width="12" bestFit="1" customWidth="1"/>
    <col min="5" max="5" width="5" bestFit="1" customWidth="1"/>
    <col min="6" max="6" width="6" bestFit="1" customWidth="1"/>
    <col min="7" max="7" width="12" bestFit="1" customWidth="1"/>
    <col min="8" max="8" width="8" bestFit="1" customWidth="1"/>
    <col min="9" max="9" width="12" bestFit="1" customWidth="1"/>
    <col min="10" max="10" width="5" bestFit="1" customWidth="1"/>
    <col min="11" max="11" width="7" bestFit="1" customWidth="1"/>
    <col min="12" max="12" width="12" bestFit="1" customWidth="1"/>
    <col min="13" max="13" width="7" bestFit="1" customWidth="1"/>
    <col min="14" max="14" width="12" bestFit="1" customWidth="1"/>
    <col min="15" max="15" width="19.33203125" customWidth="1"/>
    <col min="16" max="16" width="15.33203125" customWidth="1"/>
    <col min="17" max="17" width="20.21875" customWidth="1"/>
  </cols>
  <sheetData>
    <row r="3" spans="1:3" x14ac:dyDescent="0.3">
      <c r="A3" s="9" t="s">
        <v>50</v>
      </c>
      <c r="B3" t="s">
        <v>84</v>
      </c>
      <c r="C3" t="s">
        <v>82</v>
      </c>
    </row>
    <row r="4" spans="1:3" x14ac:dyDescent="0.3">
      <c r="A4" s="10">
        <v>12</v>
      </c>
      <c r="B4">
        <v>0</v>
      </c>
      <c r="C4">
        <v>5474.583333333333</v>
      </c>
    </row>
    <row r="5" spans="1:3" x14ac:dyDescent="0.3">
      <c r="A5" s="10">
        <v>11</v>
      </c>
      <c r="B5">
        <v>6.6666666666666666E-2</v>
      </c>
      <c r="C5">
        <v>6369</v>
      </c>
    </row>
    <row r="6" spans="1:3" x14ac:dyDescent="0.3">
      <c r="A6" s="10">
        <v>10</v>
      </c>
      <c r="B6">
        <v>0.26666666666666666</v>
      </c>
      <c r="C6">
        <v>7894.5</v>
      </c>
    </row>
    <row r="7" spans="1:3" x14ac:dyDescent="0.3">
      <c r="A7" s="10">
        <v>9</v>
      </c>
      <c r="B7">
        <v>0</v>
      </c>
      <c r="C7">
        <v>7833</v>
      </c>
    </row>
    <row r="8" spans="1:3" x14ac:dyDescent="0.3">
      <c r="A8" s="10">
        <v>8</v>
      </c>
      <c r="B8">
        <v>5.2249999999999996</v>
      </c>
      <c r="C8">
        <v>7834</v>
      </c>
    </row>
    <row r="9" spans="1:3" x14ac:dyDescent="0.3">
      <c r="A9" s="10">
        <v>7</v>
      </c>
      <c r="B9">
        <v>4.7666666666666666</v>
      </c>
      <c r="C9">
        <v>7771.5</v>
      </c>
    </row>
    <row r="10" spans="1:3" x14ac:dyDescent="0.3">
      <c r="A10" s="10">
        <v>6</v>
      </c>
      <c r="B10">
        <v>0</v>
      </c>
      <c r="C10">
        <v>5278.25</v>
      </c>
    </row>
    <row r="11" spans="1:3" x14ac:dyDescent="0.3">
      <c r="A11" s="10">
        <v>5</v>
      </c>
      <c r="B11">
        <v>1.6333333333333333</v>
      </c>
      <c r="C11">
        <v>8263</v>
      </c>
    </row>
    <row r="12" spans="1:3" x14ac:dyDescent="0.3">
      <c r="A12" s="10">
        <v>4</v>
      </c>
      <c r="B12">
        <v>2.5</v>
      </c>
      <c r="C12">
        <v>9537</v>
      </c>
    </row>
    <row r="13" spans="1:3" x14ac:dyDescent="0.3">
      <c r="A13" s="10">
        <v>3</v>
      </c>
      <c r="B13">
        <v>0</v>
      </c>
      <c r="C13">
        <v>8511.5</v>
      </c>
    </row>
    <row r="14" spans="1:3" x14ac:dyDescent="0.3">
      <c r="A14" s="10">
        <v>2</v>
      </c>
      <c r="B14">
        <v>0.10833333333333334</v>
      </c>
      <c r="C14">
        <v>7966</v>
      </c>
    </row>
    <row r="15" spans="1:3" x14ac:dyDescent="0.3">
      <c r="A15" s="10">
        <v>1</v>
      </c>
      <c r="B15">
        <v>0</v>
      </c>
      <c r="C15">
        <v>8388.5</v>
      </c>
    </row>
    <row r="16" spans="1:3" x14ac:dyDescent="0.3">
      <c r="A16" s="10" t="s">
        <v>51</v>
      </c>
      <c r="B16">
        <v>14.566666666666665</v>
      </c>
      <c r="C16">
        <v>91120.833333333328</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A4D6A-B78C-4621-A556-4000886E4A91}">
  <dimension ref="A3:C16"/>
  <sheetViews>
    <sheetView workbookViewId="0">
      <selection activeCell="J21" sqref="J21"/>
    </sheetView>
  </sheetViews>
  <sheetFormatPr defaultRowHeight="15.05" x14ac:dyDescent="0.3"/>
  <cols>
    <col min="1" max="1" width="12.5546875" bestFit="1" customWidth="1"/>
    <col min="2" max="2" width="15.33203125" bestFit="1" customWidth="1"/>
    <col min="3" max="3" width="23.5546875" bestFit="1" customWidth="1"/>
    <col min="4" max="4" width="12" bestFit="1" customWidth="1"/>
    <col min="5" max="5" width="5" bestFit="1" customWidth="1"/>
    <col min="6" max="6" width="6" bestFit="1" customWidth="1"/>
    <col min="7" max="7" width="12" bestFit="1" customWidth="1"/>
    <col min="8" max="8" width="8" bestFit="1" customWidth="1"/>
    <col min="9" max="9" width="12" bestFit="1" customWidth="1"/>
    <col min="10" max="10" width="5" bestFit="1" customWidth="1"/>
    <col min="11" max="11" width="7" bestFit="1" customWidth="1"/>
    <col min="12" max="12" width="12" bestFit="1" customWidth="1"/>
    <col min="13" max="13" width="7" bestFit="1" customWidth="1"/>
    <col min="14" max="14" width="12" bestFit="1" customWidth="1"/>
    <col min="15" max="15" width="19.33203125" customWidth="1"/>
    <col min="16" max="16" width="15.33203125" customWidth="1"/>
    <col min="17" max="17" width="20.21875" customWidth="1"/>
  </cols>
  <sheetData>
    <row r="3" spans="1:3" x14ac:dyDescent="0.3">
      <c r="A3" s="9" t="s">
        <v>50</v>
      </c>
      <c r="B3" t="s">
        <v>85</v>
      </c>
      <c r="C3" t="s">
        <v>82</v>
      </c>
    </row>
    <row r="4" spans="1:3" x14ac:dyDescent="0.3">
      <c r="A4" s="10">
        <v>12</v>
      </c>
      <c r="B4">
        <v>0</v>
      </c>
      <c r="C4">
        <v>5474.583333333333</v>
      </c>
    </row>
    <row r="5" spans="1:3" x14ac:dyDescent="0.3">
      <c r="A5" s="10">
        <v>11</v>
      </c>
      <c r="B5">
        <v>20</v>
      </c>
      <c r="C5">
        <v>6369</v>
      </c>
    </row>
    <row r="6" spans="1:3" x14ac:dyDescent="0.3">
      <c r="A6" s="10">
        <v>10</v>
      </c>
      <c r="B6">
        <v>70</v>
      </c>
      <c r="C6">
        <v>7894.5</v>
      </c>
    </row>
    <row r="7" spans="1:3" x14ac:dyDescent="0.3">
      <c r="A7" s="10">
        <v>9</v>
      </c>
      <c r="B7">
        <v>0</v>
      </c>
      <c r="C7">
        <v>7833</v>
      </c>
    </row>
    <row r="8" spans="1:3" x14ac:dyDescent="0.3">
      <c r="A8" s="10">
        <v>8</v>
      </c>
      <c r="B8">
        <v>117</v>
      </c>
      <c r="C8">
        <v>7834</v>
      </c>
    </row>
    <row r="9" spans="1:3" x14ac:dyDescent="0.3">
      <c r="A9" s="10">
        <v>7</v>
      </c>
      <c r="B9">
        <v>140</v>
      </c>
      <c r="C9">
        <v>7771.5</v>
      </c>
    </row>
    <row r="10" spans="1:3" x14ac:dyDescent="0.3">
      <c r="A10" s="10">
        <v>6</v>
      </c>
      <c r="B10">
        <v>0</v>
      </c>
      <c r="C10">
        <v>5278.25</v>
      </c>
    </row>
    <row r="11" spans="1:3" x14ac:dyDescent="0.3">
      <c r="A11" s="10">
        <v>5</v>
      </c>
      <c r="B11">
        <v>50</v>
      </c>
      <c r="C11">
        <v>8263</v>
      </c>
    </row>
    <row r="12" spans="1:3" x14ac:dyDescent="0.3">
      <c r="A12" s="10">
        <v>4</v>
      </c>
      <c r="B12">
        <v>15</v>
      </c>
      <c r="C12">
        <v>9537</v>
      </c>
    </row>
    <row r="13" spans="1:3" x14ac:dyDescent="0.3">
      <c r="A13" s="10">
        <v>3</v>
      </c>
      <c r="B13">
        <v>0</v>
      </c>
      <c r="C13">
        <v>8511.5</v>
      </c>
    </row>
    <row r="14" spans="1:3" x14ac:dyDescent="0.3">
      <c r="A14" s="10">
        <v>2</v>
      </c>
      <c r="B14">
        <v>30</v>
      </c>
      <c r="C14">
        <v>7966</v>
      </c>
    </row>
    <row r="15" spans="1:3" x14ac:dyDescent="0.3">
      <c r="A15" s="10">
        <v>1</v>
      </c>
      <c r="B15">
        <v>0</v>
      </c>
      <c r="C15">
        <v>8388.5</v>
      </c>
    </row>
    <row r="16" spans="1:3" x14ac:dyDescent="0.3">
      <c r="A16" s="10" t="s">
        <v>51</v>
      </c>
      <c r="B16">
        <v>442</v>
      </c>
      <c r="C16">
        <v>91120.833333333328</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3B8F4-26F0-43E7-8B80-07FAC8E47093}">
  <dimension ref="A3:B16"/>
  <sheetViews>
    <sheetView workbookViewId="0">
      <selection activeCell="M9" sqref="M9"/>
    </sheetView>
  </sheetViews>
  <sheetFormatPr defaultRowHeight="15.05" x14ac:dyDescent="0.3"/>
  <cols>
    <col min="1" max="1" width="12.5546875" bestFit="1" customWidth="1"/>
    <col min="2" max="2" width="26.44140625" bestFit="1" customWidth="1"/>
    <col min="3" max="3" width="23.5546875" bestFit="1" customWidth="1"/>
    <col min="4" max="4" width="12" bestFit="1" customWidth="1"/>
    <col min="5" max="5" width="5" bestFit="1" customWidth="1"/>
    <col min="6" max="6" width="6" bestFit="1" customWidth="1"/>
    <col min="7" max="7" width="12" bestFit="1" customWidth="1"/>
    <col min="8" max="8" width="8" bestFit="1" customWidth="1"/>
    <col min="9" max="9" width="12" bestFit="1" customWidth="1"/>
    <col min="10" max="10" width="5" bestFit="1" customWidth="1"/>
    <col min="11" max="11" width="7" bestFit="1" customWidth="1"/>
    <col min="12" max="12" width="12" bestFit="1" customWidth="1"/>
    <col min="13" max="13" width="7" bestFit="1" customWidth="1"/>
    <col min="14" max="14" width="12" bestFit="1" customWidth="1"/>
    <col min="15" max="15" width="19.33203125" customWidth="1"/>
    <col min="16" max="16" width="15.33203125" customWidth="1"/>
    <col min="17" max="17" width="20.21875" customWidth="1"/>
  </cols>
  <sheetData>
    <row r="3" spans="1:2" x14ac:dyDescent="0.3">
      <c r="A3" s="9" t="s">
        <v>50</v>
      </c>
      <c r="B3" t="s">
        <v>86</v>
      </c>
    </row>
    <row r="4" spans="1:2" x14ac:dyDescent="0.3">
      <c r="A4" s="10">
        <v>10</v>
      </c>
      <c r="B4" s="2">
        <v>0.19867887274466992</v>
      </c>
    </row>
    <row r="5" spans="1:2" x14ac:dyDescent="0.3">
      <c r="A5" s="10">
        <v>2</v>
      </c>
      <c r="B5" s="2">
        <v>0.19144229937147586</v>
      </c>
    </row>
    <row r="6" spans="1:2" x14ac:dyDescent="0.3">
      <c r="A6" s="10">
        <v>7</v>
      </c>
      <c r="B6" s="2">
        <v>0.17946902956359548</v>
      </c>
    </row>
    <row r="7" spans="1:2" x14ac:dyDescent="0.3">
      <c r="A7" s="10">
        <v>8</v>
      </c>
      <c r="B7" s="2">
        <v>0.17641441122817161</v>
      </c>
    </row>
    <row r="8" spans="1:2" x14ac:dyDescent="0.3">
      <c r="A8" s="10">
        <v>6</v>
      </c>
      <c r="B8" s="2">
        <v>0.1728758462385166</v>
      </c>
    </row>
    <row r="9" spans="1:2" x14ac:dyDescent="0.3">
      <c r="A9" s="10">
        <v>5</v>
      </c>
      <c r="B9" s="2">
        <v>0.1692704844386316</v>
      </c>
    </row>
    <row r="10" spans="1:2" x14ac:dyDescent="0.3">
      <c r="A10" s="10">
        <v>11</v>
      </c>
      <c r="B10" s="2">
        <v>0.16656536758950019</v>
      </c>
    </row>
    <row r="11" spans="1:2" x14ac:dyDescent="0.3">
      <c r="A11" s="10">
        <v>9</v>
      </c>
      <c r="B11" s="2">
        <v>0.16439293877258587</v>
      </c>
    </row>
    <row r="12" spans="1:2" x14ac:dyDescent="0.3">
      <c r="A12" s="10">
        <v>4</v>
      </c>
      <c r="B12" s="2">
        <v>0.15571454295569109</v>
      </c>
    </row>
    <row r="13" spans="1:2" x14ac:dyDescent="0.3">
      <c r="A13" s="10">
        <v>1</v>
      </c>
      <c r="B13" s="2">
        <v>0.15379683776895561</v>
      </c>
    </row>
    <row r="14" spans="1:2" x14ac:dyDescent="0.3">
      <c r="A14" s="10">
        <v>3</v>
      </c>
      <c r="B14" s="2">
        <v>0.14185928475414755</v>
      </c>
    </row>
    <row r="15" spans="1:2" x14ac:dyDescent="0.3">
      <c r="A15" s="10">
        <v>12</v>
      </c>
      <c r="B15" s="2">
        <v>0.12317412468763564</v>
      </c>
    </row>
    <row r="16" spans="1:2" x14ac:dyDescent="0.3">
      <c r="A16" s="10" t="s">
        <v>51</v>
      </c>
      <c r="B16" s="2">
        <v>0.17448790350939972</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B53AC-5B3F-4970-B9EC-21870520FF08}">
  <dimension ref="A3:F16"/>
  <sheetViews>
    <sheetView workbookViewId="0">
      <selection activeCell="B9" sqref="B9"/>
    </sheetView>
  </sheetViews>
  <sheetFormatPr defaultRowHeight="15.05" x14ac:dyDescent="0.3"/>
  <cols>
    <col min="1" max="1" width="12.5546875" bestFit="1" customWidth="1"/>
    <col min="2" max="2" width="23.6640625" bestFit="1" customWidth="1"/>
    <col min="3" max="3" width="23.5546875" bestFit="1" customWidth="1"/>
    <col min="5" max="5" width="23.6640625" bestFit="1" customWidth="1"/>
    <col min="6" max="6" width="23.5546875" bestFit="1" customWidth="1"/>
  </cols>
  <sheetData>
    <row r="3" spans="1:6" x14ac:dyDescent="0.3">
      <c r="A3" s="9" t="s">
        <v>50</v>
      </c>
      <c r="B3" t="s">
        <v>84</v>
      </c>
      <c r="C3" t="s">
        <v>82</v>
      </c>
      <c r="E3" s="11" t="s">
        <v>84</v>
      </c>
      <c r="F3" s="11" t="s">
        <v>82</v>
      </c>
    </row>
    <row r="4" spans="1:6" x14ac:dyDescent="0.3">
      <c r="A4" s="10">
        <v>12</v>
      </c>
      <c r="B4" s="15">
        <v>0</v>
      </c>
      <c r="C4">
        <v>5474.583333333333</v>
      </c>
      <c r="E4" s="15">
        <v>0</v>
      </c>
      <c r="F4">
        <v>5474.583333333333</v>
      </c>
    </row>
    <row r="5" spans="1:6" x14ac:dyDescent="0.3">
      <c r="A5" s="10">
        <v>11</v>
      </c>
      <c r="B5" s="15">
        <v>6.6666666666666666E-2</v>
      </c>
      <c r="C5">
        <v>6369</v>
      </c>
      <c r="E5" s="15">
        <v>6.6666666666666666E-2</v>
      </c>
      <c r="F5">
        <v>6369</v>
      </c>
    </row>
    <row r="6" spans="1:6" x14ac:dyDescent="0.3">
      <c r="A6" s="10">
        <v>10</v>
      </c>
      <c r="B6" s="15">
        <v>0.26666666666666666</v>
      </c>
      <c r="C6">
        <v>7894.5</v>
      </c>
      <c r="E6" s="15">
        <v>0.26666666666666666</v>
      </c>
      <c r="F6">
        <v>7894.5</v>
      </c>
    </row>
    <row r="7" spans="1:6" x14ac:dyDescent="0.3">
      <c r="A7" s="10">
        <v>9</v>
      </c>
      <c r="B7" s="15">
        <v>0</v>
      </c>
      <c r="C7">
        <v>7833</v>
      </c>
      <c r="E7" s="15">
        <v>0</v>
      </c>
      <c r="F7">
        <v>7833</v>
      </c>
    </row>
    <row r="8" spans="1:6" x14ac:dyDescent="0.3">
      <c r="A8" s="10">
        <v>8</v>
      </c>
      <c r="B8" s="15">
        <v>5.2249999999999996</v>
      </c>
      <c r="C8">
        <v>7834</v>
      </c>
      <c r="E8" s="15">
        <v>5.2249999999999996</v>
      </c>
      <c r="F8">
        <v>7834</v>
      </c>
    </row>
    <row r="9" spans="1:6" x14ac:dyDescent="0.3">
      <c r="A9" s="10">
        <v>7</v>
      </c>
      <c r="B9" s="15">
        <v>4.7666666666666666</v>
      </c>
      <c r="C9">
        <v>7771.5</v>
      </c>
      <c r="E9" s="15">
        <v>4.7666666666666666</v>
      </c>
      <c r="F9">
        <v>7771.5</v>
      </c>
    </row>
    <row r="10" spans="1:6" x14ac:dyDescent="0.3">
      <c r="A10" s="10">
        <v>6</v>
      </c>
      <c r="B10" s="15">
        <v>0</v>
      </c>
      <c r="C10">
        <v>5278.25</v>
      </c>
      <c r="E10" s="15">
        <v>0</v>
      </c>
      <c r="F10">
        <v>5278.25</v>
      </c>
    </row>
    <row r="11" spans="1:6" x14ac:dyDescent="0.3">
      <c r="A11" s="10">
        <v>5</v>
      </c>
      <c r="B11" s="15">
        <v>1.6333333333333333</v>
      </c>
      <c r="C11">
        <v>8263</v>
      </c>
      <c r="E11" s="15">
        <v>1.6333333333333333</v>
      </c>
      <c r="F11">
        <v>8263</v>
      </c>
    </row>
    <row r="12" spans="1:6" x14ac:dyDescent="0.3">
      <c r="A12" s="10">
        <v>4</v>
      </c>
      <c r="B12" s="15">
        <v>2.5</v>
      </c>
      <c r="C12">
        <v>9537</v>
      </c>
      <c r="E12" s="15">
        <v>2.5</v>
      </c>
      <c r="F12">
        <v>9537</v>
      </c>
    </row>
    <row r="13" spans="1:6" x14ac:dyDescent="0.3">
      <c r="A13" s="10">
        <v>3</v>
      </c>
      <c r="B13" s="15">
        <v>0</v>
      </c>
      <c r="C13">
        <v>8511.5</v>
      </c>
      <c r="E13" s="15">
        <v>0</v>
      </c>
      <c r="F13">
        <v>8511.5</v>
      </c>
    </row>
    <row r="14" spans="1:6" x14ac:dyDescent="0.3">
      <c r="A14" s="10">
        <v>2</v>
      </c>
      <c r="B14" s="15">
        <v>0.10833333333333334</v>
      </c>
      <c r="C14">
        <v>7966</v>
      </c>
      <c r="E14" s="15">
        <v>0.10833333333333334</v>
      </c>
      <c r="F14">
        <v>7966</v>
      </c>
    </row>
    <row r="15" spans="1:6" x14ac:dyDescent="0.3">
      <c r="A15" s="10">
        <v>1</v>
      </c>
      <c r="B15" s="15">
        <v>0</v>
      </c>
      <c r="C15">
        <v>8388.5</v>
      </c>
      <c r="E15" s="15">
        <v>0</v>
      </c>
      <c r="F15">
        <v>8388.5</v>
      </c>
    </row>
    <row r="16" spans="1:6" x14ac:dyDescent="0.3">
      <c r="A16" s="10" t="s">
        <v>51</v>
      </c>
      <c r="B16" s="15">
        <v>14.566666666666665</v>
      </c>
      <c r="C16">
        <v>91120.833333333328</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8E39-580C-4CB4-A0D4-44540B9498F1}">
  <dimension ref="A3:F16"/>
  <sheetViews>
    <sheetView topLeftCell="A15" workbookViewId="0">
      <selection activeCell="J5" sqref="J5"/>
    </sheetView>
  </sheetViews>
  <sheetFormatPr defaultRowHeight="15.05" x14ac:dyDescent="0.3"/>
  <cols>
    <col min="1" max="1" width="12.5546875" bestFit="1" customWidth="1"/>
    <col min="2" max="2" width="15.33203125" bestFit="1" customWidth="1"/>
    <col min="3" max="3" width="23.5546875" bestFit="1" customWidth="1"/>
    <col min="5" max="5" width="23.6640625" bestFit="1" customWidth="1"/>
    <col min="6" max="6" width="23.5546875" bestFit="1" customWidth="1"/>
  </cols>
  <sheetData>
    <row r="3" spans="1:6" x14ac:dyDescent="0.3">
      <c r="A3" s="9" t="s">
        <v>50</v>
      </c>
      <c r="B3" t="s">
        <v>85</v>
      </c>
      <c r="C3" t="s">
        <v>82</v>
      </c>
      <c r="E3" s="11" t="s">
        <v>85</v>
      </c>
      <c r="F3" s="11" t="s">
        <v>82</v>
      </c>
    </row>
    <row r="4" spans="1:6" x14ac:dyDescent="0.3">
      <c r="A4" s="10">
        <v>12</v>
      </c>
      <c r="B4">
        <v>0</v>
      </c>
      <c r="C4">
        <v>5474.583333333333</v>
      </c>
      <c r="E4">
        <v>0</v>
      </c>
      <c r="F4">
        <v>5474.583333333333</v>
      </c>
    </row>
    <row r="5" spans="1:6" x14ac:dyDescent="0.3">
      <c r="A5" s="10">
        <v>11</v>
      </c>
      <c r="B5">
        <v>20</v>
      </c>
      <c r="C5">
        <v>6369</v>
      </c>
      <c r="E5">
        <v>20</v>
      </c>
      <c r="F5">
        <v>6369</v>
      </c>
    </row>
    <row r="6" spans="1:6" x14ac:dyDescent="0.3">
      <c r="A6" s="10">
        <v>10</v>
      </c>
      <c r="B6">
        <v>70</v>
      </c>
      <c r="C6">
        <v>7894.5</v>
      </c>
      <c r="E6">
        <v>70</v>
      </c>
      <c r="F6">
        <v>7894.5</v>
      </c>
    </row>
    <row r="7" spans="1:6" x14ac:dyDescent="0.3">
      <c r="A7" s="10">
        <v>9</v>
      </c>
      <c r="B7">
        <v>0</v>
      </c>
      <c r="C7">
        <v>7833</v>
      </c>
      <c r="E7">
        <v>0</v>
      </c>
      <c r="F7">
        <v>7833</v>
      </c>
    </row>
    <row r="8" spans="1:6" x14ac:dyDescent="0.3">
      <c r="A8" s="10">
        <v>8</v>
      </c>
      <c r="B8">
        <v>117</v>
      </c>
      <c r="C8">
        <v>7834</v>
      </c>
      <c r="E8">
        <v>117</v>
      </c>
      <c r="F8">
        <v>7834</v>
      </c>
    </row>
    <row r="9" spans="1:6" x14ac:dyDescent="0.3">
      <c r="A9" s="10">
        <v>7</v>
      </c>
      <c r="B9">
        <v>140</v>
      </c>
      <c r="C9">
        <v>7771.5</v>
      </c>
      <c r="E9">
        <v>140</v>
      </c>
      <c r="F9">
        <v>7771.5</v>
      </c>
    </row>
    <row r="10" spans="1:6" x14ac:dyDescent="0.3">
      <c r="A10" s="10">
        <v>6</v>
      </c>
      <c r="B10">
        <v>0</v>
      </c>
      <c r="C10">
        <v>5278.25</v>
      </c>
      <c r="E10">
        <v>0</v>
      </c>
      <c r="F10">
        <v>5278.25</v>
      </c>
    </row>
    <row r="11" spans="1:6" x14ac:dyDescent="0.3">
      <c r="A11" s="10">
        <v>5</v>
      </c>
      <c r="B11">
        <v>50</v>
      </c>
      <c r="C11">
        <v>8263</v>
      </c>
      <c r="E11">
        <v>50</v>
      </c>
      <c r="F11">
        <v>8263</v>
      </c>
    </row>
    <row r="12" spans="1:6" x14ac:dyDescent="0.3">
      <c r="A12" s="10">
        <v>4</v>
      </c>
      <c r="B12">
        <v>15</v>
      </c>
      <c r="C12">
        <v>9537</v>
      </c>
      <c r="E12">
        <v>15</v>
      </c>
      <c r="F12">
        <v>9537</v>
      </c>
    </row>
    <row r="13" spans="1:6" x14ac:dyDescent="0.3">
      <c r="A13" s="10">
        <v>3</v>
      </c>
      <c r="B13">
        <v>0</v>
      </c>
      <c r="C13">
        <v>8511.5</v>
      </c>
      <c r="E13">
        <v>0</v>
      </c>
      <c r="F13">
        <v>8511.5</v>
      </c>
    </row>
    <row r="14" spans="1:6" x14ac:dyDescent="0.3">
      <c r="A14" s="10">
        <v>2</v>
      </c>
      <c r="B14">
        <v>30</v>
      </c>
      <c r="C14">
        <v>7966</v>
      </c>
      <c r="E14">
        <v>30</v>
      </c>
      <c r="F14">
        <v>7966</v>
      </c>
    </row>
    <row r="15" spans="1:6" x14ac:dyDescent="0.3">
      <c r="A15" s="10">
        <v>1</v>
      </c>
      <c r="B15">
        <v>0</v>
      </c>
      <c r="C15">
        <v>8388.5</v>
      </c>
      <c r="E15">
        <v>0</v>
      </c>
      <c r="F15">
        <v>8388.5</v>
      </c>
    </row>
    <row r="16" spans="1:6" x14ac:dyDescent="0.3">
      <c r="A16" s="10" t="s">
        <v>51</v>
      </c>
      <c r="B16">
        <v>442</v>
      </c>
      <c r="C16">
        <v>91120.833333333328</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3547BA-3743-4067-B9DF-2508DBE7C9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Dashboard</vt:lpstr>
      <vt:lpstr>garments_worker_productivity</vt:lpstr>
      <vt:lpstr>correlation &amp; statistical tests</vt:lpstr>
      <vt:lpstr>Hypothesis_testing</vt:lpstr>
      <vt:lpstr>EDA_1</vt:lpstr>
      <vt:lpstr>EDA_2</vt:lpstr>
      <vt:lpstr>Anova_tests_Month_Quarters</vt:lpstr>
      <vt:lpstr>ovarall_productivity</vt:lpstr>
      <vt:lpstr>overtime1</vt:lpstr>
      <vt:lpstr>idle_time1</vt:lpstr>
      <vt:lpstr>idle_men1</vt:lpstr>
      <vt:lpstr>Idle_timeVsOver_Time</vt:lpstr>
      <vt:lpstr>Idle_MenVsOver_Time</vt:lpstr>
      <vt:lpstr>variability_ActualPerformance</vt:lpstr>
      <vt:lpstr>IdleTimeVSOverTime</vt:lpstr>
      <vt:lpstr>IdleMenVsOverTime</vt:lpstr>
      <vt:lpstr>Anova_tests_Month_Quarters!Criteria</vt:lpstr>
      <vt:lpstr>Anova_tests_Month_Quarters!Extract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choppella</dc:creator>
  <cp:lastModifiedBy>swarna choppella</cp:lastModifiedBy>
  <dcterms:created xsi:type="dcterms:W3CDTF">2024-05-10T11:09:29Z</dcterms:created>
  <dcterms:modified xsi:type="dcterms:W3CDTF">2024-05-22T10:13:07Z</dcterms:modified>
</cp:coreProperties>
</file>