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oop\Desktop\"/>
    </mc:Choice>
  </mc:AlternateContent>
  <xr:revisionPtr revIDLastSave="0" documentId="13_ncr:1_{ECE25B73-F352-4848-B9AC-5A0FEAC8CB38}" xr6:coauthVersionLast="47" xr6:coauthVersionMax="47" xr10:uidLastSave="{00000000-0000-0000-0000-000000000000}"/>
  <bookViews>
    <workbookView xWindow="-120" yWindow="-120" windowWidth="20730" windowHeight="11160" xr2:uid="{E24AE0ED-48A6-4811-BE8B-9FAA3D09E9A0}"/>
  </bookViews>
  <sheets>
    <sheet name="Sheet12 (2)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L7" i="1" l="1"/>
  <c r="K7" i="1"/>
  <c r="J7" i="1"/>
  <c r="J9" i="1"/>
  <c r="K13" i="1"/>
  <c r="K6" i="1"/>
  <c r="K10" i="1"/>
  <c r="J6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J12" i="1"/>
  <c r="K8" i="1"/>
  <c r="J8" i="1"/>
  <c r="J13" i="1"/>
  <c r="J15" i="1" s="1"/>
</calcChain>
</file>

<file path=xl/sharedStrings.xml><?xml version="1.0" encoding="utf-8"?>
<sst xmlns="http://schemas.openxmlformats.org/spreadsheetml/2006/main" count="83" uniqueCount="38">
  <si>
    <t>Row Labels</t>
  </si>
  <si>
    <t>Sum of Net Weight</t>
  </si>
  <si>
    <t>Sum of Base Price in INR</t>
  </si>
  <si>
    <t>Application</t>
  </si>
  <si>
    <t>Qty</t>
  </si>
  <si>
    <t>Value</t>
  </si>
  <si>
    <t>Appliances &amp; Consume</t>
  </si>
  <si>
    <t xml:space="preserve">Appliances &amp; Consume </t>
  </si>
  <si>
    <t>Automototive</t>
  </si>
  <si>
    <t xml:space="preserve">Automototive </t>
  </si>
  <si>
    <t>Data Centre Backup P</t>
  </si>
  <si>
    <t xml:space="preserve">Data Centre Backup P </t>
  </si>
  <si>
    <t>Industl &amp; Comm motor</t>
  </si>
  <si>
    <t xml:space="preserve">Industl &amp; Comm motor </t>
  </si>
  <si>
    <t>Mining, Oil &amp; Gas</t>
  </si>
  <si>
    <t xml:space="preserve">Mining, Oil &amp; Gas </t>
  </si>
  <si>
    <t>Wabtech transport</t>
  </si>
  <si>
    <t>Ren &amp; Windmill Comp</t>
  </si>
  <si>
    <t xml:space="preserve">Ren &amp; Windmill Comp </t>
  </si>
  <si>
    <t>Special Purpose Moto</t>
  </si>
  <si>
    <t xml:space="preserve">Special Purpose Moto </t>
  </si>
  <si>
    <t>T.Motor,Rlycom,metro</t>
  </si>
  <si>
    <t xml:space="preserve">T.Motor,Rlycom,metro </t>
  </si>
  <si>
    <t>Thermal,Hydr,DG sets</t>
  </si>
  <si>
    <t xml:space="preserve">Thermal,Hydr,DG sets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</si>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</sst>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7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9A7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2" xfId="0" applyFont="1" applyFill="1" applyBorder="1" applyAlignment="1">
      <alignment vertical="top"/>
    </xf>
    <xf numFmtId="0" fontId="3" fillId="2" borderId="2" xfId="0" applyFont="1" applyFill="1" applyBorder="1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top"/>
    </xf>
    <xf numFmtId="0" fontId="0" fillId="4" borderId="2" xfId="0" applyFill="1" applyBorder="1" applyAlignment="1">
      <alignment vertical="top"/>
    </xf>
    <xf numFmtId="0" fontId="0" fillId="4" borderId="0" xfId="0" applyFill="1" applyAlignment="1">
      <alignment vertical="top"/>
    </xf>
    <xf numFmtId="0" fontId="6" fillId="4" borderId="1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1" fillId="4" borderId="0" xfId="0" applyFont="1" applyFill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5" fillId="3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EE02-433D-4476-8A21-ABC0EEBAC484}">
  <dimension ref="B2:AD31"/>
  <sheetViews>
    <sheetView tabSelected="1" workbookViewId="0">
      <selection activeCell="J8" sqref="J8"/>
    </sheetView>
  </sheetViews>
  <sheetFormatPr defaultColWidth="8.7109375" defaultRowHeight="12.75" x14ac:dyDescent="0.2"/>
  <cols>
    <col min="1" max="1" width="8.7109375" style="1"/>
    <col min="2" max="2" width="19.42578125" style="1" bestFit="1" customWidth="1"/>
    <col min="3" max="3" width="18.5703125" style="1" hidden="1" customWidth="1"/>
    <col min="4" max="4" width="22.5703125" style="1" hidden="1" customWidth="1"/>
    <col min="5" max="5" width="0" style="1" hidden="1" customWidth="1"/>
    <col min="6" max="6" width="20.5703125" style="1" bestFit="1" customWidth="1"/>
    <col min="7" max="8" width="20.5703125" style="1" customWidth="1"/>
    <col min="9" max="9" width="20.7109375" style="1" bestFit="1" customWidth="1"/>
    <col min="10" max="10" width="9" style="1" bestFit="1" customWidth="1"/>
    <col min="11" max="11" width="11.85546875" style="1" bestFit="1" customWidth="1"/>
    <col min="12" max="16384" width="8.7109375" style="1"/>
  </cols>
  <sheetData>
    <row r="2" spans="2:13" x14ac:dyDescent="0.2">
      <c r="F2" s="2"/>
      <c r="G2" s="3"/>
      <c r="H2" s="3"/>
    </row>
    <row r="3" spans="2:13" ht="15" x14ac:dyDescent="0.2">
      <c r="B3" s="4" t="s">
        <v>0</v>
      </c>
      <c r="C3" s="5" t="s">
        <v>1</v>
      </c>
      <c r="D3" s="5" t="s">
        <v>2</v>
      </c>
      <c r="F3" s="6" t="s">
        <v>3</v>
      </c>
      <c r="G3" s="7" t="s">
        <v>4</v>
      </c>
      <c r="H3" s="7" t="s">
        <v>5</v>
      </c>
    </row>
    <row r="4" spans="2:13" s="10" customFormat="1" ht="15" x14ac:dyDescent="0.2">
      <c r="B4" s="8" t="s">
        <v>6</v>
      </c>
      <c r="C4" s="9">
        <v>37405</v>
      </c>
      <c r="D4" s="9">
        <v>5423060</v>
      </c>
      <c r="F4" s="11" t="s">
        <v>7</v>
      </c>
      <c r="G4" s="12">
        <v>37.405000000000001</v>
      </c>
      <c r="H4" s="12">
        <v>54.23</v>
      </c>
      <c r="I4" s="14" t="s">
        <v>6</v>
      </c>
      <c r="J4" s="15">
        <v>37405</v>
      </c>
      <c r="K4" s="15">
        <v>5423060</v>
      </c>
      <c r="L4" s="1"/>
    </row>
    <row r="5" spans="2:13" s="10" customFormat="1" ht="15" x14ac:dyDescent="0.2">
      <c r="B5" s="8" t="s">
        <v>8</v>
      </c>
      <c r="C5" s="9">
        <v>45249.267000000007</v>
      </c>
      <c r="D5" s="9">
        <v>10794820.010000004</v>
      </c>
      <c r="F5" s="11" t="s">
        <v>9</v>
      </c>
      <c r="G5" s="12">
        <v>45.248999999999995</v>
      </c>
      <c r="H5" s="12">
        <v>107.94999999999999</v>
      </c>
      <c r="I5" s="14" t="s">
        <v>8</v>
      </c>
      <c r="J5" s="15">
        <v>45249.267000000007</v>
      </c>
      <c r="K5" s="15">
        <v>10794820.010000002</v>
      </c>
      <c r="L5" s="1"/>
    </row>
    <row r="6" spans="2:13" s="10" customFormat="1" ht="15" x14ac:dyDescent="0.2">
      <c r="B6" s="8" t="s">
        <v>10</v>
      </c>
      <c r="C6" s="9">
        <v>191044.4</v>
      </c>
      <c r="D6" s="9">
        <v>34175940.099999994</v>
      </c>
      <c r="F6" s="11" t="s">
        <v>11</v>
      </c>
      <c r="G6" s="12">
        <v>191.04400000000001</v>
      </c>
      <c r="H6" s="12">
        <v>341.76</v>
      </c>
      <c r="I6" s="14" t="s">
        <v>10</v>
      </c>
      <c r="J6" s="15">
        <f>191044.4+2876</f>
        <v>193920.4</v>
      </c>
      <c r="K6" s="15">
        <f>34175940.1+539908.31</f>
        <v>34715848.410000004</v>
      </c>
      <c r="L6" s="1"/>
    </row>
    <row r="7" spans="2:13" s="10" customFormat="1" ht="15" x14ac:dyDescent="0.2">
      <c r="B7" s="8" t="s">
        <v>12</v>
      </c>
      <c r="C7" s="9">
        <v>1985019.5369999993</v>
      </c>
      <c r="D7" s="9">
        <v>361076047.76000035</v>
      </c>
      <c r="F7" s="11" t="s">
        <v>13</v>
      </c>
      <c r="G7" s="12">
        <v>1985.0190000000002</v>
      </c>
      <c r="H7" s="12">
        <v>3622.94</v>
      </c>
      <c r="I7" s="14" t="s">
        <v>12</v>
      </c>
      <c r="J7" s="15">
        <f>2013621.537+29304-2876+17494.6+154</f>
        <v>2057698.1370000001</v>
      </c>
      <c r="K7" s="15">
        <f>365872799.45+4160855-539908.31+2987617+21982</f>
        <v>372503345.13999999</v>
      </c>
      <c r="L7" s="1">
        <f>J7-1985019</f>
        <v>72679.137000000104</v>
      </c>
    </row>
    <row r="8" spans="2:13" s="10" customFormat="1" ht="15" x14ac:dyDescent="0.2">
      <c r="B8" s="8" t="s">
        <v>14</v>
      </c>
      <c r="C8" s="9">
        <v>365609.5</v>
      </c>
      <c r="D8" s="9">
        <v>117342128.65000004</v>
      </c>
      <c r="F8" s="11" t="s">
        <v>15</v>
      </c>
      <c r="G8" s="12">
        <v>497.75300000000004</v>
      </c>
      <c r="H8" s="12">
        <v>1173.42</v>
      </c>
      <c r="I8" s="8" t="s">
        <v>14</v>
      </c>
      <c r="J8" s="9">
        <f>368866+3168</f>
        <v>372034</v>
      </c>
      <c r="K8" s="9">
        <f>120644850.51+1536254.69</f>
        <v>122181105.2</v>
      </c>
      <c r="L8" s="13" t="s">
        <v>16</v>
      </c>
    </row>
    <row r="9" spans="2:13" ht="15" x14ac:dyDescent="0.2">
      <c r="B9" s="14" t="s">
        <v>17</v>
      </c>
      <c r="C9" s="15">
        <v>398439</v>
      </c>
      <c r="D9" s="15">
        <v>92501101.860000044</v>
      </c>
      <c r="F9" s="16" t="s">
        <v>18</v>
      </c>
      <c r="G9" s="17">
        <v>515.94299999999998</v>
      </c>
      <c r="H9" s="17">
        <v>925.01</v>
      </c>
      <c r="I9" s="14" t="s">
        <v>17</v>
      </c>
      <c r="J9" s="15">
        <f>398439-74496</f>
        <v>323943</v>
      </c>
      <c r="K9" s="15">
        <v>92501101.860000044</v>
      </c>
    </row>
    <row r="10" spans="2:13" ht="15" x14ac:dyDescent="0.2">
      <c r="B10" s="14" t="s">
        <v>19</v>
      </c>
      <c r="C10" s="15">
        <v>1276245.0430000001</v>
      </c>
      <c r="D10" s="15">
        <v>267943406.77000016</v>
      </c>
      <c r="F10" s="16" t="s">
        <v>20</v>
      </c>
      <c r="G10" s="17">
        <v>1318.1890000000001</v>
      </c>
      <c r="H10" s="17">
        <v>2667.82</v>
      </c>
      <c r="I10" s="14" t="s">
        <v>19</v>
      </c>
      <c r="J10" s="15">
        <f>1289202.043-29304-3168-6180-6876-6071</f>
        <v>1237603.0430000001</v>
      </c>
      <c r="K10" s="15">
        <f>272006792.77-4160855-1536254.69</f>
        <v>266309683.07999998</v>
      </c>
    </row>
    <row r="11" spans="2:13" ht="15" x14ac:dyDescent="0.2">
      <c r="B11" s="18" t="s">
        <v>21</v>
      </c>
      <c r="C11" s="15">
        <v>3034399.4</v>
      </c>
      <c r="D11" s="15">
        <v>1047294710.3100002</v>
      </c>
      <c r="F11" s="16" t="s">
        <v>22</v>
      </c>
      <c r="G11" s="17">
        <v>6588.7240000000002</v>
      </c>
      <c r="H11" s="17">
        <v>10491</v>
      </c>
      <c r="I11" s="14" t="s">
        <v>21</v>
      </c>
      <c r="J11" s="15">
        <f>364203+1716586</f>
        <v>2080789</v>
      </c>
      <c r="K11" s="15">
        <v>1091183254.1700003</v>
      </c>
      <c r="M11" s="1">
        <v>1716586</v>
      </c>
    </row>
    <row r="12" spans="2:13" s="10" customFormat="1" ht="15" x14ac:dyDescent="0.2">
      <c r="B12" s="8" t="s">
        <v>23</v>
      </c>
      <c r="C12" s="9">
        <v>4297682.3899999997</v>
      </c>
      <c r="D12" s="9">
        <v>560874664.98000121</v>
      </c>
      <c r="F12" s="11" t="s">
        <v>24</v>
      </c>
      <c r="G12" s="12">
        <v>4297.683</v>
      </c>
      <c r="H12" s="12">
        <v>5608.74</v>
      </c>
      <c r="I12" s="14" t="s">
        <v>23</v>
      </c>
      <c r="J12" s="15">
        <f>4297682.39-264258+257471</f>
        <v>4290895.3899999997</v>
      </c>
      <c r="K12" s="15">
        <v>560874664.98000121</v>
      </c>
      <c r="L12" s="1"/>
    </row>
    <row r="13" spans="2:13" ht="15" x14ac:dyDescent="0.2">
      <c r="B13" s="15"/>
      <c r="C13" s="15"/>
      <c r="D13" s="15"/>
      <c r="F13" s="16"/>
      <c r="G13" s="17"/>
      <c r="H13" s="17"/>
      <c r="J13" s="1">
        <f>SUM(J4:J12)</f>
        <v>10639537.237</v>
      </c>
      <c r="K13" s="1">
        <f>SUM(K4:K12)</f>
        <v>2556486882.8500013</v>
      </c>
    </row>
    <row r="14" spans="2:13" ht="15" x14ac:dyDescent="0.2">
      <c r="F14" s="16"/>
      <c r="G14" s="17"/>
      <c r="H14" s="17"/>
      <c r="J14" s="1">
        <v>10658465</v>
      </c>
    </row>
    <row r="15" spans="2:13" x14ac:dyDescent="0.2">
      <c r="J15" s="1">
        <f>J13-J14</f>
        <v>-18927.763000000268</v>
      </c>
    </row>
    <row r="19" spans="2:30" ht="14.45" customHeight="1" x14ac:dyDescent="0.2">
      <c r="B19" s="2"/>
      <c r="C19" s="22" t="s">
        <v>25</v>
      </c>
      <c r="D19" s="23"/>
      <c r="E19" s="24" t="s">
        <v>26</v>
      </c>
      <c r="F19" s="25"/>
      <c r="G19" s="19"/>
      <c r="H19" s="19"/>
      <c r="I19" s="22" t="s">
        <v>27</v>
      </c>
      <c r="J19" s="23"/>
      <c r="K19" s="24" t="s">
        <v>28</v>
      </c>
      <c r="L19" s="25"/>
      <c r="M19" s="22" t="s">
        <v>29</v>
      </c>
      <c r="N19" s="23"/>
      <c r="O19" s="22" t="s">
        <v>30</v>
      </c>
      <c r="P19" s="23"/>
      <c r="Q19" s="24" t="s">
        <v>31</v>
      </c>
      <c r="R19" s="25"/>
      <c r="S19" s="22" t="s">
        <v>32</v>
      </c>
      <c r="T19" s="23"/>
      <c r="U19" s="24" t="s">
        <v>33</v>
      </c>
      <c r="V19" s="25"/>
      <c r="W19" s="22" t="s">
        <v>34</v>
      </c>
      <c r="X19" s="23"/>
      <c r="Y19" s="22" t="s">
        <v>35</v>
      </c>
      <c r="Z19" s="23"/>
      <c r="AA19" s="24" t="s">
        <v>36</v>
      </c>
      <c r="AB19" s="25"/>
      <c r="AC19" s="24" t="s">
        <v>37</v>
      </c>
      <c r="AD19" s="25"/>
    </row>
    <row r="20" spans="2:30" ht="15" x14ac:dyDescent="0.2">
      <c r="B20" s="6" t="s">
        <v>3</v>
      </c>
      <c r="C20" s="20" t="s">
        <v>4</v>
      </c>
      <c r="D20" s="20" t="s">
        <v>5</v>
      </c>
      <c r="E20" s="7" t="s">
        <v>4</v>
      </c>
      <c r="F20" s="7" t="s">
        <v>5</v>
      </c>
      <c r="G20" s="7"/>
      <c r="H20" s="7"/>
      <c r="I20" s="7" t="s">
        <v>4</v>
      </c>
      <c r="J20" s="7" t="s">
        <v>5</v>
      </c>
      <c r="K20" s="20" t="s">
        <v>4</v>
      </c>
      <c r="L20" s="20" t="s">
        <v>5</v>
      </c>
      <c r="M20" s="7" t="s">
        <v>4</v>
      </c>
      <c r="N20" s="7" t="s">
        <v>5</v>
      </c>
      <c r="O20" s="7" t="s">
        <v>4</v>
      </c>
      <c r="P20" s="7" t="s">
        <v>5</v>
      </c>
      <c r="Q20" s="7" t="s">
        <v>4</v>
      </c>
      <c r="R20" s="7" t="s">
        <v>5</v>
      </c>
      <c r="S20" s="20" t="s">
        <v>4</v>
      </c>
      <c r="T20" s="20" t="s">
        <v>5</v>
      </c>
      <c r="U20" s="7" t="s">
        <v>4</v>
      </c>
      <c r="V20" s="7" t="s">
        <v>5</v>
      </c>
      <c r="W20" s="7" t="s">
        <v>4</v>
      </c>
      <c r="X20" s="7" t="s">
        <v>5</v>
      </c>
      <c r="Y20" s="7" t="s">
        <v>4</v>
      </c>
      <c r="Z20" s="7" t="s">
        <v>5</v>
      </c>
      <c r="AA20" s="20" t="s">
        <v>4</v>
      </c>
      <c r="AB20" s="20" t="s">
        <v>5</v>
      </c>
      <c r="AC20" s="7" t="s">
        <v>4</v>
      </c>
      <c r="AD20" s="7" t="s">
        <v>5</v>
      </c>
    </row>
    <row r="21" spans="2:30" ht="15" x14ac:dyDescent="0.2">
      <c r="B21" s="16" t="s">
        <v>7</v>
      </c>
      <c r="C21" s="21">
        <v>0</v>
      </c>
      <c r="D21" s="21">
        <v>0</v>
      </c>
      <c r="E21" s="21">
        <v>0</v>
      </c>
      <c r="F21" s="21">
        <v>0</v>
      </c>
      <c r="G21" s="21">
        <f>K21+M21+O21</f>
        <v>37.405000000000001</v>
      </c>
      <c r="H21" s="21">
        <f>L21+N21+P21</f>
        <v>54.23</v>
      </c>
      <c r="I21" s="21">
        <v>1.3560000000000001</v>
      </c>
      <c r="J21" s="21">
        <v>2.29</v>
      </c>
      <c r="K21" s="21">
        <v>4.516</v>
      </c>
      <c r="L21" s="21">
        <v>6.56</v>
      </c>
      <c r="M21" s="21">
        <v>10.388999999999999</v>
      </c>
      <c r="N21" s="21">
        <v>14.87</v>
      </c>
      <c r="O21" s="21">
        <v>22.5</v>
      </c>
      <c r="P21" s="21">
        <v>32.799999999999997</v>
      </c>
      <c r="Q21" s="21">
        <v>19.343</v>
      </c>
      <c r="R21" s="21">
        <v>28.08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58.103999999999999</v>
      </c>
      <c r="AD21" s="21">
        <v>84.6</v>
      </c>
    </row>
    <row r="22" spans="2:30" ht="15" x14ac:dyDescent="0.2">
      <c r="B22" s="16" t="s">
        <v>9</v>
      </c>
      <c r="C22" s="21">
        <v>23.885999999999999</v>
      </c>
      <c r="D22" s="21">
        <v>63.07</v>
      </c>
      <c r="E22" s="21">
        <v>26.483000000000001</v>
      </c>
      <c r="F22" s="21">
        <v>59.79</v>
      </c>
      <c r="G22" s="21">
        <f t="shared" ref="G22:H29" si="0">K22+M22+O22</f>
        <v>45.248999999999995</v>
      </c>
      <c r="H22" s="21">
        <f t="shared" si="0"/>
        <v>107.94999999999999</v>
      </c>
      <c r="I22" s="21">
        <v>15.961</v>
      </c>
      <c r="J22" s="21">
        <v>33.9</v>
      </c>
      <c r="K22" s="21">
        <v>13.462</v>
      </c>
      <c r="L22" s="21">
        <v>29.45</v>
      </c>
      <c r="M22" s="21">
        <v>13.282</v>
      </c>
      <c r="N22" s="21">
        <v>29.93</v>
      </c>
      <c r="O22" s="21">
        <v>18.504999999999999</v>
      </c>
      <c r="P22" s="21">
        <v>48.57</v>
      </c>
      <c r="Q22" s="21">
        <v>5.8019999999999996</v>
      </c>
      <c r="R22" s="21">
        <v>15.05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117.381</v>
      </c>
      <c r="AD22" s="21">
        <v>279.75</v>
      </c>
    </row>
    <row r="23" spans="2:30" ht="15" x14ac:dyDescent="0.2">
      <c r="B23" s="16" t="s">
        <v>11</v>
      </c>
      <c r="C23" s="21">
        <v>123.143</v>
      </c>
      <c r="D23" s="21">
        <v>222.97</v>
      </c>
      <c r="E23" s="21">
        <v>120.187</v>
      </c>
      <c r="F23" s="21">
        <v>222.3</v>
      </c>
      <c r="G23" s="21">
        <f t="shared" si="0"/>
        <v>191.04400000000001</v>
      </c>
      <c r="H23" s="21">
        <f t="shared" si="0"/>
        <v>341.76</v>
      </c>
      <c r="I23" s="21">
        <v>75.337999999999994</v>
      </c>
      <c r="J23" s="21">
        <v>138.72</v>
      </c>
      <c r="K23" s="21">
        <v>82.897999999999996</v>
      </c>
      <c r="L23" s="21">
        <v>153.56</v>
      </c>
      <c r="M23" s="21">
        <v>85.09</v>
      </c>
      <c r="N23" s="21">
        <v>148.99</v>
      </c>
      <c r="O23" s="21">
        <v>23.056000000000001</v>
      </c>
      <c r="P23" s="21">
        <v>39.21</v>
      </c>
      <c r="Q23" s="21">
        <v>48.82</v>
      </c>
      <c r="R23" s="21">
        <v>83.2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558.53300000000002</v>
      </c>
      <c r="AD23" s="21">
        <v>1008.95</v>
      </c>
    </row>
    <row r="24" spans="2:30" ht="15" x14ac:dyDescent="0.2">
      <c r="B24" s="16" t="s">
        <v>13</v>
      </c>
      <c r="C24" s="21">
        <v>724.06200000000001</v>
      </c>
      <c r="D24" s="21">
        <v>1375</v>
      </c>
      <c r="E24" s="21">
        <v>868.36400000000003</v>
      </c>
      <c r="F24" s="21">
        <v>1692.95</v>
      </c>
      <c r="G24" s="21">
        <f t="shared" si="0"/>
        <v>1985.0190000000002</v>
      </c>
      <c r="H24" s="21">
        <f t="shared" si="0"/>
        <v>3622.94</v>
      </c>
      <c r="I24" s="21">
        <v>663.678</v>
      </c>
      <c r="J24" s="21">
        <v>1303.08</v>
      </c>
      <c r="K24" s="21">
        <v>653.53800000000001</v>
      </c>
      <c r="L24" s="21">
        <v>1267.22</v>
      </c>
      <c r="M24" s="21">
        <v>841.87099999999998</v>
      </c>
      <c r="N24" s="21">
        <v>1506.18</v>
      </c>
      <c r="O24" s="21">
        <v>489.61</v>
      </c>
      <c r="P24" s="21">
        <v>849.54</v>
      </c>
      <c r="Q24" s="21">
        <v>464.49</v>
      </c>
      <c r="R24" s="21">
        <v>813.44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4705.6130000000003</v>
      </c>
      <c r="AD24" s="21">
        <v>8807.41</v>
      </c>
    </row>
    <row r="25" spans="2:30" ht="15" x14ac:dyDescent="0.2">
      <c r="B25" s="16" t="s">
        <v>15</v>
      </c>
      <c r="C25" s="21">
        <v>48.683</v>
      </c>
      <c r="D25" s="21">
        <v>92.61</v>
      </c>
      <c r="E25" s="21">
        <v>120.3</v>
      </c>
      <c r="F25" s="21">
        <v>291.17</v>
      </c>
      <c r="G25" s="21">
        <f t="shared" si="0"/>
        <v>497.75300000000004</v>
      </c>
      <c r="H25" s="21">
        <f t="shared" si="0"/>
        <v>1173.42</v>
      </c>
      <c r="I25" s="21">
        <v>134.95099999999999</v>
      </c>
      <c r="J25" s="21">
        <v>291.13</v>
      </c>
      <c r="K25" s="21">
        <v>187.30600000000001</v>
      </c>
      <c r="L25" s="21">
        <v>417.31</v>
      </c>
      <c r="M25" s="21">
        <v>146.73500000000001</v>
      </c>
      <c r="N25" s="21">
        <v>288.47000000000003</v>
      </c>
      <c r="O25" s="21">
        <v>163.71199999999999</v>
      </c>
      <c r="P25" s="21">
        <v>467.64</v>
      </c>
      <c r="Q25" s="21">
        <v>220.708</v>
      </c>
      <c r="R25" s="21">
        <v>349.26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1022.395</v>
      </c>
      <c r="AD25" s="21">
        <v>2197.59</v>
      </c>
    </row>
    <row r="26" spans="2:30" ht="15" x14ac:dyDescent="0.2">
      <c r="B26" s="16" t="s">
        <v>18</v>
      </c>
      <c r="C26" s="21">
        <v>62.164999999999999</v>
      </c>
      <c r="D26" s="21">
        <v>156.84</v>
      </c>
      <c r="E26" s="21">
        <v>126.261</v>
      </c>
      <c r="F26" s="21">
        <v>204.77</v>
      </c>
      <c r="G26" s="21">
        <f t="shared" si="0"/>
        <v>515.94299999999998</v>
      </c>
      <c r="H26" s="21">
        <f t="shared" si="0"/>
        <v>925.01</v>
      </c>
      <c r="I26" s="21">
        <v>200.00899999999999</v>
      </c>
      <c r="J26" s="21">
        <v>282.3</v>
      </c>
      <c r="K26" s="21">
        <v>193.47200000000001</v>
      </c>
      <c r="L26" s="21">
        <v>353.01</v>
      </c>
      <c r="M26" s="21">
        <v>265.22199999999998</v>
      </c>
      <c r="N26" s="21">
        <v>440.26</v>
      </c>
      <c r="O26" s="21">
        <v>57.249000000000002</v>
      </c>
      <c r="P26" s="21">
        <v>131.74</v>
      </c>
      <c r="Q26" s="21">
        <v>110.232</v>
      </c>
      <c r="R26" s="21">
        <v>217.62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1014.61</v>
      </c>
      <c r="AD26" s="21">
        <v>1786.54</v>
      </c>
    </row>
    <row r="27" spans="2:30" ht="15" x14ac:dyDescent="0.2">
      <c r="B27" s="16" t="s">
        <v>20</v>
      </c>
      <c r="C27" s="21">
        <v>394.95</v>
      </c>
      <c r="D27" s="21">
        <v>822.99</v>
      </c>
      <c r="E27" s="21">
        <v>409.64699999999999</v>
      </c>
      <c r="F27" s="21">
        <v>800.75</v>
      </c>
      <c r="G27" s="21">
        <f t="shared" si="0"/>
        <v>1318.1890000000001</v>
      </c>
      <c r="H27" s="21">
        <f t="shared" si="0"/>
        <v>2667.82</v>
      </c>
      <c r="I27" s="21">
        <v>472.50099999999998</v>
      </c>
      <c r="J27" s="21">
        <v>1013.38</v>
      </c>
      <c r="K27" s="21">
        <v>429.09100000000001</v>
      </c>
      <c r="L27" s="21">
        <v>918</v>
      </c>
      <c r="M27" s="21">
        <v>518.83500000000004</v>
      </c>
      <c r="N27" s="21">
        <v>1109.6300000000001</v>
      </c>
      <c r="O27" s="21">
        <v>370.26299999999998</v>
      </c>
      <c r="P27" s="21">
        <v>640.19000000000005</v>
      </c>
      <c r="Q27" s="21">
        <v>253.58500000000001</v>
      </c>
      <c r="R27" s="21">
        <v>359.79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2848.8719999999998</v>
      </c>
      <c r="AD27" s="21">
        <v>5664.73</v>
      </c>
    </row>
    <row r="28" spans="2:30" ht="15" x14ac:dyDescent="0.2">
      <c r="B28" s="16" t="s">
        <v>22</v>
      </c>
      <c r="C28" s="21">
        <v>2411.5140000000001</v>
      </c>
      <c r="D28" s="21">
        <v>3234.18</v>
      </c>
      <c r="E28" s="21">
        <v>2413.8870000000002</v>
      </c>
      <c r="F28" s="21">
        <v>3773.02</v>
      </c>
      <c r="G28" s="21">
        <f t="shared" si="0"/>
        <v>6588.7240000000002</v>
      </c>
      <c r="H28" s="21">
        <f t="shared" si="0"/>
        <v>10491</v>
      </c>
      <c r="I28" s="21">
        <v>2386.3519999999999</v>
      </c>
      <c r="J28" s="21">
        <v>4064.77</v>
      </c>
      <c r="K28" s="21">
        <v>2197.5859999999998</v>
      </c>
      <c r="L28" s="21">
        <v>3840.03</v>
      </c>
      <c r="M28" s="21">
        <v>1941.431</v>
      </c>
      <c r="N28" s="21">
        <v>3664.5</v>
      </c>
      <c r="O28" s="21">
        <v>2449.7069999999999</v>
      </c>
      <c r="P28" s="21">
        <v>2986.47</v>
      </c>
      <c r="Q28" s="21">
        <v>2113.3200000000002</v>
      </c>
      <c r="R28" s="21">
        <v>2381.9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15913.799000000001</v>
      </c>
      <c r="AD28" s="21">
        <v>23944.87</v>
      </c>
    </row>
    <row r="29" spans="2:30" ht="15" x14ac:dyDescent="0.2">
      <c r="B29" s="16" t="s">
        <v>24</v>
      </c>
      <c r="C29" s="21">
        <v>1122.5920000000001</v>
      </c>
      <c r="D29" s="21">
        <v>1294.19</v>
      </c>
      <c r="E29" s="21">
        <v>1281.211</v>
      </c>
      <c r="F29" s="21">
        <v>1758.61</v>
      </c>
      <c r="G29" s="21">
        <f t="shared" si="0"/>
        <v>4297.683</v>
      </c>
      <c r="H29" s="21">
        <f t="shared" si="0"/>
        <v>5608.74</v>
      </c>
      <c r="I29" s="21">
        <v>1117.8710000000001</v>
      </c>
      <c r="J29" s="21">
        <v>1478.35</v>
      </c>
      <c r="K29" s="21">
        <v>1459.029</v>
      </c>
      <c r="L29" s="21">
        <v>1921.19</v>
      </c>
      <c r="M29" s="21">
        <v>1662.48</v>
      </c>
      <c r="N29" s="21">
        <v>2148.59</v>
      </c>
      <c r="O29" s="21">
        <v>1176.174</v>
      </c>
      <c r="P29" s="21">
        <v>1538.96</v>
      </c>
      <c r="Q29" s="21">
        <v>1037.1179999999999</v>
      </c>
      <c r="R29" s="21">
        <v>1251.19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8856.4750000000004</v>
      </c>
      <c r="AD29" s="21">
        <v>11391.08</v>
      </c>
    </row>
    <row r="31" spans="2:30" ht="15" x14ac:dyDescent="0.2">
      <c r="B31" s="17"/>
    </row>
  </sheetData>
  <mergeCells count="13">
    <mergeCell ref="AC19:AD19"/>
    <mergeCell ref="Q19:R19"/>
    <mergeCell ref="S19:T19"/>
    <mergeCell ref="U19:V19"/>
    <mergeCell ref="W19:X19"/>
    <mergeCell ref="Y19:Z19"/>
    <mergeCell ref="AA19:AB19"/>
    <mergeCell ref="O19:P19"/>
    <mergeCell ref="C19:D19"/>
    <mergeCell ref="E19:F19"/>
    <mergeCell ref="I19:J19"/>
    <mergeCell ref="K19:L19"/>
    <mergeCell ref="M19:N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Chandrakala J</dc:creator>
  <cp:lastModifiedBy>Chinnapareddy Mastan Reddy</cp:lastModifiedBy>
  <dcterms:created xsi:type="dcterms:W3CDTF">2023-10-21T17:37:54Z</dcterms:created>
  <dcterms:modified xsi:type="dcterms:W3CDTF">2023-10-22T14:47:37Z</dcterms:modified>
</cp:coreProperties>
</file>