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ig Comparison" sheetId="1" state="visible" r:id="rId2"/>
    <sheet name="Equip" sheetId="2" state="visible" r:id="rId3"/>
    <sheet name="PAR" sheetId="3" state="visible" r:id="rId4"/>
    <sheet name="Reservoir Data" sheetId="4" state="visible" r:id="rId5"/>
    <sheet name="Plant Data" sheetId="5" state="visible" r:id="rId6"/>
    <sheet name="Sheet2" sheetId="6" state="visible" r:id="rId7"/>
    <sheet name="Sheet1" sheetId="7" state="visible" r:id="rId8"/>
    <sheet name="Image_plant weight table" sheetId="8" state="visible" r:id="rId9"/>
    <sheet name="Cropped_img_plant_weight" sheetId="9" state="visible" r:id="rId10"/>
  </sheets>
  <definedNames>
    <definedName function="false" hidden="false" name="_xlchart.v1.0" vbProcedure="false">Sheet2!$B$2:$B$25</definedName>
    <definedName function="false" hidden="false" name="_xlchart.v1.1" vbProcedure="false">Sheet2!$C$2:$C$25</definedName>
    <definedName function="false" hidden="false" name="_xlchart.v1.2" vbProcedure="false">Sheet2!$D$2:$D$25</definedName>
    <definedName function="false" hidden="false" localSheetId="1" name="solver_adj" vbProcedure="false">Equip!$J$16</definedName>
    <definedName function="false" hidden="false" localSheetId="1" name="solver_cvg" vbProcedure="false">0.0001</definedName>
    <definedName function="false" hidden="false" localSheetId="1" name="solver_drv" vbProcedure="false">2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Equip!$J$17</definedName>
    <definedName function="false" hidden="false" localSheetId="1" name="solver_pre" vbProcedure="false">0.000001</definedName>
    <definedName function="false" hidden="false" localSheetId="1" name="solver_rbv" vbProcedure="false">2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3</definedName>
    <definedName function="false" hidden="false" localSheetId="1" name="solver_val" vbProcedure="false">0.02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<sst xmlns="http://schemas.openxmlformats.org/spreadsheetml/2006/main" count="821" uniqueCount="295">
  <si>
    <t xml:space="preserve">Wall-Farm</t>
  </si>
  <si>
    <t xml:space="preserve">Horizontal Towers</t>
  </si>
  <si>
    <t xml:space="preserve">Home Horizontal Tower</t>
  </si>
  <si>
    <t xml:space="preserve">E-chambers</t>
  </si>
  <si>
    <t xml:space="preserve">Walls</t>
  </si>
  <si>
    <t xml:space="preserve">Rigs</t>
  </si>
  <si>
    <t xml:space="preserve">Towers/Shelves</t>
  </si>
  <si>
    <t xml:space="preserve">Columns</t>
  </si>
  <si>
    <t xml:space="preserve">18 plants per solution</t>
  </si>
  <si>
    <t xml:space="preserve">Rows</t>
  </si>
  <si>
    <t xml:space="preserve">Total Plants:</t>
  </si>
  <si>
    <t xml:space="preserve">Reservoir Size</t>
  </si>
  <si>
    <t xml:space="preserve">Nutrient Concentrate</t>
  </si>
  <si>
    <t xml:space="preserve">Gal</t>
  </si>
  <si>
    <t xml:space="preserve">L</t>
  </si>
  <si>
    <t xml:space="preserve">Late growth, 2.5 mL / L</t>
  </si>
  <si>
    <t xml:space="preserve">Rig</t>
  </si>
  <si>
    <t xml:space="preserve">Concentrate Percentage</t>
  </si>
  <si>
    <t xml:space="preserve">Seed Date: March 13th</t>
  </si>
  <si>
    <t xml:space="preserve">Required supplies:</t>
  </si>
  <si>
    <t xml:space="preserve">Styrofoam</t>
  </si>
  <si>
    <t xml:space="preserve">TBD</t>
  </si>
  <si>
    <t xml:space="preserve">Seeds</t>
  </si>
  <si>
    <t xml:space="preserve">Lettuce</t>
  </si>
  <si>
    <t xml:space="preserve">Abi</t>
  </si>
  <si>
    <t xml:space="preserve">RODI for Abi</t>
  </si>
  <si>
    <t xml:space="preserve">Office</t>
  </si>
  <si>
    <t xml:space="preserve">LED Lights</t>
  </si>
  <si>
    <t xml:space="preserve">8 Light Bars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</si>
  <si>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8 Light Bars</t>
    </r>
  </si>
  <si>
    <t xml:space="preserve">1 Power Cord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</si>
  <si>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1 Power Cord</t>
    </r>
  </si>
  <si>
    <t xml:space="preserve">1 Timer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</si>
  <si>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1 Timer</t>
    </r>
  </si>
  <si>
    <t xml:space="preserve">10 Interconnection Cords</t>
  </si>
  <si>
    <t xml:space="preserve">Sampling Equipment</t>
  </si>
  <si>
    <t xml:space="preserve">2mL Vials</t>
  </si>
  <si>
    <t xml:space="preserve">15mL Falcon Tubes and Caps</t>
  </si>
  <si>
    <t xml:space="preserve">50mL Tubes and Caps</t>
  </si>
  <si>
    <t xml:space="preserve">Tube Racks, Vial Racks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</si>
  <si>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Vials, tubes, tube racks, syringes, syringe filters</t>
    </r>
  </si>
  <si>
    <t xml:space="preserve">Syringes</t>
  </si>
  <si>
    <t xml:space="preserve">Syring Filters</t>
  </si>
  <si>
    <t xml:space="preserve">Supplies</t>
  </si>
  <si>
    <t xml:space="preserve">2 Sharpies</t>
  </si>
  <si>
    <t xml:space="preserve">1/4" Air Hose</t>
  </si>
  <si>
    <t xml:space="preserve">Notebooks</t>
  </si>
  <si>
    <t xml:space="preserve">Kimwipes</t>
  </si>
  <si>
    <t xml:space="preserve">Paraguard</t>
  </si>
  <si>
    <t xml:space="preserve">Carboy and Nutrient Solutions</t>
  </si>
  <si>
    <t xml:space="preserve">4 Solutions: 45L each?</t>
  </si>
  <si>
    <t xml:space="preserve">Dimmer</t>
  </si>
  <si>
    <t xml:space="preserve">Dimming Cables (10+1)</t>
  </si>
  <si>
    <t xml:space="preserve">YSI Probe</t>
  </si>
  <si>
    <t xml:space="preserve">Small and Big Labels</t>
  </si>
  <si>
    <t xml:space="preserve">Tarp or Garbage bags</t>
  </si>
  <si>
    <t xml:space="preserve">PAR meter</t>
  </si>
  <si>
    <t xml:space="preserve">Air Pump</t>
  </si>
  <si>
    <t xml:space="preserve">Already Own</t>
  </si>
  <si>
    <t xml:space="preserve">RODI System</t>
  </si>
  <si>
    <t xml:space="preserve">-</t>
  </si>
  <si>
    <t xml:space="preserve">Styrofoam Knife</t>
  </si>
  <si>
    <t xml:space="preserve">Mylar Sheet</t>
  </si>
  <si>
    <t xml:space="preserve">Shelving Unit</t>
  </si>
  <si>
    <t xml:space="preserve">Amazon: To be Reimbursed</t>
  </si>
  <si>
    <t xml:space="preserve">Grow Reservoirs</t>
  </si>
  <si>
    <t xml:space="preserve">Air Stones</t>
  </si>
  <si>
    <t xml:space="preserve">Air Manifold</t>
  </si>
  <si>
    <t xml:space="preserve">Zip Ties</t>
  </si>
  <si>
    <t xml:space="preserve">Fridge and Freezer Space</t>
  </si>
  <si>
    <t xml:space="preserve">PAR Readings:</t>
  </si>
  <si>
    <t xml:space="preserve">No Dimmers connected</t>
  </si>
  <si>
    <t xml:space="preserve">PAR Readings</t>
  </si>
  <si>
    <t xml:space="preserve">middle row holes</t>
  </si>
  <si>
    <t xml:space="preserve">_</t>
  </si>
  <si>
    <t xml:space="preserve">X</t>
  </si>
  <si>
    <t xml:space="preserve">Temp, F</t>
  </si>
  <si>
    <t xml:space="preserve">Humidity</t>
  </si>
  <si>
    <t xml:space="preserve">*pH measured &gt;20 min after ATO</t>
  </si>
  <si>
    <t xml:space="preserve">Day</t>
  </si>
  <si>
    <t xml:space="preserve">Date</t>
  </si>
  <si>
    <t xml:space="preserve">Timestamp</t>
  </si>
  <si>
    <t xml:space="preserve">Sample Taken</t>
  </si>
  <si>
    <t xml:space="preserve">Low</t>
  </si>
  <si>
    <t xml:space="preserve">Read</t>
  </si>
  <si>
    <t xml:space="preserve">High</t>
  </si>
  <si>
    <t xml:space="preserve">Reservoir</t>
  </si>
  <si>
    <t xml:space="preserve">RODI added</t>
  </si>
  <si>
    <t xml:space="preserve">pH</t>
  </si>
  <si>
    <t xml:space="preserve">Y</t>
  </si>
  <si>
    <t xml:space="preserve">C1</t>
  </si>
  <si>
    <t xml:space="preserve">C2</t>
  </si>
  <si>
    <t xml:space="preserve">C3</t>
  </si>
  <si>
    <t xml:space="preserve">C4</t>
  </si>
  <si>
    <t xml:space="preserve">N</t>
  </si>
  <si>
    <t xml:space="preserve">Air Pump added</t>
  </si>
  <si>
    <t xml:space="preserve">y</t>
  </si>
  <si>
    <t xml:space="preserve">5:17pm</t>
  </si>
  <si>
    <t xml:space="preserve">0.5 qts</t>
  </si>
  <si>
    <t xml:space="preserve">4/11/2020 3:40pm</t>
  </si>
  <si>
    <t xml:space="preserve">1 qt</t>
  </si>
  <si>
    <t xml:space="preserve">2 qt</t>
  </si>
  <si>
    <t xml:space="preserve">4/26/2020 6:15pm</t>
  </si>
  <si>
    <t xml:space="preserve">4/28/2020 12:40PM</t>
  </si>
  <si>
    <t xml:space="preserve">0 qt</t>
  </si>
  <si>
    <t xml:space="preserve">5 qt</t>
  </si>
  <si>
    <t xml:space="preserve">Wet Weights (g)</t>
  </si>
  <si>
    <t xml:space="preserve">Plant ID</t>
  </si>
  <si>
    <t xml:space="preserve">Image ID</t>
  </si>
  <si>
    <t xml:space="preserve">Vial and Cap</t>
  </si>
  <si>
    <t xml:space="preserve">Root Wt.</t>
  </si>
  <si>
    <t xml:space="preserve">Shoot Wt.</t>
  </si>
  <si>
    <t xml:space="preserve">Shoot Wt. Sample</t>
  </si>
  <si>
    <t xml:space="preserve">3/30/2020 5:00pm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</si>
  <si>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</si>
  <si>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</si>
  <si>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</si>
  <si>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</si>
  <si>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</si>
  <si>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</si>
  <si>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</si>
  <si>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</si>
  <si>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4/02/2020 6:30pm</t>
  </si>
  <si>
    <t xml:space="preserve">4/05/2020 6:35pm</t>
  </si>
  <si>
    <t xml:space="preserve">4/08/2020 6:25pm</t>
  </si>
  <si>
    <t xml:space="preserve">4/11/2020 4:30pm</t>
  </si>
  <si>
    <t xml:space="preserve">phase 2 notes</t>
  </si>
  <si>
    <t xml:space="preserve">measure rockwool also, before and after</t>
  </si>
  <si>
    <t xml:space="preserve">4/14/2020 6:00pm</t>
  </si>
  <si>
    <t xml:space="preserve">B1</t>
  </si>
  <si>
    <t xml:space="preserve">B2</t>
  </si>
  <si>
    <t xml:space="preserve">B4</t>
  </si>
  <si>
    <t xml:space="preserve">B3</t>
  </si>
  <si>
    <t xml:space="preserve">B5</t>
  </si>
  <si>
    <t xml:space="preserve">B6</t>
  </si>
  <si>
    <t xml:space="preserve">4/17/2020 6:15pm</t>
  </si>
  <si>
    <t xml:space="preserve">x</t>
  </si>
  <si>
    <t xml:space="preserve">harvest for phenotypic testing</t>
  </si>
  <si>
    <t xml:space="preserve">4/20/2020 7:30pm</t>
  </si>
  <si>
    <t xml:space="preserve">Perhaps this is the best time to final harvest, next round</t>
  </si>
  <si>
    <t xml:space="preserve">Leaftip burn really starts now</t>
  </si>
  <si>
    <t xml:space="preserve">?</t>
  </si>
  <si>
    <t xml:space="preserve">no photo for this one, it broke</t>
  </si>
  <si>
    <t xml:space="preserve">Lowest C plants are lighter, with yellowish coloration, red patches on leaves, and more leaftip burn</t>
  </si>
  <si>
    <t xml:space="preserve">Highest C plants are dark rich green, with minimal leaftip burn</t>
  </si>
  <si>
    <t xml:space="preserve">50% C plants seem to be the largest</t>
  </si>
  <si>
    <t xml:space="preserve">4/23/2020 7:00pm</t>
  </si>
  <si>
    <t xml:space="preserve">a1</t>
  </si>
  <si>
    <t xml:space="preserve">Also measure: Root Length</t>
  </si>
  <si>
    <t xml:space="preserve">not stored</t>
  </si>
  <si>
    <t xml:space="preserve">4/26/2020 7:00pm</t>
  </si>
  <si>
    <t xml:space="preserve">A5</t>
  </si>
  <si>
    <t xml:space="preserve">May 1st: all plants deteriorating</t>
  </si>
  <si>
    <t xml:space="preserve">5/1/2020 8:00pm</t>
  </si>
  <si>
    <t xml:space="preserve">A2</t>
  </si>
  <si>
    <t xml:space="preserve">9079 &amp; 9078</t>
  </si>
  <si>
    <t xml:space="preserve">A3</t>
  </si>
  <si>
    <t xml:space="preserve">9082 &amp; 9083</t>
  </si>
  <si>
    <t xml:space="preserve">A4</t>
  </si>
  <si>
    <t xml:space="preserve">9086 &amp; 9087</t>
  </si>
  <si>
    <t xml:space="preserve">9080 &amp;9081</t>
  </si>
  <si>
    <t xml:space="preserve">Plant ID accidentally marked as C2 in image</t>
  </si>
  <si>
    <t xml:space="preserve">9084 &amp; 9085</t>
  </si>
  <si>
    <t xml:space="preserve">C5</t>
  </si>
  <si>
    <t xml:space="preserve">9088 &amp; 9089</t>
  </si>
  <si>
    <t xml:space="preserve">5/1/2020 8:30pm</t>
  </si>
  <si>
    <t xml:space="preserve">9093 &amp; 9094</t>
  </si>
  <si>
    <t xml:space="preserve">9097 &amp; 9098</t>
  </si>
  <si>
    <t xml:space="preserve">9099 &amp; 9100</t>
  </si>
  <si>
    <t xml:space="preserve">9090 &amp; 9092</t>
  </si>
  <si>
    <t xml:space="preserve">9095 &amp; 9096</t>
  </si>
  <si>
    <t xml:space="preserve">9101 &amp; 9102,9103</t>
  </si>
  <si>
    <t xml:space="preserve">5/1/2020 9:00pm</t>
  </si>
  <si>
    <t xml:space="preserve">9104 &amp; 9105</t>
  </si>
  <si>
    <t xml:space="preserve">9106 &amp; 9107</t>
  </si>
  <si>
    <t xml:space="preserve">9108 &amp; 9109</t>
  </si>
  <si>
    <t xml:space="preserve">9110 &amp; 9111</t>
  </si>
  <si>
    <t xml:space="preserve">big</t>
  </si>
  <si>
    <t xml:space="preserve">9114 &amp; 9115</t>
  </si>
  <si>
    <t xml:space="preserve">ruler not clear. Unusable</t>
  </si>
  <si>
    <t xml:space="preserve">9112 &amp; 9113</t>
  </si>
  <si>
    <t xml:space="preserve">5/1/2020 11:30pm</t>
  </si>
  <si>
    <t xml:space="preserve">9116 &amp; 9117</t>
  </si>
  <si>
    <t xml:space="preserve">9118 &amp; 9119</t>
  </si>
  <si>
    <t xml:space="preserve">9120 &amp; 9122</t>
  </si>
  <si>
    <t xml:space="preserve">9126 &amp; 9127</t>
  </si>
  <si>
    <t xml:space="preserve">9128 &amp; 9129</t>
  </si>
  <si>
    <t xml:space="preserve">9130 &amp; 9131</t>
  </si>
  <si>
    <t xml:space="preserve">Root</t>
  </si>
  <si>
    <t xml:space="preserve">Shoot</t>
  </si>
  <si>
    <t xml:space="preserve">Root %</t>
  </si>
  <si>
    <t xml:space="preserve">Round 2</t>
  </si>
  <si>
    <t xml:space="preserve">Use cut foam rings</t>
  </si>
  <si>
    <t xml:space="preserve">Cut these</t>
  </si>
  <si>
    <t xml:space="preserve">Dim Lights, permanently to (155 mole/day, 359 PAR)(14-17 moles per day, 324-394 PAR)</t>
  </si>
  <si>
    <t xml:space="preserve">Calculate this</t>
  </si>
  <si>
    <t xml:space="preserve">Seedlings should grow for 2 weeks</t>
  </si>
  <si>
    <t xml:space="preserve">Plant Seedlings</t>
  </si>
  <si>
    <t xml:space="preserve">Perhaps: Harvest 2 heads, every 3 days. For a 3.5 week growout.</t>
  </si>
  <si>
    <t xml:space="preserve">Put Wall around lettuce to block light</t>
  </si>
  <si>
    <t xml:space="preserve">Adjust Timer to 12 hour interval</t>
  </si>
  <si>
    <t xml:space="preserve">total</t>
  </si>
  <si>
    <t xml:space="preserve">per week per reservoir</t>
  </si>
  <si>
    <t xml:space="preserve">Reservoir ID</t>
  </si>
  <si>
    <t xml:space="preserve">Measured Plant Weight</t>
  </si>
  <si>
    <t xml:space="preserve">Plant area(cm2)_image1 (top view)</t>
  </si>
  <si>
    <t xml:space="preserve">Plant area(cm2)_image2 (front view)</t>
  </si>
  <si>
    <t xml:space="preserve">Predicted Plant Weight</t>
  </si>
  <si>
    <t xml:space="preserve">Pixel Position1 (x,y)</t>
  </si>
  <si>
    <t xml:space="preserve">Pixel Position2 (x,y)</t>
  </si>
  <si>
    <t xml:space="preserve">902.018,136.447</t>
  </si>
  <si>
    <t xml:space="preserve">876.005,136.447</t>
  </si>
  <si>
    <t xml:space="preserve">mask decent</t>
  </si>
  <si>
    <t xml:space="preserve">mask bad. Includes ruler</t>
  </si>
  <si>
    <t xml:space="preserve">some portion of leaf excluded, but overall mask ok</t>
  </si>
  <si>
    <t xml:space="preserve">mask bad. Includes ruler, excludes some leaf</t>
  </si>
  <si>
    <t xml:space="preserve">A1</t>
  </si>
  <si>
    <t xml:space="preserve">9080 &amp; 9081</t>
  </si>
  <si>
    <t xml:space="preserve">9101 &amp; 9103</t>
  </si>
  <si>
    <t xml:space="preserve">Add unusable images (due to bad masks) with cropping too</t>
  </si>
  <si>
    <t xml:space="preserve">Reservoir_ID</t>
  </si>
  <si>
    <t xml:space="preserve">Cropped_by</t>
  </si>
  <si>
    <t xml:space="preserve">Plant area(pixels)_image1</t>
  </si>
  <si>
    <t xml:space="preserve">Gerry</t>
  </si>
  <si>
    <t xml:space="preserve">902.018, 136.447</t>
  </si>
  <si>
    <t xml:space="preserve">876.005, 136.447</t>
  </si>
  <si>
    <t xml:space="preserve">Sushmita</t>
  </si>
  <si>
    <t xml:space="preserve">799.267, 544.785</t>
  </si>
  <si>
    <t xml:space="preserve">800.567, 570.798</t>
  </si>
  <si>
    <t xml:space="preserve">808.371, 578.601</t>
  </si>
  <si>
    <t xml:space="preserve">808.371, 547.386</t>
  </si>
  <si>
    <t xml:space="preserve">800.567, 611.118</t>
  </si>
  <si>
    <t xml:space="preserve">800.567, 581.203</t>
  </si>
  <si>
    <t xml:space="preserve">583.55, 263.91</t>
  </si>
  <si>
    <t xml:space="preserve">608.42, 263.91</t>
  </si>
  <si>
    <t xml:space="preserve">565.224, 823.725</t>
  </si>
  <si>
    <t xml:space="preserve">536.424, 825.035</t>
  </si>
  <si>
    <t xml:space="preserve">611.042, 818.816</t>
  </si>
  <si>
    <t xml:space="preserve">587.478, 818.816</t>
  </si>
  <si>
    <t xml:space="preserve">635.385, 77.853</t>
  </si>
  <si>
    <t xml:space="preserve">660.098, 77.853</t>
  </si>
  <si>
    <t xml:space="preserve">712.123, 160.271 </t>
  </si>
  <si>
    <t xml:space="preserve">691.571, 161.571</t>
  </si>
  <si>
    <t xml:space="preserve">697.442, 745.66</t>
  </si>
  <si>
    <t xml:space="preserve">697.442, 724.71</t>
  </si>
  <si>
    <t xml:space="preserve">839.587, 134.93</t>
  </si>
  <si>
    <t xml:space="preserve">814.874, 134.93</t>
  </si>
  <si>
    <t xml:space="preserve">849.992, 65.32</t>
  </si>
  <si>
    <t xml:space="preserve">826.58, 65.3235</t>
  </si>
  <si>
    <t xml:space="preserve">762.849, 98.663</t>
  </si>
  <si>
    <t xml:space="preserve">742.038, 98.663</t>
  </si>
  <si>
    <t xml:space="preserve">608.424, 785.325 </t>
  </si>
  <si>
    <t xml:space="preserve">587.478,785.325</t>
  </si>
  <si>
    <t xml:space="preserve">580.933, 801.471</t>
  </si>
  <si>
    <t xml:space="preserve">559.987, 800.162</t>
  </si>
  <si>
    <t xml:space="preserve">302.096, 903.58</t>
  </si>
  <si>
    <t xml:space="preserve">324.351, 898.344</t>
  </si>
  <si>
    <t xml:space="preserve">635.915, 818.336</t>
  </si>
  <si>
    <t xml:space="preserve">659.478, 817.027</t>
  </si>
  <si>
    <t xml:space="preserve">618.896, 837.973 </t>
  </si>
  <si>
    <t xml:space="preserve">643.769, 836.664</t>
  </si>
  <si>
    <t xml:space="preserve">575.69, 536.20</t>
  </si>
  <si>
    <t xml:space="preserve">575.69, 555.842</t>
  </si>
  <si>
    <t xml:space="preserve">797.966, 73.12</t>
  </si>
  <si>
    <t xml:space="preserve">820.077, 73.12</t>
  </si>
  <si>
    <t xml:space="preserve">251.695, 88.735</t>
  </si>
  <si>
    <t xml:space="preserve">229.584, 88.735</t>
  </si>
  <si>
    <t xml:space="preserve">844.789, 95.9103</t>
  </si>
  <si>
    <t xml:space="preserve">818.776, 95.9103</t>
  </si>
  <si>
    <t xml:space="preserve">Img 8994 and 9112_2 not used because scale not clear</t>
  </si>
  <si>
    <t xml:space="preserve">611.04, 759.58</t>
  </si>
  <si>
    <t xml:space="preserve">628.06, 759.58</t>
  </si>
  <si>
    <t xml:space="preserve">9112_2 is the same as 9112 with dimensions changed for uniformity</t>
  </si>
  <si>
    <t xml:space="preserve">523.333, 859.071</t>
  </si>
  <si>
    <t xml:space="preserve">540.351, 857.762</t>
  </si>
  <si>
    <t xml:space="preserve">596.642, 884.816</t>
  </si>
  <si>
    <t xml:space="preserve">616.278, 884.816</t>
  </si>
  <si>
    <t xml:space="preserve">521.277, 767.033</t>
  </si>
  <si>
    <t xml:space="preserve">537.006, 767.033</t>
  </si>
  <si>
    <t xml:space="preserve">489.296, 742.562</t>
  </si>
  <si>
    <t xml:space="preserve">469.66, 742.562</t>
  </si>
  <si>
    <t xml:space="preserve">768.051, 531.778</t>
  </si>
  <si>
    <t xml:space="preserve">766.751, 552.589</t>
  </si>
  <si>
    <t xml:space="preserve">554.751, 756.962</t>
  </si>
  <si>
    <t xml:space="preserve">537.733, 755.653</t>
  </si>
  <si>
    <t xml:space="preserve">663.405, 756.962</t>
  </si>
  <si>
    <t xml:space="preserve">645.078, 756.962</t>
  </si>
  <si>
    <t xml:space="preserve">524.642, 838.125</t>
  </si>
  <si>
    <t xml:space="preserve">540.351, 842.053</t>
  </si>
  <si>
    <t xml:space="preserve">812.293, 132.48</t>
  </si>
  <si>
    <t xml:space="preserve">788.862, 131.179</t>
  </si>
  <si>
    <t xml:space="preserve">969.651, 99.14</t>
  </si>
  <si>
    <t xml:space="preserve">942.338, 100.441</t>
  </si>
  <si>
    <t xml:space="preserve">667.33, 698.53</t>
  </si>
  <si>
    <t xml:space="preserve">668.64, 669.73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</si>
</sst>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\-MMM"/>
    <numFmt numFmtId="167" formatCode="M/D/YY\ H:MM\ AM/PM;@"/>
    <numFmt numFmtId="168" formatCode="0.00"/>
    <numFmt numFmtId="169" formatCode="M/D/YYYY\ H: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 Light"/>
      <family val="2"/>
      <charset val="1"/>
    </font>
    <font>
      <sz val="11"/>
      <color rgb="FF000000"/>
      <name val="Calibri Light"/>
      <family val="2"/>
      <charset val="1"/>
    </font>
    <font>
      <sz val="7"/>
      <color rgb="FF000000"/>
      <name val="Calibri Light"/>
      <family val="2"/>
      <charset val="1"/>
    </font>
    <font>
      <u val="single"/>
      <sz val="11"/>
      <color rgb="FF0563C1"/>
      <name val="Calibri Light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name val="Times New Roman"/>
      <family val="0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E2F0D9"/>
        <bgColor rgb="FFDAE3F3"/>
      </patternFill>
    </fill>
    <fill>
      <patternFill patternType="solid">
        <fgColor rgb="FFF8CBAD"/>
        <bgColor rgb="FFFFE6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>
        <color rgb="FFBFBFBF"/>
      </left>
      <right style="thin">
        <color rgb="FFBFBFBF"/>
      </right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63000</xdr:colOff>
      <xdr:row>1</xdr:row>
      <xdr:rowOff>114840</xdr:rowOff>
    </xdr:from>
    <xdr:to>
      <xdr:col>14</xdr:col>
      <xdr:colOff>226440</xdr:colOff>
      <xdr:row>22</xdr:row>
      <xdr:rowOff>25920</xdr:rowOff>
    </xdr:to>
    <xdr:sp>
      <xdr:nvSpPr>
        <xdr:cNvPr id="0" name="CustomShape 1"/>
        <xdr:cNvSpPr/>
      </xdr:nvSpPr>
      <xdr:spPr>
        <a:xfrm>
          <a:off x="4615920" y="298080"/>
          <a:ext cx="6233760" cy="37720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24" activeCellId="0" sqref="B24"/>
    </sheetView>
  </sheetViews>
  <sheetFormatPr defaultRowHeight="14.4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28"/>
    <col collapsed="false" customWidth="true" hidden="false" outlineLevel="0" max="4" min="4" style="0" width="16"/>
    <col collapsed="false" customWidth="true" hidden="false" outlineLevel="0" max="5" min="5" style="0" width="8.53"/>
    <col collapsed="false" customWidth="true" hidden="false" outlineLevel="0" max="6" min="6" style="0" width="15.71"/>
    <col collapsed="false" customWidth="true" hidden="false" outlineLevel="0" max="1025" min="7" style="0" width="8.53"/>
  </cols>
  <sheetData>
    <row r="1" customFormat="false" ht="14.45" hidden="false" customHeight="false" outlineLevel="0" collapsed="false">
      <c r="C1" s="0" t="s">
        <v>0</v>
      </c>
      <c r="D1" s="0" t="s">
        <v>1</v>
      </c>
      <c r="F1" s="0" t="s">
        <v>2</v>
      </c>
    </row>
    <row r="2" customFormat="false" ht="14.45" hidden="false" customHeight="false" outlineLevel="0" collapsed="false">
      <c r="B2" s="0" t="s">
        <v>3</v>
      </c>
      <c r="C2" s="0" t="n">
        <v>1</v>
      </c>
      <c r="D2" s="0" t="n">
        <v>1</v>
      </c>
      <c r="F2" s="0" t="n">
        <v>1</v>
      </c>
    </row>
    <row r="3" customFormat="false" ht="14.45" hidden="false" customHeight="false" outlineLevel="0" collapsed="false">
      <c r="B3" s="0" t="s">
        <v>4</v>
      </c>
      <c r="C3" s="0" t="n">
        <v>2</v>
      </c>
      <c r="D3" s="0" t="n">
        <v>2</v>
      </c>
      <c r="F3" s="0" t="n">
        <v>1</v>
      </c>
    </row>
    <row r="4" customFormat="false" ht="14.45" hidden="false" customHeight="false" outlineLevel="0" collapsed="false">
      <c r="B4" s="0" t="s">
        <v>5</v>
      </c>
      <c r="C4" s="0" t="n">
        <v>3</v>
      </c>
      <c r="D4" s="0" t="n">
        <v>2</v>
      </c>
      <c r="F4" s="0" t="n">
        <v>1</v>
      </c>
    </row>
    <row r="5" customFormat="false" ht="14.45" hidden="false" customHeight="false" outlineLevel="0" collapsed="false">
      <c r="B5" s="0" t="s">
        <v>6</v>
      </c>
      <c r="C5" s="0" t="n">
        <v>2</v>
      </c>
      <c r="D5" s="0" t="n">
        <v>4</v>
      </c>
      <c r="F5" s="0" t="n">
        <v>4</v>
      </c>
    </row>
    <row r="6" customFormat="false" ht="14.45" hidden="false" customHeight="false" outlineLevel="0" collapsed="false">
      <c r="B6" s="0" t="s">
        <v>7</v>
      </c>
      <c r="C6" s="0" t="n">
        <v>1</v>
      </c>
      <c r="D6" s="0" t="n">
        <v>3</v>
      </c>
      <c r="F6" s="0" t="n">
        <v>3</v>
      </c>
      <c r="H6" s="0" t="s">
        <v>8</v>
      </c>
    </row>
    <row r="7" customFormat="false" ht="14.45" hidden="false" customHeight="false" outlineLevel="0" collapsed="false">
      <c r="B7" s="0" t="s">
        <v>9</v>
      </c>
      <c r="C7" s="0" t="n">
        <v>10</v>
      </c>
      <c r="D7" s="0" t="n">
        <v>6</v>
      </c>
      <c r="F7" s="0" t="n">
        <v>5</v>
      </c>
    </row>
    <row r="9" customFormat="false" ht="14.45" hidden="false" customHeight="false" outlineLevel="0" collapsed="false">
      <c r="B9" s="0" t="s">
        <v>10</v>
      </c>
      <c r="C9" s="0" t="n">
        <f aca="false">C7*C6*C5*C4*C3*C2</f>
        <v>120</v>
      </c>
      <c r="D9" s="0" t="n">
        <f aca="false">D7*D6*D5*D4*D3*D2</f>
        <v>288</v>
      </c>
      <c r="F9" s="0" t="n">
        <f aca="false">F7*F6*F5*F4*F3*F2</f>
        <v>60</v>
      </c>
    </row>
    <row r="15" customFormat="false" ht="28.9" hidden="false" customHeight="true" outlineLevel="0" collapsed="false">
      <c r="B15" s="1"/>
      <c r="C15" s="1"/>
      <c r="D15" s="2" t="s">
        <v>11</v>
      </c>
      <c r="E15" s="2"/>
      <c r="F15" s="2" t="s">
        <v>12</v>
      </c>
    </row>
    <row r="16" customFormat="false" ht="29.45" hidden="false" customHeight="false" outlineLevel="0" collapsed="false">
      <c r="B16" s="1"/>
      <c r="C16" s="1"/>
      <c r="D16" s="3" t="s">
        <v>13</v>
      </c>
      <c r="E16" s="2" t="s">
        <v>14</v>
      </c>
      <c r="F16" s="2" t="s">
        <v>15</v>
      </c>
    </row>
    <row r="17" customFormat="false" ht="29.45" hidden="false" customHeight="false" outlineLevel="0" collapsed="false">
      <c r="B17" s="2" t="s">
        <v>16</v>
      </c>
      <c r="C17" s="4" t="s">
        <v>17</v>
      </c>
      <c r="D17" s="5" t="n">
        <v>8</v>
      </c>
      <c r="E17" s="6" t="n">
        <f aca="false">D17*3.785</f>
        <v>30.28</v>
      </c>
      <c r="F17" s="2" t="n">
        <v>2.5</v>
      </c>
      <c r="I17" s="1"/>
    </row>
    <row r="18" customFormat="false" ht="14.45" hidden="false" customHeight="false" outlineLevel="0" collapsed="false">
      <c r="B18" s="7" t="n">
        <v>1</v>
      </c>
      <c r="C18" s="8" t="n">
        <v>0.1</v>
      </c>
      <c r="F18" s="7" t="n">
        <f aca="false">$F$17*$E$17*C18</f>
        <v>7.57</v>
      </c>
    </row>
    <row r="19" customFormat="false" ht="14.45" hidden="false" customHeight="false" outlineLevel="0" collapsed="false">
      <c r="B19" s="7" t="n">
        <v>2</v>
      </c>
      <c r="C19" s="8" t="n">
        <v>0.25</v>
      </c>
      <c r="F19" s="7" t="n">
        <f aca="false">$F$17*$E$17*C19</f>
        <v>18.925</v>
      </c>
    </row>
    <row r="20" customFormat="false" ht="14.45" hidden="false" customHeight="false" outlineLevel="0" collapsed="false">
      <c r="B20" s="7" t="n">
        <v>3</v>
      </c>
      <c r="C20" s="8" t="n">
        <v>0.5</v>
      </c>
      <c r="F20" s="7" t="n">
        <f aca="false">$F$17*$E$17*C20</f>
        <v>37.85</v>
      </c>
    </row>
    <row r="21" customFormat="false" ht="14.45" hidden="false" customHeight="false" outlineLevel="0" collapsed="false">
      <c r="B21" s="7" t="n">
        <v>4</v>
      </c>
      <c r="C21" s="8" t="n">
        <v>1</v>
      </c>
      <c r="F21" s="7" t="n">
        <f aca="false">$F$17*$E$17*C21</f>
        <v>75.7</v>
      </c>
    </row>
    <row r="23" customFormat="false" ht="14.45" hidden="false" customHeight="false" outlineLevel="0" collapsed="false">
      <c r="B23" s="0" t="s">
        <v>18</v>
      </c>
    </row>
  </sheetData>
  <mergeCells count="1">
    <mergeCell ref="D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8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21" activeCellId="0" sqref="D21"/>
    </sheetView>
  </sheetViews>
  <sheetFormatPr defaultRowHeight="14.4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2.57"/>
    <col collapsed="false" customWidth="true" hidden="false" outlineLevel="0" max="1025" min="4" style="0" width="8.53"/>
  </cols>
  <sheetData>
    <row r="2" customFormat="false" ht="14.45" hidden="false" customHeight="false" outlineLevel="0" collapsed="false">
      <c r="B2" s="9" t="s">
        <v>19</v>
      </c>
    </row>
    <row r="3" customFormat="false" ht="14.45" hidden="false" customHeight="false" outlineLevel="0" collapsed="false">
      <c r="B3" s="9"/>
    </row>
    <row r="4" customFormat="false" ht="14.45" hidden="false" customHeight="false" outlineLevel="0" collapsed="false">
      <c r="B4" s="10" t="s">
        <v>20</v>
      </c>
      <c r="C4" s="11"/>
      <c r="D4" s="12" t="s">
        <v>21</v>
      </c>
    </row>
    <row r="5" customFormat="false" ht="14.45" hidden="false" customHeight="false" outlineLevel="0" collapsed="false">
      <c r="B5" s="13" t="s">
        <v>22</v>
      </c>
      <c r="C5" s="14" t="s">
        <v>23</v>
      </c>
      <c r="D5" s="15" t="s">
        <v>24</v>
      </c>
    </row>
    <row r="6" customFormat="false" ht="14.45" hidden="false" customHeight="false" outlineLevel="0" collapsed="false">
      <c r="B6" s="13"/>
      <c r="C6" s="14" t="s">
        <v>25</v>
      </c>
      <c r="D6" s="15" t="s">
        <v>26</v>
      </c>
    </row>
    <row r="7" customFormat="false" ht="14.45" hidden="false" customHeight="false" outlineLevel="0" collapsed="false">
      <c r="B7" s="13" t="s">
        <v>27</v>
      </c>
      <c r="C7" s="14" t="s">
        <v>28</v>
      </c>
      <c r="D7" s="15" t="s">
        <v>26</v>
      </c>
    </row>
    <row r="8" customFormat="false" ht="14.45" hidden="false" customHeight="false" outlineLevel="0" collapsed="false">
      <c r="B8" s="16" t="s">
        <v>29</v>
      </c>
      <c r="C8" s="14" t="s">
        <v>30</v>
      </c>
      <c r="D8" s="15" t="s">
        <v>26</v>
      </c>
    </row>
    <row r="9" customFormat="false" ht="14.45" hidden="false" customHeight="false" outlineLevel="0" collapsed="false">
      <c r="B9" s="16" t="s">
        <v>31</v>
      </c>
      <c r="C9" s="14" t="s">
        <v>32</v>
      </c>
      <c r="D9" s="15" t="s">
        <v>26</v>
      </c>
    </row>
    <row r="10" customFormat="false" ht="14.45" hidden="false" customHeight="false" outlineLevel="0" collapsed="false">
      <c r="B10" s="16" t="s">
        <v>33</v>
      </c>
      <c r="C10" s="14" t="s">
        <v>34</v>
      </c>
      <c r="D10" s="15" t="s">
        <v>26</v>
      </c>
    </row>
    <row r="11" customFormat="false" ht="14.45" hidden="false" customHeight="false" outlineLevel="0" collapsed="false">
      <c r="B11" s="13" t="s">
        <v>35</v>
      </c>
      <c r="C11" s="14" t="s">
        <v>36</v>
      </c>
      <c r="D11" s="15" t="s">
        <v>26</v>
      </c>
    </row>
    <row r="12" customFormat="false" ht="14.45" hidden="false" customHeight="false" outlineLevel="0" collapsed="false">
      <c r="B12" s="16"/>
      <c r="C12" s="14" t="s">
        <v>37</v>
      </c>
      <c r="D12" s="15" t="s">
        <v>26</v>
      </c>
    </row>
    <row r="13" customFormat="false" ht="14.45" hidden="false" customHeight="false" outlineLevel="0" collapsed="false">
      <c r="B13" s="16"/>
      <c r="C13" s="14" t="s">
        <v>38</v>
      </c>
      <c r="D13" s="15" t="s">
        <v>26</v>
      </c>
    </row>
    <row r="14" customFormat="false" ht="14.45" hidden="false" customHeight="false" outlineLevel="0" collapsed="false">
      <c r="B14" s="16"/>
      <c r="C14" s="14" t="s">
        <v>39</v>
      </c>
      <c r="D14" s="15" t="s">
        <v>26</v>
      </c>
    </row>
    <row r="15" customFormat="false" ht="14.45" hidden="false" customHeight="false" outlineLevel="0" collapsed="false">
      <c r="B15" s="16" t="s">
        <v>40</v>
      </c>
      <c r="C15" s="14" t="s">
        <v>41</v>
      </c>
      <c r="D15" s="15" t="s">
        <v>26</v>
      </c>
    </row>
    <row r="16" customFormat="false" ht="14.45" hidden="false" customHeight="false" outlineLevel="0" collapsed="false">
      <c r="B16" s="16"/>
      <c r="C16" s="14" t="s">
        <v>42</v>
      </c>
      <c r="D16" s="15" t="s">
        <v>26</v>
      </c>
    </row>
    <row r="17" customFormat="false" ht="14.45" hidden="false" customHeight="false" outlineLevel="0" collapsed="false">
      <c r="B17" s="13" t="s">
        <v>43</v>
      </c>
      <c r="C17" s="14" t="s">
        <v>44</v>
      </c>
      <c r="D17" s="15" t="s">
        <v>26</v>
      </c>
    </row>
    <row r="18" customFormat="false" ht="14.45" hidden="false" customHeight="false" outlineLevel="0" collapsed="false">
      <c r="B18" s="17" t="s">
        <v>45</v>
      </c>
      <c r="C18" s="11"/>
      <c r="D18" s="0" t="s">
        <v>26</v>
      </c>
    </row>
    <row r="19" customFormat="false" ht="14.45" hidden="false" customHeight="false" outlineLevel="0" collapsed="false">
      <c r="B19" s="18" t="s">
        <v>46</v>
      </c>
      <c r="C19" s="19"/>
      <c r="D19" s="20" t="s">
        <v>26</v>
      </c>
    </row>
    <row r="20" customFormat="false" ht="14.45" hidden="false" customHeight="false" outlineLevel="0" collapsed="false">
      <c r="B20" s="18" t="s">
        <v>47</v>
      </c>
      <c r="C20" s="19"/>
      <c r="D20" s="20" t="s">
        <v>26</v>
      </c>
    </row>
    <row r="21" customFormat="false" ht="14.45" hidden="false" customHeight="false" outlineLevel="0" collapsed="false">
      <c r="B21" s="18" t="s">
        <v>48</v>
      </c>
      <c r="C21" s="19"/>
      <c r="D21" s="20" t="s">
        <v>26</v>
      </c>
    </row>
    <row r="22" customFormat="false" ht="14.45" hidden="false" customHeight="false" outlineLevel="0" collapsed="false">
      <c r="B22" s="17" t="s">
        <v>49</v>
      </c>
      <c r="C22" s="11" t="s">
        <v>50</v>
      </c>
      <c r="D22" s="0" t="s">
        <v>26</v>
      </c>
    </row>
    <row r="23" customFormat="false" ht="14.45" hidden="false" customHeight="false" outlineLevel="0" collapsed="false">
      <c r="B23" s="11" t="s">
        <v>51</v>
      </c>
      <c r="C23" s="11"/>
      <c r="D23" s="0" t="s">
        <v>26</v>
      </c>
    </row>
    <row r="24" customFormat="false" ht="14.45" hidden="false" customHeight="false" outlineLevel="0" collapsed="false">
      <c r="B24" s="19" t="s">
        <v>52</v>
      </c>
      <c r="C24" s="19"/>
      <c r="D24" s="20" t="s">
        <v>26</v>
      </c>
    </row>
    <row r="25" customFormat="false" ht="14.45" hidden="false" customHeight="false" outlineLevel="0" collapsed="false">
      <c r="B25" s="19" t="s">
        <v>53</v>
      </c>
      <c r="C25" s="19"/>
      <c r="D25" s="20" t="s">
        <v>26</v>
      </c>
    </row>
    <row r="26" customFormat="false" ht="14.45" hidden="false" customHeight="false" outlineLevel="0" collapsed="false">
      <c r="B26" s="18" t="s">
        <v>54</v>
      </c>
      <c r="C26" s="19"/>
      <c r="D26" s="20" t="s">
        <v>26</v>
      </c>
    </row>
    <row r="27" customFormat="false" ht="14.45" hidden="false" customHeight="false" outlineLevel="0" collapsed="false">
      <c r="B27" s="17" t="s">
        <v>55</v>
      </c>
      <c r="C27" s="11"/>
      <c r="D27" s="11"/>
    </row>
    <row r="28" customFormat="false" ht="14.45" hidden="false" customHeight="false" outlineLevel="0" collapsed="false">
      <c r="B28" s="18" t="s">
        <v>56</v>
      </c>
      <c r="C28" s="19"/>
      <c r="D28" s="19" t="s">
        <v>24</v>
      </c>
    </row>
    <row r="29" customFormat="false" ht="14.45" hidden="false" customHeight="false" outlineLevel="0" collapsed="false">
      <c r="B29" s="17" t="s">
        <v>57</v>
      </c>
      <c r="C29" s="11"/>
      <c r="D29" s="0" t="s">
        <v>58</v>
      </c>
    </row>
    <row r="30" customFormat="false" ht="14.45" hidden="false" customHeight="false" outlineLevel="0" collapsed="false">
      <c r="B30" s="13" t="s">
        <v>59</v>
      </c>
      <c r="C30" s="14" t="s">
        <v>60</v>
      </c>
      <c r="D30" s="15" t="s">
        <v>58</v>
      </c>
    </row>
    <row r="31" customFormat="false" ht="14.45" hidden="false" customHeight="false" outlineLevel="0" collapsed="false">
      <c r="B31" s="13" t="s">
        <v>61</v>
      </c>
      <c r="C31" s="14"/>
      <c r="D31" s="15" t="s">
        <v>58</v>
      </c>
    </row>
    <row r="32" customFormat="false" ht="14.45" hidden="false" customHeight="false" outlineLevel="0" collapsed="false">
      <c r="B32" s="21" t="s">
        <v>62</v>
      </c>
      <c r="C32" s="14"/>
      <c r="D32" s="15" t="s">
        <v>58</v>
      </c>
    </row>
    <row r="33" customFormat="false" ht="14.45" hidden="false" customHeight="false" outlineLevel="0" collapsed="false">
      <c r="B33" s="13" t="s">
        <v>63</v>
      </c>
      <c r="C33" s="14"/>
      <c r="D33" s="15" t="s">
        <v>64</v>
      </c>
    </row>
    <row r="34" customFormat="false" ht="14.45" hidden="false" customHeight="false" outlineLevel="0" collapsed="false">
      <c r="B34" s="13" t="s">
        <v>65</v>
      </c>
      <c r="C34" s="14"/>
      <c r="D34" s="15" t="s">
        <v>64</v>
      </c>
    </row>
    <row r="35" customFormat="false" ht="14.45" hidden="false" customHeight="false" outlineLevel="0" collapsed="false">
      <c r="B35" s="13" t="s">
        <v>66</v>
      </c>
      <c r="C35" s="14"/>
      <c r="D35" s="15" t="s">
        <v>64</v>
      </c>
    </row>
    <row r="36" customFormat="false" ht="14.45" hidden="false" customHeight="false" outlineLevel="0" collapsed="false">
      <c r="B36" s="13" t="s">
        <v>67</v>
      </c>
      <c r="C36" s="14"/>
      <c r="D36" s="15" t="s">
        <v>64</v>
      </c>
    </row>
    <row r="37" customFormat="false" ht="14.45" hidden="false" customHeight="false" outlineLevel="0" collapsed="false">
      <c r="B37" s="13" t="s">
        <v>68</v>
      </c>
      <c r="C37" s="14"/>
      <c r="D37" s="15" t="s">
        <v>64</v>
      </c>
    </row>
    <row r="38" customFormat="false" ht="14.45" hidden="false" customHeight="false" outlineLevel="0" collapsed="false">
      <c r="B38" s="17" t="s">
        <v>69</v>
      </c>
      <c r="C38" s="11" t="s">
        <v>60</v>
      </c>
      <c r="D38" s="1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4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.7"/>
    <col collapsed="false" customWidth="true" hidden="false" outlineLevel="0" max="15" min="3" style="0" width="4.28"/>
    <col collapsed="false" customWidth="true" hidden="false" outlineLevel="0" max="16" min="16" style="0" width="8.53"/>
    <col collapsed="false" customWidth="true" hidden="false" outlineLevel="0" max="17" min="17" style="0" width="4.7"/>
    <col collapsed="false" customWidth="true" hidden="false" outlineLevel="0" max="30" min="18" style="0" width="4.28"/>
    <col collapsed="false" customWidth="true" hidden="false" outlineLevel="0" max="1025" min="31" style="0" width="8.53"/>
  </cols>
  <sheetData>
    <row r="2" customFormat="false" ht="14.45" hidden="false" customHeight="false" outlineLevel="0" collapsed="false">
      <c r="D2" s="22" t="s">
        <v>70</v>
      </c>
      <c r="E2" s="0" t="s">
        <v>71</v>
      </c>
      <c r="Q2" s="0" t="s">
        <v>72</v>
      </c>
    </row>
    <row r="3" customFormat="false" ht="14.45" hidden="false" customHeight="false" outlineLevel="0" collapsed="false">
      <c r="C3" s="23" t="s">
        <v>73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R3" s="23" t="s">
        <v>73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customFormat="false" ht="14.45" hidden="false" customHeight="false" outlineLevel="0" collapsed="false">
      <c r="B4" s="24"/>
      <c r="C4" s="25" t="s">
        <v>74</v>
      </c>
      <c r="D4" s="25" t="s">
        <v>75</v>
      </c>
      <c r="E4" s="25" t="s">
        <v>74</v>
      </c>
      <c r="F4" s="25" t="s">
        <v>75</v>
      </c>
      <c r="G4" s="25" t="s">
        <v>74</v>
      </c>
      <c r="H4" s="25" t="s">
        <v>75</v>
      </c>
      <c r="I4" s="25" t="s">
        <v>74</v>
      </c>
      <c r="J4" s="25" t="s">
        <v>75</v>
      </c>
      <c r="K4" s="25" t="s">
        <v>74</v>
      </c>
      <c r="L4" s="25" t="s">
        <v>75</v>
      </c>
      <c r="M4" s="25" t="s">
        <v>74</v>
      </c>
      <c r="N4" s="25" t="s">
        <v>75</v>
      </c>
      <c r="O4" s="25" t="s">
        <v>74</v>
      </c>
      <c r="Q4" s="24"/>
      <c r="R4" s="25" t="s">
        <v>74</v>
      </c>
      <c r="S4" s="25" t="s">
        <v>75</v>
      </c>
      <c r="T4" s="25" t="s">
        <v>74</v>
      </c>
      <c r="U4" s="25" t="s">
        <v>75</v>
      </c>
      <c r="V4" s="25" t="s">
        <v>74</v>
      </c>
      <c r="W4" s="25" t="s">
        <v>75</v>
      </c>
      <c r="X4" s="25" t="s">
        <v>74</v>
      </c>
      <c r="Y4" s="25" t="s">
        <v>75</v>
      </c>
      <c r="Z4" s="25" t="s">
        <v>74</v>
      </c>
      <c r="AA4" s="25" t="s">
        <v>75</v>
      </c>
      <c r="AB4" s="25" t="s">
        <v>74</v>
      </c>
      <c r="AC4" s="25" t="s">
        <v>75</v>
      </c>
      <c r="AD4" s="25" t="s">
        <v>74</v>
      </c>
    </row>
    <row r="5" customFormat="false" ht="14.45" hidden="false" customHeight="false" outlineLevel="0" collapsed="false">
      <c r="B5" s="25" t="s">
        <v>74</v>
      </c>
      <c r="C5" s="7" t="n">
        <v>284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25" t="s">
        <v>74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4.45" hidden="false" customHeight="false" outlineLevel="0" collapsed="false">
      <c r="B6" s="25" t="s">
        <v>75</v>
      </c>
      <c r="C6" s="7" t="n">
        <v>364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Q6" s="25" t="s">
        <v>75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4.45" hidden="false" customHeight="false" outlineLevel="0" collapsed="false">
      <c r="B7" s="25" t="s">
        <v>74</v>
      </c>
      <c r="C7" s="7" t="n">
        <v>394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Q7" s="25" t="s">
        <v>74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customFormat="false" ht="14.45" hidden="false" customHeight="false" outlineLevel="0" collapsed="false">
      <c r="B8" s="25" t="s">
        <v>75</v>
      </c>
      <c r="C8" s="7" t="n">
        <v>395</v>
      </c>
      <c r="D8" s="7"/>
      <c r="E8" s="7"/>
      <c r="F8" s="7" t="n">
        <v>413</v>
      </c>
      <c r="G8" s="7"/>
      <c r="H8" s="7" t="n">
        <v>417</v>
      </c>
      <c r="I8" s="7"/>
      <c r="J8" s="7" t="n">
        <v>428</v>
      </c>
      <c r="K8" s="7"/>
      <c r="L8" s="7"/>
      <c r="M8" s="7"/>
      <c r="N8" s="7"/>
      <c r="O8" s="7"/>
      <c r="Q8" s="25" t="s">
        <v>75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customFormat="false" ht="14.45" hidden="false" customHeight="false" outlineLevel="0" collapsed="false">
      <c r="B9" s="25" t="s">
        <v>74</v>
      </c>
      <c r="C9" s="7" t="n">
        <v>391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Q9" s="25" t="s">
        <v>74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customFormat="false" ht="14.45" hidden="false" customHeight="false" outlineLevel="0" collapsed="false">
      <c r="B10" s="25" t="s">
        <v>75</v>
      </c>
      <c r="C10" s="7" t="n">
        <v>353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Q10" s="25" t="s">
        <v>75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customFormat="false" ht="14.45" hidden="false" customHeight="false" outlineLevel="0" collapsed="false">
      <c r="B11" s="25" t="s">
        <v>74</v>
      </c>
      <c r="C11" s="7" t="n">
        <v>257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Q11" s="25" t="s">
        <v>74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3" customFormat="false" ht="14.45" hidden="false" customHeight="false" outlineLevel="0" collapsed="false">
      <c r="B13" s="24"/>
      <c r="C13" s="25" t="s">
        <v>74</v>
      </c>
      <c r="D13" s="25" t="s">
        <v>75</v>
      </c>
      <c r="E13" s="25" t="s">
        <v>74</v>
      </c>
      <c r="F13" s="25" t="s">
        <v>75</v>
      </c>
      <c r="G13" s="25" t="s">
        <v>74</v>
      </c>
      <c r="H13" s="25" t="s">
        <v>75</v>
      </c>
      <c r="I13" s="25" t="s">
        <v>74</v>
      </c>
      <c r="J13" s="25" t="s">
        <v>75</v>
      </c>
      <c r="K13" s="25" t="s">
        <v>74</v>
      </c>
      <c r="L13" s="25" t="s">
        <v>75</v>
      </c>
      <c r="M13" s="25" t="s">
        <v>74</v>
      </c>
      <c r="N13" s="25" t="s">
        <v>75</v>
      </c>
      <c r="O13" s="25" t="s">
        <v>74</v>
      </c>
      <c r="Q13" s="24"/>
      <c r="R13" s="25" t="s">
        <v>74</v>
      </c>
      <c r="S13" s="25" t="s">
        <v>75</v>
      </c>
      <c r="T13" s="25" t="s">
        <v>74</v>
      </c>
      <c r="U13" s="25" t="s">
        <v>75</v>
      </c>
      <c r="V13" s="25" t="s">
        <v>74</v>
      </c>
      <c r="W13" s="25" t="s">
        <v>75</v>
      </c>
      <c r="X13" s="25" t="s">
        <v>74</v>
      </c>
      <c r="Y13" s="25" t="s">
        <v>75</v>
      </c>
      <c r="Z13" s="25" t="s">
        <v>74</v>
      </c>
      <c r="AA13" s="25" t="s">
        <v>75</v>
      </c>
      <c r="AB13" s="25" t="s">
        <v>74</v>
      </c>
      <c r="AC13" s="25" t="s">
        <v>75</v>
      </c>
      <c r="AD13" s="25" t="s">
        <v>74</v>
      </c>
    </row>
    <row r="14" customFormat="false" ht="14.45" hidden="false" customHeight="false" outlineLevel="0" collapsed="false">
      <c r="B14" s="25" t="s">
        <v>74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Q14" s="25" t="s">
        <v>74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customFormat="false" ht="14.45" hidden="false" customHeight="false" outlineLevel="0" collapsed="false">
      <c r="B15" s="25" t="s">
        <v>75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Q15" s="25" t="s">
        <v>75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customFormat="false" ht="14.45" hidden="false" customHeight="false" outlineLevel="0" collapsed="false">
      <c r="B16" s="25" t="s">
        <v>74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Q16" s="25" t="s">
        <v>74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customFormat="false" ht="14.45" hidden="false" customHeight="false" outlineLevel="0" collapsed="false">
      <c r="B17" s="25" t="s">
        <v>75</v>
      </c>
      <c r="C17" s="7" t="n">
        <v>422</v>
      </c>
      <c r="D17" s="7" t="n">
        <v>430</v>
      </c>
      <c r="E17" s="7"/>
      <c r="F17" s="7" t="n">
        <v>396</v>
      </c>
      <c r="G17" s="7"/>
      <c r="H17" s="7"/>
      <c r="I17" s="7"/>
      <c r="J17" s="7" t="n">
        <v>432</v>
      </c>
      <c r="K17" s="7"/>
      <c r="L17" s="7"/>
      <c r="M17" s="7"/>
      <c r="N17" s="7"/>
      <c r="O17" s="7"/>
      <c r="Q17" s="25" t="s">
        <v>75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customFormat="false" ht="14.45" hidden="false" customHeight="false" outlineLevel="0" collapsed="false">
      <c r="B18" s="25" t="s">
        <v>74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Q18" s="25" t="s">
        <v>74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customFormat="false" ht="14.45" hidden="false" customHeight="false" outlineLevel="0" collapsed="false">
      <c r="B19" s="25" t="s">
        <v>75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Q19" s="25" t="s">
        <v>75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customFormat="false" ht="14.45" hidden="false" customHeight="false" outlineLevel="0" collapsed="false">
      <c r="B20" s="25" t="s">
        <v>74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Q20" s="25" t="s">
        <v>74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2" customFormat="false" ht="14.45" hidden="false" customHeight="false" outlineLevel="0" collapsed="false">
      <c r="B22" s="24"/>
      <c r="C22" s="25" t="s">
        <v>74</v>
      </c>
      <c r="D22" s="25" t="s">
        <v>75</v>
      </c>
      <c r="E22" s="25" t="s">
        <v>74</v>
      </c>
      <c r="F22" s="25" t="s">
        <v>75</v>
      </c>
      <c r="G22" s="25" t="s">
        <v>74</v>
      </c>
      <c r="H22" s="25" t="s">
        <v>75</v>
      </c>
      <c r="I22" s="25" t="s">
        <v>74</v>
      </c>
      <c r="J22" s="25" t="s">
        <v>75</v>
      </c>
      <c r="K22" s="25" t="s">
        <v>74</v>
      </c>
      <c r="L22" s="25" t="s">
        <v>75</v>
      </c>
      <c r="M22" s="25" t="s">
        <v>74</v>
      </c>
      <c r="N22" s="25" t="s">
        <v>75</v>
      </c>
      <c r="O22" s="25" t="s">
        <v>74</v>
      </c>
      <c r="Q22" s="24"/>
      <c r="R22" s="25" t="s">
        <v>74</v>
      </c>
      <c r="S22" s="25" t="s">
        <v>75</v>
      </c>
      <c r="T22" s="25" t="s">
        <v>74</v>
      </c>
      <c r="U22" s="25" t="s">
        <v>75</v>
      </c>
      <c r="V22" s="25" t="s">
        <v>74</v>
      </c>
      <c r="W22" s="25" t="s">
        <v>75</v>
      </c>
      <c r="X22" s="25" t="s">
        <v>74</v>
      </c>
      <c r="Y22" s="25" t="s">
        <v>75</v>
      </c>
      <c r="Z22" s="25" t="s">
        <v>74</v>
      </c>
      <c r="AA22" s="25" t="s">
        <v>75</v>
      </c>
      <c r="AB22" s="25" t="s">
        <v>74</v>
      </c>
      <c r="AC22" s="25" t="s">
        <v>75</v>
      </c>
      <c r="AD22" s="25" t="s">
        <v>74</v>
      </c>
    </row>
    <row r="23" customFormat="false" ht="14.45" hidden="false" customHeight="false" outlineLevel="0" collapsed="false">
      <c r="B23" s="25" t="s">
        <v>74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Q23" s="25" t="s">
        <v>74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customFormat="false" ht="14.45" hidden="false" customHeight="false" outlineLevel="0" collapsed="false">
      <c r="B24" s="25" t="s">
        <v>75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Q24" s="25" t="s">
        <v>75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customFormat="false" ht="14.45" hidden="false" customHeight="false" outlineLevel="0" collapsed="false">
      <c r="B25" s="25" t="s">
        <v>74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5" t="s">
        <v>74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customFormat="false" ht="14.45" hidden="false" customHeight="false" outlineLevel="0" collapsed="false">
      <c r="B26" s="25" t="s">
        <v>75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Q26" s="25" t="s">
        <v>75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customFormat="false" ht="14.45" hidden="false" customHeight="false" outlineLevel="0" collapsed="false">
      <c r="B27" s="25" t="s">
        <v>74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Q27" s="25" t="s">
        <v>74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customFormat="false" ht="14.45" hidden="false" customHeight="false" outlineLevel="0" collapsed="false">
      <c r="B28" s="25" t="s">
        <v>75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Q28" s="25" t="s">
        <v>75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customFormat="false" ht="14.45" hidden="false" customHeight="false" outlineLevel="0" collapsed="false">
      <c r="B29" s="25" t="s">
        <v>74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Q29" s="25" t="s">
        <v>74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</sheetData>
  <mergeCells count="2">
    <mergeCell ref="C3:O3"/>
    <mergeCell ref="R3:A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10" activePane="bottomLeft" state="frozen"/>
      <selection pane="topLeft" activeCell="A1" activeCellId="0" sqref="A1"/>
      <selection pane="bottomLeft" activeCell="D129" activeCellId="0" sqref="D129"/>
    </sheetView>
  </sheetViews>
  <sheetFormatPr defaultRowHeight="14.4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8.28"/>
    <col collapsed="false" customWidth="true" hidden="false" outlineLevel="0" max="6" min="5" style="0" width="8.43"/>
    <col collapsed="false" customWidth="true" hidden="false" outlineLevel="0" max="11" min="7" style="0" width="8.53"/>
    <col collapsed="false" customWidth="true" hidden="false" outlineLevel="0" max="12" min="12" style="0" width="8.7"/>
    <col collapsed="false" customWidth="true" hidden="false" outlineLevel="0" max="13" min="13" style="0" width="12"/>
    <col collapsed="false" customWidth="true" hidden="false" outlineLevel="0" max="14" min="14" style="0" width="11.57"/>
    <col collapsed="false" customWidth="true" hidden="false" outlineLevel="0" max="1025" min="15" style="0" width="8.53"/>
  </cols>
  <sheetData>
    <row r="2" s="1" customFormat="true" ht="14.45" hidden="false" customHeight="true" outlineLevel="0" collapsed="false">
      <c r="F2" s="26" t="s">
        <v>76</v>
      </c>
      <c r="G2" s="26"/>
      <c r="H2" s="26"/>
      <c r="I2" s="2" t="s">
        <v>77</v>
      </c>
      <c r="J2" s="2"/>
      <c r="K2" s="2"/>
      <c r="N2" s="27" t="s">
        <v>78</v>
      </c>
    </row>
    <row r="3" s="28" customFormat="true" ht="31.15" hidden="false" customHeight="true" outlineLevel="0" collapsed="false">
      <c r="B3" s="3" t="s">
        <v>79</v>
      </c>
      <c r="C3" s="3" t="s">
        <v>80</v>
      </c>
      <c r="D3" s="3" t="s">
        <v>81</v>
      </c>
      <c r="E3" s="3" t="s">
        <v>82</v>
      </c>
      <c r="F3" s="29" t="s">
        <v>83</v>
      </c>
      <c r="G3" s="29" t="s">
        <v>84</v>
      </c>
      <c r="H3" s="29" t="s">
        <v>85</v>
      </c>
      <c r="I3" s="3" t="s">
        <v>83</v>
      </c>
      <c r="J3" s="3" t="s">
        <v>84</v>
      </c>
      <c r="K3" s="3" t="s">
        <v>85</v>
      </c>
      <c r="L3" s="3" t="s">
        <v>86</v>
      </c>
      <c r="M3" s="3" t="s">
        <v>87</v>
      </c>
      <c r="N3" s="3" t="s">
        <v>88</v>
      </c>
    </row>
    <row r="4" s="1" customFormat="true" ht="14.45" hidden="false" customHeight="false" outlineLevel="0" collapsed="false">
      <c r="B4" s="30" t="n">
        <v>0</v>
      </c>
      <c r="C4" s="31" t="n">
        <v>43920</v>
      </c>
      <c r="D4" s="32" t="n">
        <v>43920.6770833333</v>
      </c>
      <c r="E4" s="32" t="s">
        <v>89</v>
      </c>
      <c r="F4" s="33"/>
      <c r="G4" s="33" t="n">
        <v>80</v>
      </c>
      <c r="H4" s="33"/>
      <c r="I4" s="34"/>
      <c r="J4" s="34" t="n">
        <v>0.41</v>
      </c>
      <c r="K4" s="34"/>
      <c r="L4" s="35" t="s">
        <v>90</v>
      </c>
      <c r="M4" s="36" t="n">
        <v>0</v>
      </c>
      <c r="N4" s="37" t="n">
        <v>5</v>
      </c>
    </row>
    <row r="5" customFormat="false" ht="14.45" hidden="false" customHeight="false" outlineLevel="0" collapsed="false">
      <c r="B5" s="30"/>
      <c r="C5" s="31"/>
      <c r="D5" s="32"/>
      <c r="E5" s="32"/>
      <c r="F5" s="33"/>
      <c r="G5" s="33"/>
      <c r="H5" s="33"/>
      <c r="I5" s="34"/>
      <c r="J5" s="34"/>
      <c r="K5" s="34"/>
      <c r="L5" s="38" t="s">
        <v>91</v>
      </c>
      <c r="M5" s="39" t="n">
        <v>0</v>
      </c>
      <c r="N5" s="40" t="n">
        <v>4.8</v>
      </c>
    </row>
    <row r="6" customFormat="false" ht="14.45" hidden="false" customHeight="false" outlineLevel="0" collapsed="false">
      <c r="B6" s="30"/>
      <c r="C6" s="31"/>
      <c r="D6" s="32"/>
      <c r="E6" s="32"/>
      <c r="F6" s="33"/>
      <c r="G6" s="33"/>
      <c r="H6" s="33"/>
      <c r="I6" s="34"/>
      <c r="J6" s="34"/>
      <c r="K6" s="34"/>
      <c r="L6" s="38" t="s">
        <v>92</v>
      </c>
      <c r="M6" s="39" t="n">
        <v>0</v>
      </c>
      <c r="N6" s="40" t="n">
        <v>4.6</v>
      </c>
    </row>
    <row r="7" customFormat="false" ht="15" hidden="false" customHeight="false" outlineLevel="0" collapsed="false">
      <c r="B7" s="30"/>
      <c r="C7" s="31"/>
      <c r="D7" s="32"/>
      <c r="E7" s="32"/>
      <c r="F7" s="33"/>
      <c r="G7" s="33"/>
      <c r="H7" s="33"/>
      <c r="I7" s="34"/>
      <c r="J7" s="34"/>
      <c r="K7" s="34"/>
      <c r="L7" s="41" t="s">
        <v>93</v>
      </c>
      <c r="M7" s="42" t="n">
        <v>0</v>
      </c>
      <c r="N7" s="43" t="n">
        <v>4.4</v>
      </c>
    </row>
    <row r="8" customFormat="false" ht="14.45" hidden="false" customHeight="false" outlineLevel="0" collapsed="false">
      <c r="B8" s="30" t="n">
        <f aca="false">B4+1</f>
        <v>1</v>
      </c>
      <c r="C8" s="31" t="n">
        <f aca="false">C4+1</f>
        <v>43921</v>
      </c>
      <c r="D8" s="32"/>
      <c r="E8" s="32" t="s">
        <v>94</v>
      </c>
      <c r="F8" s="33"/>
      <c r="G8" s="33" t="n">
        <v>70</v>
      </c>
      <c r="H8" s="33"/>
      <c r="I8" s="34"/>
      <c r="J8" s="34" t="n">
        <v>0.54</v>
      </c>
      <c r="K8" s="34"/>
      <c r="L8" s="35" t="str">
        <f aca="false">L4</f>
        <v>C1</v>
      </c>
      <c r="M8" s="36"/>
      <c r="N8" s="37"/>
    </row>
    <row r="9" customFormat="false" ht="14.45" hidden="false" customHeight="false" outlineLevel="0" collapsed="false">
      <c r="B9" s="30" t="n">
        <f aca="false">B5+1</f>
        <v>1</v>
      </c>
      <c r="C9" s="31" t="n">
        <f aca="false">C5+1</f>
        <v>1</v>
      </c>
      <c r="D9" s="32"/>
      <c r="E9" s="32"/>
      <c r="F9" s="33"/>
      <c r="G9" s="33"/>
      <c r="H9" s="33"/>
      <c r="I9" s="34"/>
      <c r="J9" s="34"/>
      <c r="K9" s="34"/>
      <c r="L9" s="38" t="str">
        <f aca="false">L5</f>
        <v>C2</v>
      </c>
      <c r="M9" s="39"/>
      <c r="N9" s="40"/>
    </row>
    <row r="10" customFormat="false" ht="14.45" hidden="false" customHeight="false" outlineLevel="0" collapsed="false">
      <c r="B10" s="30" t="n">
        <f aca="false">B6+1</f>
        <v>1</v>
      </c>
      <c r="C10" s="31" t="n">
        <f aca="false">C6+1</f>
        <v>1</v>
      </c>
      <c r="D10" s="32"/>
      <c r="E10" s="32"/>
      <c r="F10" s="33"/>
      <c r="G10" s="33"/>
      <c r="H10" s="33"/>
      <c r="I10" s="34"/>
      <c r="J10" s="34"/>
      <c r="K10" s="34"/>
      <c r="L10" s="38" t="str">
        <f aca="false">L6</f>
        <v>C3</v>
      </c>
      <c r="M10" s="39"/>
      <c r="N10" s="40"/>
    </row>
    <row r="11" customFormat="false" ht="15" hidden="false" customHeight="false" outlineLevel="0" collapsed="false">
      <c r="B11" s="30" t="n">
        <f aca="false">B7+1</f>
        <v>1</v>
      </c>
      <c r="C11" s="31" t="n">
        <f aca="false">C7+1</f>
        <v>1</v>
      </c>
      <c r="D11" s="32"/>
      <c r="E11" s="32"/>
      <c r="F11" s="33"/>
      <c r="G11" s="33"/>
      <c r="H11" s="33"/>
      <c r="I11" s="34"/>
      <c r="J11" s="34"/>
      <c r="K11" s="34"/>
      <c r="L11" s="41" t="str">
        <f aca="false">L7</f>
        <v>C4</v>
      </c>
      <c r="M11" s="42"/>
      <c r="N11" s="43"/>
    </row>
    <row r="12" customFormat="false" ht="14.45" hidden="false" customHeight="false" outlineLevel="0" collapsed="false">
      <c r="B12" s="30" t="n">
        <f aca="false">B8+1</f>
        <v>2</v>
      </c>
      <c r="C12" s="31" t="n">
        <f aca="false">C8+1</f>
        <v>43922</v>
      </c>
      <c r="D12" s="32"/>
      <c r="E12" s="32"/>
      <c r="F12" s="33"/>
      <c r="G12" s="33"/>
      <c r="H12" s="33"/>
      <c r="I12" s="34"/>
      <c r="J12" s="34"/>
      <c r="K12" s="34"/>
      <c r="L12" s="35" t="str">
        <f aca="false">L8</f>
        <v>C1</v>
      </c>
      <c r="M12" s="36"/>
      <c r="N12" s="37"/>
    </row>
    <row r="13" customFormat="false" ht="14.45" hidden="false" customHeight="false" outlineLevel="0" collapsed="false">
      <c r="B13" s="30" t="n">
        <f aca="false">B9+1</f>
        <v>2</v>
      </c>
      <c r="C13" s="31" t="n">
        <f aca="false">C9+1</f>
        <v>2</v>
      </c>
      <c r="D13" s="32"/>
      <c r="E13" s="32"/>
      <c r="F13" s="33"/>
      <c r="G13" s="33"/>
      <c r="H13" s="33"/>
      <c r="I13" s="34"/>
      <c r="J13" s="34"/>
      <c r="K13" s="34"/>
      <c r="L13" s="38" t="str">
        <f aca="false">L9</f>
        <v>C2</v>
      </c>
      <c r="M13" s="39"/>
      <c r="N13" s="40"/>
    </row>
    <row r="14" customFormat="false" ht="14.45" hidden="false" customHeight="false" outlineLevel="0" collapsed="false">
      <c r="B14" s="30" t="n">
        <f aca="false">B10+1</f>
        <v>2</v>
      </c>
      <c r="C14" s="31" t="n">
        <f aca="false">C10+1</f>
        <v>2</v>
      </c>
      <c r="D14" s="32"/>
      <c r="E14" s="32"/>
      <c r="F14" s="33"/>
      <c r="G14" s="33"/>
      <c r="H14" s="33"/>
      <c r="I14" s="34"/>
      <c r="J14" s="34"/>
      <c r="K14" s="34"/>
      <c r="L14" s="38" t="str">
        <f aca="false">L10</f>
        <v>C3</v>
      </c>
      <c r="M14" s="39"/>
      <c r="N14" s="40"/>
    </row>
    <row r="15" customFormat="false" ht="15" hidden="false" customHeight="false" outlineLevel="0" collapsed="false">
      <c r="B15" s="30" t="n">
        <f aca="false">B11+1</f>
        <v>2</v>
      </c>
      <c r="C15" s="31" t="n">
        <f aca="false">C11+1</f>
        <v>2</v>
      </c>
      <c r="D15" s="32"/>
      <c r="E15" s="32"/>
      <c r="F15" s="33"/>
      <c r="G15" s="33"/>
      <c r="H15" s="33"/>
      <c r="I15" s="34"/>
      <c r="J15" s="34"/>
      <c r="K15" s="34"/>
      <c r="L15" s="41" t="str">
        <f aca="false">L11</f>
        <v>C4</v>
      </c>
      <c r="M15" s="42"/>
      <c r="N15" s="43"/>
    </row>
    <row r="16" customFormat="false" ht="14.45" hidden="false" customHeight="false" outlineLevel="0" collapsed="false">
      <c r="B16" s="30" t="n">
        <f aca="false">B12+1</f>
        <v>3</v>
      </c>
      <c r="C16" s="31" t="n">
        <f aca="false">C12+1</f>
        <v>43923</v>
      </c>
      <c r="D16" s="32" t="n">
        <v>43923.75</v>
      </c>
      <c r="E16" s="32" t="s">
        <v>89</v>
      </c>
      <c r="F16" s="33"/>
      <c r="G16" s="33" t="n">
        <v>81</v>
      </c>
      <c r="H16" s="33"/>
      <c r="I16" s="34"/>
      <c r="J16" s="34" t="n">
        <v>0.48</v>
      </c>
      <c r="K16" s="34"/>
      <c r="L16" s="35" t="str">
        <f aca="false">L12</f>
        <v>C1</v>
      </c>
      <c r="M16" s="36" t="n">
        <v>0</v>
      </c>
      <c r="N16" s="37" t="n">
        <v>5.53</v>
      </c>
    </row>
    <row r="17" customFormat="false" ht="14.45" hidden="false" customHeight="false" outlineLevel="0" collapsed="false">
      <c r="B17" s="30" t="n">
        <f aca="false">B13+1</f>
        <v>3</v>
      </c>
      <c r="C17" s="31" t="n">
        <f aca="false">C13+1</f>
        <v>3</v>
      </c>
      <c r="D17" s="32"/>
      <c r="E17" s="32"/>
      <c r="F17" s="33"/>
      <c r="G17" s="33"/>
      <c r="H17" s="33"/>
      <c r="I17" s="34"/>
      <c r="J17" s="34"/>
      <c r="K17" s="34"/>
      <c r="L17" s="38" t="str">
        <f aca="false">L13</f>
        <v>C2</v>
      </c>
      <c r="M17" s="39" t="n">
        <v>0</v>
      </c>
      <c r="N17" s="40" t="n">
        <v>5.65</v>
      </c>
    </row>
    <row r="18" customFormat="false" ht="14.45" hidden="false" customHeight="false" outlineLevel="0" collapsed="false">
      <c r="B18" s="30" t="n">
        <f aca="false">B14+1</f>
        <v>3</v>
      </c>
      <c r="C18" s="31" t="n">
        <f aca="false">C14+1</f>
        <v>3</v>
      </c>
      <c r="D18" s="32"/>
      <c r="E18" s="32"/>
      <c r="F18" s="33"/>
      <c r="G18" s="33"/>
      <c r="H18" s="33"/>
      <c r="I18" s="34"/>
      <c r="J18" s="34"/>
      <c r="K18" s="34"/>
      <c r="L18" s="38" t="str">
        <f aca="false">L14</f>
        <v>C3</v>
      </c>
      <c r="M18" s="39" t="n">
        <v>0</v>
      </c>
      <c r="N18" s="40" t="n">
        <v>5.56</v>
      </c>
    </row>
    <row r="19" customFormat="false" ht="15" hidden="false" customHeight="false" outlineLevel="0" collapsed="false">
      <c r="B19" s="30" t="n">
        <f aca="false">B15+1</f>
        <v>3</v>
      </c>
      <c r="C19" s="31" t="n">
        <f aca="false">C15+1</f>
        <v>3</v>
      </c>
      <c r="D19" s="32"/>
      <c r="E19" s="32"/>
      <c r="F19" s="33"/>
      <c r="G19" s="33"/>
      <c r="H19" s="33"/>
      <c r="I19" s="34"/>
      <c r="J19" s="34"/>
      <c r="K19" s="34"/>
      <c r="L19" s="41" t="str">
        <f aca="false">L15</f>
        <v>C4</v>
      </c>
      <c r="M19" s="42" t="n">
        <v>0</v>
      </c>
      <c r="N19" s="43" t="n">
        <v>5.59</v>
      </c>
    </row>
    <row r="20" customFormat="false" ht="14.45" hidden="false" customHeight="false" outlineLevel="0" collapsed="false">
      <c r="B20" s="30" t="n">
        <f aca="false">B16+1</f>
        <v>4</v>
      </c>
      <c r="C20" s="31" t="n">
        <f aca="false">C16+1</f>
        <v>43924</v>
      </c>
      <c r="D20" s="32"/>
      <c r="E20" s="32"/>
      <c r="F20" s="33"/>
      <c r="G20" s="33"/>
      <c r="H20" s="33"/>
      <c r="I20" s="34"/>
      <c r="J20" s="34"/>
      <c r="K20" s="34"/>
      <c r="L20" s="35" t="str">
        <f aca="false">L16</f>
        <v>C1</v>
      </c>
      <c r="M20" s="36"/>
      <c r="N20" s="37"/>
      <c r="O20" s="0" t="s">
        <v>95</v>
      </c>
    </row>
    <row r="21" customFormat="false" ht="14.45" hidden="false" customHeight="false" outlineLevel="0" collapsed="false">
      <c r="B21" s="30" t="n">
        <f aca="false">B17+1</f>
        <v>4</v>
      </c>
      <c r="C21" s="31" t="n">
        <f aca="false">C17+1</f>
        <v>4</v>
      </c>
      <c r="D21" s="32"/>
      <c r="E21" s="32"/>
      <c r="F21" s="33"/>
      <c r="G21" s="33"/>
      <c r="H21" s="33"/>
      <c r="I21" s="34"/>
      <c r="J21" s="34"/>
      <c r="K21" s="34"/>
      <c r="L21" s="38" t="str">
        <f aca="false">L17</f>
        <v>C2</v>
      </c>
      <c r="M21" s="39"/>
      <c r="N21" s="40"/>
    </row>
    <row r="22" customFormat="false" ht="14.45" hidden="false" customHeight="false" outlineLevel="0" collapsed="false">
      <c r="B22" s="30" t="n">
        <f aca="false">B18+1</f>
        <v>4</v>
      </c>
      <c r="C22" s="31" t="n">
        <f aca="false">C18+1</f>
        <v>4</v>
      </c>
      <c r="D22" s="32"/>
      <c r="E22" s="32"/>
      <c r="F22" s="33"/>
      <c r="G22" s="33"/>
      <c r="H22" s="33"/>
      <c r="I22" s="34"/>
      <c r="J22" s="34"/>
      <c r="K22" s="34"/>
      <c r="L22" s="38" t="str">
        <f aca="false">L18</f>
        <v>C3</v>
      </c>
      <c r="M22" s="39"/>
      <c r="N22" s="40"/>
    </row>
    <row r="23" customFormat="false" ht="15" hidden="false" customHeight="false" outlineLevel="0" collapsed="false">
      <c r="B23" s="30" t="n">
        <f aca="false">B19+1</f>
        <v>4</v>
      </c>
      <c r="C23" s="31" t="n">
        <f aca="false">C19+1</f>
        <v>4</v>
      </c>
      <c r="D23" s="32"/>
      <c r="E23" s="32"/>
      <c r="F23" s="33"/>
      <c r="G23" s="33"/>
      <c r="H23" s="33"/>
      <c r="I23" s="34"/>
      <c r="J23" s="34"/>
      <c r="K23" s="34"/>
      <c r="L23" s="41" t="str">
        <f aca="false">L19</f>
        <v>C4</v>
      </c>
      <c r="M23" s="42"/>
      <c r="N23" s="43"/>
    </row>
    <row r="24" customFormat="false" ht="14.45" hidden="false" customHeight="false" outlineLevel="0" collapsed="false">
      <c r="B24" s="30" t="n">
        <f aca="false">B20+1</f>
        <v>5</v>
      </c>
      <c r="C24" s="31" t="n">
        <f aca="false">C20+1</f>
        <v>43925</v>
      </c>
      <c r="D24" s="32"/>
      <c r="E24" s="32"/>
      <c r="F24" s="33"/>
      <c r="G24" s="33"/>
      <c r="H24" s="33"/>
      <c r="I24" s="34"/>
      <c r="J24" s="34"/>
      <c r="K24" s="34"/>
      <c r="L24" s="35" t="str">
        <f aca="false">L20</f>
        <v>C1</v>
      </c>
      <c r="M24" s="36"/>
      <c r="N24" s="37"/>
    </row>
    <row r="25" customFormat="false" ht="14.45" hidden="false" customHeight="false" outlineLevel="0" collapsed="false">
      <c r="B25" s="30" t="n">
        <f aca="false">B21+1</f>
        <v>5</v>
      </c>
      <c r="C25" s="31" t="n">
        <f aca="false">C21+1</f>
        <v>5</v>
      </c>
      <c r="D25" s="32"/>
      <c r="E25" s="32"/>
      <c r="F25" s="33"/>
      <c r="G25" s="33"/>
      <c r="H25" s="33"/>
      <c r="I25" s="34"/>
      <c r="J25" s="34"/>
      <c r="K25" s="34"/>
      <c r="L25" s="38" t="str">
        <f aca="false">L21</f>
        <v>C2</v>
      </c>
      <c r="M25" s="39"/>
      <c r="N25" s="40"/>
    </row>
    <row r="26" customFormat="false" ht="14.45" hidden="false" customHeight="false" outlineLevel="0" collapsed="false">
      <c r="B26" s="30" t="n">
        <f aca="false">B22+1</f>
        <v>5</v>
      </c>
      <c r="C26" s="31" t="n">
        <f aca="false">C22+1</f>
        <v>5</v>
      </c>
      <c r="D26" s="32"/>
      <c r="E26" s="32"/>
      <c r="F26" s="33"/>
      <c r="G26" s="33"/>
      <c r="H26" s="33"/>
      <c r="I26" s="34"/>
      <c r="J26" s="34"/>
      <c r="K26" s="34"/>
      <c r="L26" s="38" t="str">
        <f aca="false">L22</f>
        <v>C3</v>
      </c>
      <c r="M26" s="39"/>
      <c r="N26" s="40"/>
    </row>
    <row r="27" customFormat="false" ht="15" hidden="false" customHeight="false" outlineLevel="0" collapsed="false">
      <c r="B27" s="30" t="n">
        <f aca="false">B23+1</f>
        <v>5</v>
      </c>
      <c r="C27" s="31" t="n">
        <f aca="false">C23+1</f>
        <v>5</v>
      </c>
      <c r="D27" s="32"/>
      <c r="E27" s="32"/>
      <c r="F27" s="33"/>
      <c r="G27" s="33"/>
      <c r="H27" s="33"/>
      <c r="I27" s="34"/>
      <c r="J27" s="34"/>
      <c r="K27" s="34"/>
      <c r="L27" s="41" t="str">
        <f aca="false">L23</f>
        <v>C4</v>
      </c>
      <c r="M27" s="42"/>
      <c r="N27" s="43"/>
    </row>
    <row r="28" customFormat="false" ht="15" hidden="false" customHeight="false" outlineLevel="0" collapsed="false">
      <c r="B28" s="30" t="n">
        <f aca="false">B24+1</f>
        <v>6</v>
      </c>
      <c r="C28" s="31" t="n">
        <f aca="false">C24+1</f>
        <v>43926</v>
      </c>
      <c r="D28" s="32" t="n">
        <v>43926.7731759259</v>
      </c>
      <c r="E28" s="32" t="s">
        <v>96</v>
      </c>
      <c r="F28" s="33"/>
      <c r="G28" s="33" t="n">
        <v>81</v>
      </c>
      <c r="H28" s="33"/>
      <c r="I28" s="34"/>
      <c r="J28" s="34" t="n">
        <v>0.43</v>
      </c>
      <c r="K28" s="34"/>
      <c r="L28" s="35" t="str">
        <f aca="false">L24</f>
        <v>C1</v>
      </c>
      <c r="M28" s="36" t="n">
        <v>0</v>
      </c>
      <c r="N28" s="37" t="n">
        <v>5.96</v>
      </c>
    </row>
    <row r="29" customFormat="false" ht="15" hidden="false" customHeight="false" outlineLevel="0" collapsed="false">
      <c r="B29" s="30" t="n">
        <f aca="false">B25+1</f>
        <v>6</v>
      </c>
      <c r="C29" s="31" t="n">
        <f aca="false">C25+1</f>
        <v>6</v>
      </c>
      <c r="D29" s="32"/>
      <c r="E29" s="32"/>
      <c r="F29" s="33"/>
      <c r="G29" s="33"/>
      <c r="H29" s="33"/>
      <c r="I29" s="34"/>
      <c r="J29" s="34"/>
      <c r="K29" s="34"/>
      <c r="L29" s="38" t="str">
        <f aca="false">L25</f>
        <v>C2</v>
      </c>
      <c r="M29" s="36" t="n">
        <v>0</v>
      </c>
      <c r="N29" s="40" t="n">
        <v>5.89</v>
      </c>
    </row>
    <row r="30" customFormat="false" ht="15" hidden="false" customHeight="false" outlineLevel="0" collapsed="false">
      <c r="B30" s="30" t="n">
        <f aca="false">B26+1</f>
        <v>6</v>
      </c>
      <c r="C30" s="31" t="n">
        <f aca="false">C26+1</f>
        <v>6</v>
      </c>
      <c r="D30" s="32"/>
      <c r="E30" s="32"/>
      <c r="F30" s="33"/>
      <c r="G30" s="33"/>
      <c r="H30" s="33"/>
      <c r="I30" s="34"/>
      <c r="J30" s="34"/>
      <c r="K30" s="34"/>
      <c r="L30" s="38" t="str">
        <f aca="false">L26</f>
        <v>C3</v>
      </c>
      <c r="M30" s="36" t="n">
        <v>0</v>
      </c>
      <c r="N30" s="40" t="n">
        <v>5.86</v>
      </c>
    </row>
    <row r="31" customFormat="false" ht="15" hidden="false" customHeight="false" outlineLevel="0" collapsed="false">
      <c r="B31" s="30" t="n">
        <f aca="false">B27+1</f>
        <v>6</v>
      </c>
      <c r="C31" s="31" t="n">
        <f aca="false">C27+1</f>
        <v>6</v>
      </c>
      <c r="D31" s="32"/>
      <c r="E31" s="32"/>
      <c r="F31" s="33"/>
      <c r="G31" s="33"/>
      <c r="H31" s="33"/>
      <c r="I31" s="34"/>
      <c r="J31" s="34"/>
      <c r="K31" s="34"/>
      <c r="L31" s="41" t="str">
        <f aca="false">L27</f>
        <v>C4</v>
      </c>
      <c r="M31" s="36" t="n">
        <v>0</v>
      </c>
      <c r="N31" s="43" t="n">
        <v>5.82</v>
      </c>
    </row>
    <row r="32" customFormat="false" ht="14.45" hidden="false" customHeight="false" outlineLevel="0" collapsed="false">
      <c r="B32" s="30" t="n">
        <f aca="false">B28+1</f>
        <v>7</v>
      </c>
      <c r="C32" s="31" t="n">
        <f aca="false">C28+1</f>
        <v>43927</v>
      </c>
      <c r="D32" s="32" t="s">
        <v>97</v>
      </c>
      <c r="E32" s="32"/>
      <c r="F32" s="33" t="n">
        <v>72</v>
      </c>
      <c r="G32" s="33" t="n">
        <v>79</v>
      </c>
      <c r="H32" s="33" t="n">
        <v>81</v>
      </c>
      <c r="I32" s="34" t="n">
        <v>0.4</v>
      </c>
      <c r="J32" s="34" t="n">
        <v>0.41</v>
      </c>
      <c r="K32" s="34" t="n">
        <v>0.6</v>
      </c>
      <c r="L32" s="35" t="str">
        <f aca="false">L28</f>
        <v>C1</v>
      </c>
      <c r="M32" s="36"/>
      <c r="N32" s="37"/>
    </row>
    <row r="33" customFormat="false" ht="14.45" hidden="false" customHeight="false" outlineLevel="0" collapsed="false">
      <c r="B33" s="30" t="n">
        <f aca="false">B29+1</f>
        <v>7</v>
      </c>
      <c r="C33" s="31" t="n">
        <f aca="false">C29+1</f>
        <v>7</v>
      </c>
      <c r="D33" s="32"/>
      <c r="E33" s="32"/>
      <c r="F33" s="33"/>
      <c r="G33" s="33"/>
      <c r="H33" s="33"/>
      <c r="I33" s="34"/>
      <c r="J33" s="34"/>
      <c r="K33" s="34"/>
      <c r="L33" s="38" t="str">
        <f aca="false">L29</f>
        <v>C2</v>
      </c>
      <c r="M33" s="39"/>
      <c r="N33" s="40"/>
    </row>
    <row r="34" customFormat="false" ht="14.45" hidden="false" customHeight="false" outlineLevel="0" collapsed="false">
      <c r="B34" s="30" t="n">
        <f aca="false">B30+1</f>
        <v>7</v>
      </c>
      <c r="C34" s="31" t="n">
        <f aca="false">C30+1</f>
        <v>7</v>
      </c>
      <c r="D34" s="32"/>
      <c r="E34" s="32"/>
      <c r="F34" s="33"/>
      <c r="G34" s="33"/>
      <c r="H34" s="33"/>
      <c r="I34" s="34"/>
      <c r="J34" s="34"/>
      <c r="K34" s="34"/>
      <c r="L34" s="38" t="str">
        <f aca="false">L30</f>
        <v>C3</v>
      </c>
      <c r="M34" s="39"/>
      <c r="N34" s="40"/>
    </row>
    <row r="35" customFormat="false" ht="15" hidden="false" customHeight="false" outlineLevel="0" collapsed="false">
      <c r="B35" s="30" t="n">
        <f aca="false">B31+1</f>
        <v>7</v>
      </c>
      <c r="C35" s="31" t="n">
        <f aca="false">C31+1</f>
        <v>7</v>
      </c>
      <c r="D35" s="32"/>
      <c r="E35" s="32"/>
      <c r="F35" s="33"/>
      <c r="G35" s="33"/>
      <c r="H35" s="33"/>
      <c r="I35" s="34"/>
      <c r="J35" s="34"/>
      <c r="K35" s="34"/>
      <c r="L35" s="41" t="str">
        <f aca="false">L31</f>
        <v>C4</v>
      </c>
      <c r="M35" s="42"/>
      <c r="N35" s="43"/>
    </row>
    <row r="36" customFormat="false" ht="14.45" hidden="false" customHeight="false" outlineLevel="0" collapsed="false">
      <c r="B36" s="30" t="n">
        <f aca="false">B32+1</f>
        <v>8</v>
      </c>
      <c r="C36" s="31" t="n">
        <f aca="false">C32+1</f>
        <v>43928</v>
      </c>
      <c r="D36" s="32"/>
      <c r="E36" s="32"/>
      <c r="F36" s="33"/>
      <c r="G36" s="33"/>
      <c r="H36" s="33"/>
      <c r="I36" s="34"/>
      <c r="J36" s="34"/>
      <c r="K36" s="34"/>
      <c r="L36" s="35" t="str">
        <f aca="false">L32</f>
        <v>C1</v>
      </c>
      <c r="M36" s="36"/>
      <c r="N36" s="37"/>
    </row>
    <row r="37" customFormat="false" ht="14.45" hidden="false" customHeight="false" outlineLevel="0" collapsed="false">
      <c r="B37" s="30" t="n">
        <f aca="false">B33+1</f>
        <v>8</v>
      </c>
      <c r="C37" s="31" t="n">
        <f aca="false">C33+1</f>
        <v>8</v>
      </c>
      <c r="D37" s="32"/>
      <c r="E37" s="32"/>
      <c r="F37" s="33"/>
      <c r="G37" s="33"/>
      <c r="H37" s="33"/>
      <c r="I37" s="34"/>
      <c r="J37" s="34"/>
      <c r="K37" s="34"/>
      <c r="L37" s="38" t="str">
        <f aca="false">L33</f>
        <v>C2</v>
      </c>
      <c r="M37" s="39"/>
      <c r="N37" s="40"/>
    </row>
    <row r="38" customFormat="false" ht="14.45" hidden="false" customHeight="false" outlineLevel="0" collapsed="false">
      <c r="B38" s="30" t="n">
        <f aca="false">B34+1</f>
        <v>8</v>
      </c>
      <c r="C38" s="31" t="n">
        <f aca="false">C34+1</f>
        <v>8</v>
      </c>
      <c r="D38" s="32"/>
      <c r="E38" s="32"/>
      <c r="F38" s="33"/>
      <c r="G38" s="33"/>
      <c r="H38" s="33"/>
      <c r="I38" s="34"/>
      <c r="J38" s="34"/>
      <c r="K38" s="34"/>
      <c r="L38" s="38" t="str">
        <f aca="false">L34</f>
        <v>C3</v>
      </c>
      <c r="M38" s="39"/>
      <c r="N38" s="40"/>
    </row>
    <row r="39" customFormat="false" ht="15" hidden="false" customHeight="false" outlineLevel="0" collapsed="false">
      <c r="B39" s="30" t="n">
        <f aca="false">B35+1</f>
        <v>8</v>
      </c>
      <c r="C39" s="31" t="n">
        <f aca="false">C35+1</f>
        <v>8</v>
      </c>
      <c r="D39" s="32"/>
      <c r="E39" s="32"/>
      <c r="F39" s="33"/>
      <c r="G39" s="33"/>
      <c r="H39" s="33"/>
      <c r="I39" s="34"/>
      <c r="J39" s="34"/>
      <c r="K39" s="34"/>
      <c r="L39" s="41" t="str">
        <f aca="false">L35</f>
        <v>C4</v>
      </c>
      <c r="M39" s="42"/>
      <c r="N39" s="43"/>
    </row>
    <row r="40" customFormat="false" ht="15" hidden="false" customHeight="false" outlineLevel="0" collapsed="false">
      <c r="B40" s="30" t="n">
        <f aca="false">B36+1</f>
        <v>9</v>
      </c>
      <c r="C40" s="31" t="n">
        <f aca="false">C36+1</f>
        <v>43929</v>
      </c>
      <c r="D40" s="32" t="n">
        <v>43929.7881944444</v>
      </c>
      <c r="E40" s="32" t="s">
        <v>96</v>
      </c>
      <c r="F40" s="33" t="n">
        <v>70</v>
      </c>
      <c r="G40" s="33" t="n">
        <v>79</v>
      </c>
      <c r="H40" s="33" t="n">
        <v>79</v>
      </c>
      <c r="I40" s="34" t="n">
        <v>0.41</v>
      </c>
      <c r="J40" s="34" t="n">
        <v>0.43</v>
      </c>
      <c r="K40" s="34" t="n">
        <v>0.59</v>
      </c>
      <c r="L40" s="35" t="str">
        <f aca="false">L36</f>
        <v>C1</v>
      </c>
      <c r="M40" s="36" t="s">
        <v>98</v>
      </c>
      <c r="N40" s="37" t="n">
        <v>5.3</v>
      </c>
    </row>
    <row r="41" customFormat="false" ht="15" hidden="false" customHeight="false" outlineLevel="0" collapsed="false">
      <c r="B41" s="30" t="n">
        <f aca="false">B37+1</f>
        <v>9</v>
      </c>
      <c r="C41" s="31" t="n">
        <f aca="false">C37+1</f>
        <v>9</v>
      </c>
      <c r="D41" s="32"/>
      <c r="E41" s="32"/>
      <c r="F41" s="33"/>
      <c r="G41" s="33"/>
      <c r="H41" s="33"/>
      <c r="I41" s="34"/>
      <c r="J41" s="34"/>
      <c r="K41" s="34"/>
      <c r="L41" s="38" t="str">
        <f aca="false">L37</f>
        <v>C2</v>
      </c>
      <c r="M41" s="36" t="s">
        <v>98</v>
      </c>
      <c r="N41" s="40" t="n">
        <v>5.43</v>
      </c>
    </row>
    <row r="42" customFormat="false" ht="15" hidden="false" customHeight="false" outlineLevel="0" collapsed="false">
      <c r="B42" s="30" t="n">
        <f aca="false">B38+1</f>
        <v>9</v>
      </c>
      <c r="C42" s="31" t="n">
        <f aca="false">C38+1</f>
        <v>9</v>
      </c>
      <c r="D42" s="32"/>
      <c r="E42" s="32"/>
      <c r="F42" s="33"/>
      <c r="G42" s="33"/>
      <c r="H42" s="33"/>
      <c r="I42" s="34"/>
      <c r="J42" s="34"/>
      <c r="K42" s="34"/>
      <c r="L42" s="38" t="str">
        <f aca="false">L38</f>
        <v>C3</v>
      </c>
      <c r="M42" s="36" t="s">
        <v>98</v>
      </c>
      <c r="N42" s="40" t="n">
        <v>5.67</v>
      </c>
    </row>
    <row r="43" customFormat="false" ht="15" hidden="false" customHeight="false" outlineLevel="0" collapsed="false">
      <c r="B43" s="30" t="n">
        <f aca="false">B39+1</f>
        <v>9</v>
      </c>
      <c r="C43" s="31" t="n">
        <f aca="false">C39+1</f>
        <v>9</v>
      </c>
      <c r="D43" s="32"/>
      <c r="E43" s="32"/>
      <c r="F43" s="33"/>
      <c r="G43" s="33"/>
      <c r="H43" s="33"/>
      <c r="I43" s="34"/>
      <c r="J43" s="34"/>
      <c r="K43" s="34"/>
      <c r="L43" s="41" t="str">
        <f aca="false">L39</f>
        <v>C4</v>
      </c>
      <c r="M43" s="36" t="s">
        <v>98</v>
      </c>
      <c r="N43" s="43" t="n">
        <v>5.81</v>
      </c>
    </row>
    <row r="44" customFormat="false" ht="14.45" hidden="false" customHeight="false" outlineLevel="0" collapsed="false">
      <c r="B44" s="30" t="n">
        <f aca="false">B40+1</f>
        <v>10</v>
      </c>
      <c r="C44" s="31" t="n">
        <f aca="false">C40+1</f>
        <v>43930</v>
      </c>
      <c r="D44" s="32"/>
      <c r="E44" s="32"/>
      <c r="F44" s="33"/>
      <c r="G44" s="33"/>
      <c r="H44" s="33"/>
      <c r="I44" s="34"/>
      <c r="J44" s="34"/>
      <c r="K44" s="34"/>
      <c r="L44" s="35" t="str">
        <f aca="false">L40</f>
        <v>C1</v>
      </c>
      <c r="M44" s="36"/>
      <c r="N44" s="37"/>
    </row>
    <row r="45" customFormat="false" ht="14.45" hidden="false" customHeight="false" outlineLevel="0" collapsed="false">
      <c r="B45" s="30" t="n">
        <f aca="false">B41+1</f>
        <v>10</v>
      </c>
      <c r="C45" s="31" t="n">
        <f aca="false">C41+1</f>
        <v>10</v>
      </c>
      <c r="D45" s="32"/>
      <c r="E45" s="32"/>
      <c r="F45" s="33"/>
      <c r="G45" s="33"/>
      <c r="H45" s="33"/>
      <c r="I45" s="34"/>
      <c r="J45" s="34"/>
      <c r="K45" s="34"/>
      <c r="L45" s="38" t="str">
        <f aca="false">L41</f>
        <v>C2</v>
      </c>
      <c r="M45" s="39"/>
      <c r="N45" s="40"/>
    </row>
    <row r="46" customFormat="false" ht="14.45" hidden="false" customHeight="false" outlineLevel="0" collapsed="false">
      <c r="B46" s="30" t="n">
        <f aca="false">B42+1</f>
        <v>10</v>
      </c>
      <c r="C46" s="31" t="n">
        <f aca="false">C42+1</f>
        <v>10</v>
      </c>
      <c r="D46" s="32"/>
      <c r="E46" s="32"/>
      <c r="F46" s="33"/>
      <c r="G46" s="33"/>
      <c r="H46" s="33"/>
      <c r="I46" s="34"/>
      <c r="J46" s="34"/>
      <c r="K46" s="34"/>
      <c r="L46" s="38" t="str">
        <f aca="false">L42</f>
        <v>C3</v>
      </c>
      <c r="M46" s="39"/>
      <c r="N46" s="40"/>
    </row>
    <row r="47" customFormat="false" ht="15" hidden="false" customHeight="false" outlineLevel="0" collapsed="false">
      <c r="B47" s="30" t="n">
        <f aca="false">B43+1</f>
        <v>10</v>
      </c>
      <c r="C47" s="31" t="n">
        <f aca="false">C43+1</f>
        <v>10</v>
      </c>
      <c r="D47" s="32"/>
      <c r="E47" s="32"/>
      <c r="F47" s="33"/>
      <c r="G47" s="33"/>
      <c r="H47" s="33"/>
      <c r="I47" s="34"/>
      <c r="J47" s="34"/>
      <c r="K47" s="34"/>
      <c r="L47" s="41" t="str">
        <f aca="false">L43</f>
        <v>C4</v>
      </c>
      <c r="M47" s="42"/>
      <c r="N47" s="43"/>
    </row>
    <row r="48" customFormat="false" ht="14.45" hidden="false" customHeight="false" outlineLevel="0" collapsed="false">
      <c r="B48" s="30" t="n">
        <f aca="false">B44+1</f>
        <v>11</v>
      </c>
      <c r="C48" s="31" t="n">
        <f aca="false">C44+1</f>
        <v>43931</v>
      </c>
      <c r="D48" s="32"/>
      <c r="E48" s="32"/>
      <c r="F48" s="33"/>
      <c r="G48" s="33"/>
      <c r="H48" s="33"/>
      <c r="I48" s="34"/>
      <c r="J48" s="34"/>
      <c r="K48" s="34"/>
      <c r="L48" s="35" t="str">
        <f aca="false">L44</f>
        <v>C1</v>
      </c>
      <c r="M48" s="36"/>
      <c r="N48" s="37"/>
    </row>
    <row r="49" customFormat="false" ht="14.45" hidden="false" customHeight="false" outlineLevel="0" collapsed="false">
      <c r="B49" s="30" t="n">
        <f aca="false">B45+1</f>
        <v>11</v>
      </c>
      <c r="C49" s="31" t="n">
        <f aca="false">C45+1</f>
        <v>11</v>
      </c>
      <c r="D49" s="32"/>
      <c r="E49" s="32"/>
      <c r="F49" s="33"/>
      <c r="G49" s="33"/>
      <c r="H49" s="33"/>
      <c r="I49" s="34"/>
      <c r="J49" s="34"/>
      <c r="K49" s="34"/>
      <c r="L49" s="38" t="str">
        <f aca="false">L45</f>
        <v>C2</v>
      </c>
      <c r="M49" s="39"/>
      <c r="N49" s="40"/>
    </row>
    <row r="50" customFormat="false" ht="14.45" hidden="false" customHeight="false" outlineLevel="0" collapsed="false">
      <c r="B50" s="30" t="n">
        <f aca="false">B46+1</f>
        <v>11</v>
      </c>
      <c r="C50" s="31" t="n">
        <f aca="false">C46+1</f>
        <v>11</v>
      </c>
      <c r="D50" s="32"/>
      <c r="E50" s="32"/>
      <c r="F50" s="33"/>
      <c r="G50" s="33"/>
      <c r="H50" s="33"/>
      <c r="I50" s="34"/>
      <c r="J50" s="34"/>
      <c r="K50" s="34"/>
      <c r="L50" s="38" t="str">
        <f aca="false">L46</f>
        <v>C3</v>
      </c>
      <c r="M50" s="39"/>
      <c r="N50" s="40"/>
    </row>
    <row r="51" customFormat="false" ht="15" hidden="false" customHeight="false" outlineLevel="0" collapsed="false">
      <c r="B51" s="30" t="n">
        <f aca="false">B47+1</f>
        <v>11</v>
      </c>
      <c r="C51" s="31" t="n">
        <f aca="false">C47+1</f>
        <v>11</v>
      </c>
      <c r="D51" s="32"/>
      <c r="E51" s="32"/>
      <c r="F51" s="33"/>
      <c r="G51" s="33"/>
      <c r="H51" s="33"/>
      <c r="I51" s="34"/>
      <c r="J51" s="34"/>
      <c r="K51" s="34"/>
      <c r="L51" s="41" t="str">
        <f aca="false">L47</f>
        <v>C4</v>
      </c>
      <c r="M51" s="42"/>
      <c r="N51" s="43"/>
    </row>
    <row r="52" customFormat="false" ht="15" hidden="false" customHeight="false" outlineLevel="0" collapsed="false">
      <c r="B52" s="30" t="n">
        <f aca="false">B48+1</f>
        <v>12</v>
      </c>
      <c r="C52" s="31" t="n">
        <f aca="false">C48+1</f>
        <v>43932</v>
      </c>
      <c r="D52" s="32" t="s">
        <v>99</v>
      </c>
      <c r="E52" s="32" t="s">
        <v>96</v>
      </c>
      <c r="F52" s="33" t="n">
        <v>68</v>
      </c>
      <c r="G52" s="33" t="n">
        <v>77</v>
      </c>
      <c r="H52" s="33" t="n">
        <v>79</v>
      </c>
      <c r="I52" s="34" t="n">
        <v>0.35</v>
      </c>
      <c r="J52" s="34" t="n">
        <v>0.4</v>
      </c>
      <c r="K52" s="34" t="n">
        <v>0.54</v>
      </c>
      <c r="L52" s="35" t="str">
        <f aca="false">L48</f>
        <v>C1</v>
      </c>
      <c r="M52" s="36" t="s">
        <v>100</v>
      </c>
      <c r="N52" s="37" t="n">
        <v>4.42</v>
      </c>
    </row>
    <row r="53" customFormat="false" ht="15" hidden="false" customHeight="false" outlineLevel="0" collapsed="false">
      <c r="B53" s="30" t="n">
        <f aca="false">B49+1</f>
        <v>12</v>
      </c>
      <c r="C53" s="31" t="n">
        <f aca="false">C49+1</f>
        <v>12</v>
      </c>
      <c r="D53" s="32"/>
      <c r="E53" s="32"/>
      <c r="F53" s="33"/>
      <c r="G53" s="33"/>
      <c r="H53" s="33"/>
      <c r="I53" s="34"/>
      <c r="J53" s="34"/>
      <c r="K53" s="34"/>
      <c r="L53" s="38" t="str">
        <f aca="false">L49</f>
        <v>C2</v>
      </c>
      <c r="M53" s="36" t="s">
        <v>100</v>
      </c>
      <c r="N53" s="40" t="n">
        <v>4.36</v>
      </c>
    </row>
    <row r="54" customFormat="false" ht="15" hidden="false" customHeight="false" outlineLevel="0" collapsed="false">
      <c r="B54" s="30" t="n">
        <f aca="false">B50+1</f>
        <v>12</v>
      </c>
      <c r="C54" s="31" t="n">
        <f aca="false">C50+1</f>
        <v>12</v>
      </c>
      <c r="D54" s="32"/>
      <c r="E54" s="32"/>
      <c r="F54" s="33"/>
      <c r="G54" s="33"/>
      <c r="H54" s="33"/>
      <c r="I54" s="34"/>
      <c r="J54" s="34"/>
      <c r="K54" s="34"/>
      <c r="L54" s="38" t="str">
        <f aca="false">L50</f>
        <v>C3</v>
      </c>
      <c r="M54" s="36" t="s">
        <v>100</v>
      </c>
      <c r="N54" s="40" t="n">
        <v>4.7</v>
      </c>
    </row>
    <row r="55" customFormat="false" ht="15" hidden="false" customHeight="false" outlineLevel="0" collapsed="false">
      <c r="B55" s="30" t="n">
        <f aca="false">B51+1</f>
        <v>12</v>
      </c>
      <c r="C55" s="31" t="n">
        <f aca="false">C51+1</f>
        <v>12</v>
      </c>
      <c r="D55" s="32"/>
      <c r="E55" s="32"/>
      <c r="F55" s="33"/>
      <c r="G55" s="33"/>
      <c r="H55" s="33"/>
      <c r="I55" s="34"/>
      <c r="J55" s="34"/>
      <c r="K55" s="34"/>
      <c r="L55" s="41" t="str">
        <f aca="false">L51</f>
        <v>C4</v>
      </c>
      <c r="M55" s="36" t="s">
        <v>100</v>
      </c>
      <c r="N55" s="43" t="n">
        <v>5.76</v>
      </c>
    </row>
    <row r="56" customFormat="false" ht="14.45" hidden="false" customHeight="false" outlineLevel="0" collapsed="false">
      <c r="B56" s="30" t="n">
        <f aca="false">B52+1</f>
        <v>13</v>
      </c>
      <c r="C56" s="31" t="n">
        <f aca="false">C52+1</f>
        <v>43933</v>
      </c>
      <c r="D56" s="32"/>
      <c r="E56" s="32"/>
      <c r="F56" s="33"/>
      <c r="G56" s="33"/>
      <c r="H56" s="33"/>
      <c r="I56" s="34"/>
      <c r="J56" s="34"/>
      <c r="K56" s="34"/>
      <c r="L56" s="35" t="str">
        <f aca="false">L52</f>
        <v>C1</v>
      </c>
      <c r="M56" s="36"/>
      <c r="N56" s="37"/>
    </row>
    <row r="57" customFormat="false" ht="14.45" hidden="false" customHeight="false" outlineLevel="0" collapsed="false">
      <c r="B57" s="30" t="n">
        <f aca="false">B53+1</f>
        <v>13</v>
      </c>
      <c r="C57" s="31" t="n">
        <f aca="false">C53+1</f>
        <v>13</v>
      </c>
      <c r="D57" s="32"/>
      <c r="E57" s="32"/>
      <c r="F57" s="33"/>
      <c r="G57" s="33"/>
      <c r="H57" s="33"/>
      <c r="I57" s="34"/>
      <c r="J57" s="34"/>
      <c r="K57" s="34"/>
      <c r="L57" s="38" t="str">
        <f aca="false">L53</f>
        <v>C2</v>
      </c>
      <c r="M57" s="39"/>
      <c r="N57" s="40"/>
    </row>
    <row r="58" customFormat="false" ht="14.45" hidden="false" customHeight="false" outlineLevel="0" collapsed="false">
      <c r="B58" s="30" t="n">
        <f aca="false">B54+1</f>
        <v>13</v>
      </c>
      <c r="C58" s="31" t="n">
        <f aca="false">C54+1</f>
        <v>13</v>
      </c>
      <c r="D58" s="32"/>
      <c r="E58" s="32"/>
      <c r="F58" s="33"/>
      <c r="G58" s="33"/>
      <c r="H58" s="33"/>
      <c r="I58" s="34"/>
      <c r="J58" s="34"/>
      <c r="K58" s="34"/>
      <c r="L58" s="38" t="str">
        <f aca="false">L54</f>
        <v>C3</v>
      </c>
      <c r="M58" s="39"/>
      <c r="N58" s="40"/>
    </row>
    <row r="59" customFormat="false" ht="15" hidden="false" customHeight="false" outlineLevel="0" collapsed="false">
      <c r="B59" s="30" t="n">
        <f aca="false">B55+1</f>
        <v>13</v>
      </c>
      <c r="C59" s="31" t="n">
        <f aca="false">C55+1</f>
        <v>13</v>
      </c>
      <c r="D59" s="32"/>
      <c r="E59" s="32"/>
      <c r="F59" s="33"/>
      <c r="G59" s="33"/>
      <c r="H59" s="33"/>
      <c r="I59" s="34"/>
      <c r="J59" s="34"/>
      <c r="K59" s="34"/>
      <c r="L59" s="41" t="str">
        <f aca="false">L55</f>
        <v>C4</v>
      </c>
      <c r="M59" s="42"/>
      <c r="N59" s="43"/>
    </row>
    <row r="60" customFormat="false" ht="14.45" hidden="false" customHeight="false" outlineLevel="0" collapsed="false">
      <c r="B60" s="30" t="n">
        <f aca="false">B56+1</f>
        <v>14</v>
      </c>
      <c r="C60" s="31" t="n">
        <f aca="false">C56+1</f>
        <v>43934</v>
      </c>
      <c r="D60" s="32"/>
      <c r="E60" s="32"/>
      <c r="F60" s="33"/>
      <c r="G60" s="33"/>
      <c r="H60" s="33"/>
      <c r="I60" s="34"/>
      <c r="J60" s="34"/>
      <c r="K60" s="34"/>
      <c r="L60" s="35" t="str">
        <f aca="false">L56</f>
        <v>C1</v>
      </c>
      <c r="M60" s="36"/>
      <c r="N60" s="37"/>
    </row>
    <row r="61" customFormat="false" ht="14.45" hidden="false" customHeight="false" outlineLevel="0" collapsed="false">
      <c r="B61" s="30" t="n">
        <f aca="false">B57+1</f>
        <v>14</v>
      </c>
      <c r="C61" s="31" t="n">
        <f aca="false">C57+1</f>
        <v>14</v>
      </c>
      <c r="D61" s="32"/>
      <c r="E61" s="32"/>
      <c r="F61" s="33"/>
      <c r="G61" s="33"/>
      <c r="H61" s="33"/>
      <c r="I61" s="34"/>
      <c r="J61" s="34"/>
      <c r="K61" s="34"/>
      <c r="L61" s="38" t="str">
        <f aca="false">L57</f>
        <v>C2</v>
      </c>
      <c r="M61" s="39"/>
      <c r="N61" s="40"/>
    </row>
    <row r="62" customFormat="false" ht="14.45" hidden="false" customHeight="false" outlineLevel="0" collapsed="false">
      <c r="B62" s="30" t="n">
        <f aca="false">B58+1</f>
        <v>14</v>
      </c>
      <c r="C62" s="31" t="n">
        <f aca="false">C58+1</f>
        <v>14</v>
      </c>
      <c r="D62" s="32"/>
      <c r="E62" s="32"/>
      <c r="F62" s="33"/>
      <c r="G62" s="33"/>
      <c r="H62" s="33"/>
      <c r="I62" s="34"/>
      <c r="J62" s="34"/>
      <c r="K62" s="34"/>
      <c r="L62" s="38" t="str">
        <f aca="false">L58</f>
        <v>C3</v>
      </c>
      <c r="M62" s="39"/>
      <c r="N62" s="40"/>
    </row>
    <row r="63" customFormat="false" ht="15" hidden="false" customHeight="false" outlineLevel="0" collapsed="false">
      <c r="B63" s="30" t="n">
        <f aca="false">B59+1</f>
        <v>14</v>
      </c>
      <c r="C63" s="31" t="n">
        <f aca="false">C59+1</f>
        <v>14</v>
      </c>
      <c r="D63" s="32"/>
      <c r="E63" s="32"/>
      <c r="F63" s="33"/>
      <c r="G63" s="33"/>
      <c r="H63" s="33"/>
      <c r="I63" s="34"/>
      <c r="J63" s="34"/>
      <c r="K63" s="34"/>
      <c r="L63" s="41" t="str">
        <f aca="false">L59</f>
        <v>C4</v>
      </c>
      <c r="M63" s="42"/>
      <c r="N63" s="43"/>
    </row>
    <row r="64" customFormat="false" ht="14.45" hidden="false" customHeight="false" outlineLevel="0" collapsed="false">
      <c r="B64" s="30" t="n">
        <f aca="false">B60+1</f>
        <v>15</v>
      </c>
      <c r="C64" s="31" t="n">
        <f aca="false">C60+1</f>
        <v>43935</v>
      </c>
      <c r="D64" s="32" t="n">
        <v>43935.625</v>
      </c>
      <c r="E64" s="32" t="s">
        <v>96</v>
      </c>
      <c r="F64" s="33" t="n">
        <v>70</v>
      </c>
      <c r="G64" s="33" t="n">
        <v>79</v>
      </c>
      <c r="H64" s="33" t="n">
        <v>79</v>
      </c>
      <c r="I64" s="34" t="n">
        <v>0.42</v>
      </c>
      <c r="J64" s="34" t="n">
        <v>0.44</v>
      </c>
      <c r="K64" s="34" t="n">
        <v>0.64</v>
      </c>
      <c r="L64" s="35" t="str">
        <f aca="false">L60</f>
        <v>C1</v>
      </c>
      <c r="M64" s="36" t="s">
        <v>100</v>
      </c>
      <c r="N64" s="37" t="n">
        <v>6.55</v>
      </c>
    </row>
    <row r="65" customFormat="false" ht="14.45" hidden="false" customHeight="false" outlineLevel="0" collapsed="false">
      <c r="B65" s="30" t="n">
        <f aca="false">B61+1</f>
        <v>15</v>
      </c>
      <c r="C65" s="31" t="n">
        <f aca="false">C61+1</f>
        <v>15</v>
      </c>
      <c r="D65" s="32"/>
      <c r="E65" s="32"/>
      <c r="F65" s="33"/>
      <c r="G65" s="33"/>
      <c r="H65" s="33"/>
      <c r="I65" s="34"/>
      <c r="J65" s="34"/>
      <c r="K65" s="34"/>
      <c r="L65" s="38" t="str">
        <f aca="false">L61</f>
        <v>C2</v>
      </c>
      <c r="M65" s="39" t="s">
        <v>101</v>
      </c>
      <c r="N65" s="40" t="n">
        <v>3.94</v>
      </c>
    </row>
    <row r="66" customFormat="false" ht="15" hidden="false" customHeight="false" outlineLevel="0" collapsed="false">
      <c r="B66" s="30" t="n">
        <f aca="false">B62+1</f>
        <v>15</v>
      </c>
      <c r="C66" s="31" t="n">
        <f aca="false">C62+1</f>
        <v>15</v>
      </c>
      <c r="D66" s="32"/>
      <c r="E66" s="32"/>
      <c r="F66" s="33"/>
      <c r="G66" s="33"/>
      <c r="H66" s="33"/>
      <c r="I66" s="34"/>
      <c r="J66" s="34"/>
      <c r="K66" s="34"/>
      <c r="L66" s="38" t="str">
        <f aca="false">L62</f>
        <v>C3</v>
      </c>
      <c r="M66" s="39" t="s">
        <v>101</v>
      </c>
      <c r="N66" s="40" t="n">
        <v>3.99</v>
      </c>
    </row>
    <row r="67" customFormat="false" ht="15" hidden="false" customHeight="false" outlineLevel="0" collapsed="false">
      <c r="B67" s="30" t="n">
        <f aca="false">B63+1</f>
        <v>15</v>
      </c>
      <c r="C67" s="31" t="n">
        <f aca="false">C63+1</f>
        <v>15</v>
      </c>
      <c r="D67" s="32"/>
      <c r="E67" s="32"/>
      <c r="F67" s="33"/>
      <c r="G67" s="33"/>
      <c r="H67" s="33"/>
      <c r="I67" s="34"/>
      <c r="J67" s="34"/>
      <c r="K67" s="34"/>
      <c r="L67" s="41" t="str">
        <f aca="false">L63</f>
        <v>C4</v>
      </c>
      <c r="M67" s="36" t="s">
        <v>100</v>
      </c>
      <c r="N67" s="43" t="n">
        <v>5.46</v>
      </c>
    </row>
    <row r="68" customFormat="false" ht="14.45" hidden="false" customHeight="false" outlineLevel="0" collapsed="false">
      <c r="B68" s="30" t="n">
        <f aca="false">B64+1</f>
        <v>16</v>
      </c>
      <c r="C68" s="31" t="n">
        <f aca="false">C64+1</f>
        <v>43936</v>
      </c>
      <c r="D68" s="32"/>
      <c r="E68" s="32"/>
      <c r="F68" s="33"/>
      <c r="G68" s="33"/>
      <c r="H68" s="33"/>
      <c r="I68" s="34"/>
      <c r="J68" s="34"/>
      <c r="K68" s="34"/>
      <c r="L68" s="35" t="str">
        <f aca="false">L64</f>
        <v>C1</v>
      </c>
      <c r="M68" s="36"/>
      <c r="N68" s="37"/>
    </row>
    <row r="69" customFormat="false" ht="14.45" hidden="false" customHeight="false" outlineLevel="0" collapsed="false">
      <c r="B69" s="30" t="n">
        <f aca="false">B65+1</f>
        <v>16</v>
      </c>
      <c r="C69" s="31" t="n">
        <f aca="false">C65+1</f>
        <v>16</v>
      </c>
      <c r="D69" s="32"/>
      <c r="E69" s="32"/>
      <c r="F69" s="33"/>
      <c r="G69" s="33"/>
      <c r="H69" s="33"/>
      <c r="I69" s="34"/>
      <c r="J69" s="34"/>
      <c r="K69" s="34"/>
      <c r="L69" s="38" t="str">
        <f aca="false">L65</f>
        <v>C2</v>
      </c>
      <c r="M69" s="39"/>
      <c r="N69" s="40"/>
    </row>
    <row r="70" customFormat="false" ht="14.45" hidden="false" customHeight="false" outlineLevel="0" collapsed="false">
      <c r="B70" s="30" t="n">
        <f aca="false">B66+1</f>
        <v>16</v>
      </c>
      <c r="C70" s="31" t="n">
        <f aca="false">C66+1</f>
        <v>16</v>
      </c>
      <c r="D70" s="32"/>
      <c r="E70" s="32"/>
      <c r="F70" s="33"/>
      <c r="G70" s="33"/>
      <c r="H70" s="33"/>
      <c r="I70" s="34"/>
      <c r="J70" s="34"/>
      <c r="K70" s="34"/>
      <c r="L70" s="38" t="str">
        <f aca="false">L66</f>
        <v>C3</v>
      </c>
      <c r="M70" s="39"/>
      <c r="N70" s="40"/>
    </row>
    <row r="71" customFormat="false" ht="15" hidden="false" customHeight="false" outlineLevel="0" collapsed="false">
      <c r="B71" s="30" t="n">
        <f aca="false">B67+1</f>
        <v>16</v>
      </c>
      <c r="C71" s="31" t="n">
        <f aca="false">C67+1</f>
        <v>16</v>
      </c>
      <c r="D71" s="32"/>
      <c r="E71" s="32"/>
      <c r="F71" s="33"/>
      <c r="G71" s="33"/>
      <c r="H71" s="33"/>
      <c r="I71" s="34"/>
      <c r="J71" s="34"/>
      <c r="K71" s="34"/>
      <c r="L71" s="41" t="str">
        <f aca="false">L67</f>
        <v>C4</v>
      </c>
      <c r="M71" s="42"/>
      <c r="N71" s="43"/>
    </row>
    <row r="72" customFormat="false" ht="14.45" hidden="false" customHeight="false" outlineLevel="0" collapsed="false">
      <c r="B72" s="30" t="n">
        <f aca="false">B68+1</f>
        <v>17</v>
      </c>
      <c r="C72" s="31" t="n">
        <f aca="false">C68+1</f>
        <v>43937</v>
      </c>
      <c r="D72" s="32"/>
      <c r="E72" s="32"/>
      <c r="F72" s="33"/>
      <c r="G72" s="33"/>
      <c r="H72" s="33"/>
      <c r="I72" s="34"/>
      <c r="J72" s="34"/>
      <c r="K72" s="34"/>
      <c r="L72" s="35" t="str">
        <f aca="false">L68</f>
        <v>C1</v>
      </c>
      <c r="M72" s="36"/>
      <c r="N72" s="37"/>
    </row>
    <row r="73" customFormat="false" ht="14.45" hidden="false" customHeight="false" outlineLevel="0" collapsed="false">
      <c r="B73" s="30" t="n">
        <f aca="false">B69+1</f>
        <v>17</v>
      </c>
      <c r="C73" s="31" t="n">
        <f aca="false">C69+1</f>
        <v>17</v>
      </c>
      <c r="D73" s="32"/>
      <c r="E73" s="32"/>
      <c r="F73" s="33"/>
      <c r="G73" s="33"/>
      <c r="H73" s="33"/>
      <c r="I73" s="34"/>
      <c r="J73" s="34"/>
      <c r="K73" s="34"/>
      <c r="L73" s="38" t="str">
        <f aca="false">L69</f>
        <v>C2</v>
      </c>
      <c r="M73" s="39"/>
      <c r="N73" s="40"/>
    </row>
    <row r="74" customFormat="false" ht="14.45" hidden="false" customHeight="false" outlineLevel="0" collapsed="false">
      <c r="B74" s="30" t="n">
        <f aca="false">B70+1</f>
        <v>17</v>
      </c>
      <c r="C74" s="31" t="n">
        <f aca="false">C70+1</f>
        <v>17</v>
      </c>
      <c r="D74" s="32"/>
      <c r="E74" s="32"/>
      <c r="F74" s="33"/>
      <c r="G74" s="33"/>
      <c r="H74" s="33"/>
      <c r="I74" s="34"/>
      <c r="J74" s="34"/>
      <c r="K74" s="34"/>
      <c r="L74" s="38" t="str">
        <f aca="false">L70</f>
        <v>C3</v>
      </c>
      <c r="M74" s="39"/>
      <c r="N74" s="40"/>
    </row>
    <row r="75" customFormat="false" ht="15" hidden="false" customHeight="false" outlineLevel="0" collapsed="false">
      <c r="B75" s="30" t="n">
        <f aca="false">B71+1</f>
        <v>17</v>
      </c>
      <c r="C75" s="31" t="n">
        <f aca="false">C71+1</f>
        <v>17</v>
      </c>
      <c r="D75" s="32"/>
      <c r="E75" s="32"/>
      <c r="F75" s="33"/>
      <c r="G75" s="33"/>
      <c r="H75" s="33"/>
      <c r="I75" s="34"/>
      <c r="J75" s="34"/>
      <c r="K75" s="34"/>
      <c r="L75" s="41" t="str">
        <f aca="false">L71</f>
        <v>C4</v>
      </c>
      <c r="M75" s="42"/>
      <c r="N75" s="43"/>
    </row>
    <row r="76" customFormat="false" ht="14.45" hidden="false" customHeight="false" outlineLevel="0" collapsed="false">
      <c r="B76" s="30" t="n">
        <f aca="false">B72+1</f>
        <v>18</v>
      </c>
      <c r="C76" s="31" t="n">
        <f aca="false">C72+1</f>
        <v>43938</v>
      </c>
      <c r="D76" s="32" t="n">
        <v>43938.75</v>
      </c>
      <c r="E76" s="32" t="s">
        <v>96</v>
      </c>
      <c r="F76" s="33" t="n">
        <v>66</v>
      </c>
      <c r="G76" s="33" t="n">
        <v>81</v>
      </c>
      <c r="H76" s="33" t="n">
        <v>81</v>
      </c>
      <c r="I76" s="34" t="n">
        <v>0.31</v>
      </c>
      <c r="J76" s="34" t="n">
        <v>0.36</v>
      </c>
      <c r="K76" s="34" t="n">
        <v>0.54</v>
      </c>
      <c r="L76" s="35" t="str">
        <f aca="false">L72</f>
        <v>C1</v>
      </c>
      <c r="M76" s="39" t="s">
        <v>101</v>
      </c>
      <c r="N76" s="37" t="n">
        <v>6.85</v>
      </c>
    </row>
    <row r="77" customFormat="false" ht="14.45" hidden="false" customHeight="false" outlineLevel="0" collapsed="false">
      <c r="B77" s="30" t="n">
        <f aca="false">B73+1</f>
        <v>18</v>
      </c>
      <c r="C77" s="31" t="n">
        <f aca="false">C73+1</f>
        <v>18</v>
      </c>
      <c r="D77" s="32"/>
      <c r="E77" s="32"/>
      <c r="F77" s="33"/>
      <c r="G77" s="33"/>
      <c r="H77" s="33"/>
      <c r="I77" s="34"/>
      <c r="J77" s="34"/>
      <c r="K77" s="34"/>
      <c r="L77" s="38" t="str">
        <f aca="false">L73</f>
        <v>C2</v>
      </c>
      <c r="M77" s="39" t="s">
        <v>101</v>
      </c>
      <c r="N77" s="40" t="n">
        <v>6.39</v>
      </c>
    </row>
    <row r="78" customFormat="false" ht="14.45" hidden="false" customHeight="false" outlineLevel="0" collapsed="false">
      <c r="B78" s="30" t="n">
        <f aca="false">B74+1</f>
        <v>18</v>
      </c>
      <c r="C78" s="31" t="n">
        <f aca="false">C74+1</f>
        <v>18</v>
      </c>
      <c r="D78" s="32"/>
      <c r="E78" s="32"/>
      <c r="F78" s="33"/>
      <c r="G78" s="33"/>
      <c r="H78" s="33"/>
      <c r="I78" s="34"/>
      <c r="J78" s="34"/>
      <c r="K78" s="34"/>
      <c r="L78" s="38" t="str">
        <f aca="false">L74</f>
        <v>C3</v>
      </c>
      <c r="M78" s="39" t="s">
        <v>101</v>
      </c>
      <c r="N78" s="40" t="n">
        <v>3.75</v>
      </c>
    </row>
    <row r="79" customFormat="false" ht="15" hidden="false" customHeight="false" outlineLevel="0" collapsed="false">
      <c r="B79" s="30" t="n">
        <f aca="false">B75+1</f>
        <v>18</v>
      </c>
      <c r="C79" s="31" t="n">
        <f aca="false">C75+1</f>
        <v>18</v>
      </c>
      <c r="D79" s="32"/>
      <c r="E79" s="32"/>
      <c r="F79" s="33"/>
      <c r="G79" s="33"/>
      <c r="H79" s="33"/>
      <c r="I79" s="34"/>
      <c r="J79" s="34"/>
      <c r="K79" s="34"/>
      <c r="L79" s="41" t="str">
        <f aca="false">L75</f>
        <v>C4</v>
      </c>
      <c r="M79" s="39" t="s">
        <v>101</v>
      </c>
      <c r="N79" s="43" t="n">
        <v>4.08</v>
      </c>
    </row>
    <row r="80" customFormat="false" ht="14.45" hidden="false" customHeight="false" outlineLevel="0" collapsed="false">
      <c r="B80" s="30" t="n">
        <f aca="false">B76+1</f>
        <v>19</v>
      </c>
      <c r="C80" s="31" t="n">
        <f aca="false">C76+1</f>
        <v>43939</v>
      </c>
      <c r="D80" s="32"/>
      <c r="E80" s="32"/>
      <c r="F80" s="33"/>
      <c r="G80" s="33"/>
      <c r="H80" s="33"/>
      <c r="I80" s="34"/>
      <c r="J80" s="34"/>
      <c r="K80" s="34"/>
      <c r="L80" s="35" t="str">
        <f aca="false">L76</f>
        <v>C1</v>
      </c>
      <c r="M80" s="36"/>
      <c r="N80" s="37"/>
    </row>
    <row r="81" customFormat="false" ht="14.45" hidden="false" customHeight="false" outlineLevel="0" collapsed="false">
      <c r="B81" s="30" t="n">
        <f aca="false">B77+1</f>
        <v>19</v>
      </c>
      <c r="C81" s="31" t="n">
        <f aca="false">C77+1</f>
        <v>19</v>
      </c>
      <c r="D81" s="32"/>
      <c r="E81" s="32"/>
      <c r="F81" s="33"/>
      <c r="G81" s="33"/>
      <c r="H81" s="33"/>
      <c r="I81" s="34"/>
      <c r="J81" s="34"/>
      <c r="K81" s="34"/>
      <c r="L81" s="38" t="str">
        <f aca="false">L77</f>
        <v>C2</v>
      </c>
      <c r="M81" s="39"/>
      <c r="N81" s="40"/>
    </row>
    <row r="82" customFormat="false" ht="14.45" hidden="false" customHeight="false" outlineLevel="0" collapsed="false">
      <c r="B82" s="30" t="n">
        <f aca="false">B78+1</f>
        <v>19</v>
      </c>
      <c r="C82" s="31" t="n">
        <f aca="false">C78+1</f>
        <v>19</v>
      </c>
      <c r="D82" s="32"/>
      <c r="E82" s="32"/>
      <c r="F82" s="33"/>
      <c r="G82" s="33"/>
      <c r="H82" s="33"/>
      <c r="I82" s="34"/>
      <c r="J82" s="34"/>
      <c r="K82" s="34"/>
      <c r="L82" s="38" t="str">
        <f aca="false">L78</f>
        <v>C3</v>
      </c>
      <c r="M82" s="39"/>
      <c r="N82" s="40"/>
    </row>
    <row r="83" customFormat="false" ht="15" hidden="false" customHeight="false" outlineLevel="0" collapsed="false">
      <c r="B83" s="30" t="n">
        <f aca="false">B79+1</f>
        <v>19</v>
      </c>
      <c r="C83" s="31" t="n">
        <f aca="false">C79+1</f>
        <v>19</v>
      </c>
      <c r="D83" s="32"/>
      <c r="E83" s="32"/>
      <c r="F83" s="33"/>
      <c r="G83" s="33"/>
      <c r="H83" s="33"/>
      <c r="I83" s="34"/>
      <c r="J83" s="34"/>
      <c r="K83" s="34"/>
      <c r="L83" s="41" t="str">
        <f aca="false">L79</f>
        <v>C4</v>
      </c>
      <c r="M83" s="42"/>
      <c r="N83" s="43"/>
    </row>
    <row r="84" customFormat="false" ht="14.45" hidden="false" customHeight="false" outlineLevel="0" collapsed="false">
      <c r="B84" s="30" t="n">
        <f aca="false">B80+1</f>
        <v>20</v>
      </c>
      <c r="C84" s="31" t="n">
        <f aca="false">C80+1</f>
        <v>43940</v>
      </c>
      <c r="D84" s="32"/>
      <c r="E84" s="32"/>
      <c r="F84" s="33"/>
      <c r="G84" s="33"/>
      <c r="H84" s="33"/>
      <c r="I84" s="34"/>
      <c r="J84" s="34"/>
      <c r="K84" s="34"/>
      <c r="L84" s="35" t="str">
        <f aca="false">L80</f>
        <v>C1</v>
      </c>
      <c r="M84" s="36"/>
      <c r="N84" s="37"/>
    </row>
    <row r="85" customFormat="false" ht="14.45" hidden="false" customHeight="false" outlineLevel="0" collapsed="false">
      <c r="B85" s="30" t="n">
        <f aca="false">B81+1</f>
        <v>20</v>
      </c>
      <c r="C85" s="31" t="n">
        <f aca="false">C81+1</f>
        <v>20</v>
      </c>
      <c r="D85" s="32"/>
      <c r="E85" s="32"/>
      <c r="F85" s="33"/>
      <c r="G85" s="33"/>
      <c r="H85" s="33"/>
      <c r="I85" s="34"/>
      <c r="J85" s="34"/>
      <c r="K85" s="34"/>
      <c r="L85" s="38" t="str">
        <f aca="false">L81</f>
        <v>C2</v>
      </c>
      <c r="M85" s="39"/>
      <c r="N85" s="40"/>
    </row>
    <row r="86" customFormat="false" ht="14.45" hidden="false" customHeight="false" outlineLevel="0" collapsed="false">
      <c r="B86" s="30" t="n">
        <f aca="false">B82+1</f>
        <v>20</v>
      </c>
      <c r="C86" s="31" t="n">
        <f aca="false">C82+1</f>
        <v>20</v>
      </c>
      <c r="D86" s="32"/>
      <c r="E86" s="32"/>
      <c r="F86" s="33"/>
      <c r="G86" s="33"/>
      <c r="H86" s="33"/>
      <c r="I86" s="34"/>
      <c r="J86" s="34"/>
      <c r="K86" s="34"/>
      <c r="L86" s="38" t="str">
        <f aca="false">L82</f>
        <v>C3</v>
      </c>
      <c r="M86" s="39"/>
      <c r="N86" s="40"/>
    </row>
    <row r="87" customFormat="false" ht="15" hidden="false" customHeight="false" outlineLevel="0" collapsed="false">
      <c r="B87" s="30" t="n">
        <f aca="false">B83+1</f>
        <v>20</v>
      </c>
      <c r="C87" s="31" t="n">
        <f aca="false">C83+1</f>
        <v>20</v>
      </c>
      <c r="D87" s="32"/>
      <c r="E87" s="32"/>
      <c r="F87" s="33"/>
      <c r="G87" s="33"/>
      <c r="H87" s="33"/>
      <c r="I87" s="34"/>
      <c r="J87" s="34"/>
      <c r="K87" s="34"/>
      <c r="L87" s="41" t="str">
        <f aca="false">L83</f>
        <v>C4</v>
      </c>
      <c r="M87" s="42"/>
      <c r="N87" s="43"/>
    </row>
    <row r="88" customFormat="false" ht="14.45" hidden="false" customHeight="false" outlineLevel="0" collapsed="false">
      <c r="B88" s="30" t="n">
        <f aca="false">B84+1</f>
        <v>21</v>
      </c>
      <c r="C88" s="31" t="n">
        <f aca="false">C84+1</f>
        <v>43941</v>
      </c>
      <c r="D88" s="32" t="n">
        <v>43941.7916666667</v>
      </c>
      <c r="E88" s="32" t="s">
        <v>96</v>
      </c>
      <c r="F88" s="33" t="n">
        <v>68</v>
      </c>
      <c r="G88" s="33" t="n">
        <v>75</v>
      </c>
      <c r="H88" s="33" t="n">
        <v>81</v>
      </c>
      <c r="I88" s="34" t="n">
        <v>0.43</v>
      </c>
      <c r="J88" s="34" t="n">
        <v>0.43</v>
      </c>
      <c r="K88" s="34" t="n">
        <v>0.64</v>
      </c>
      <c r="L88" s="35" t="str">
        <f aca="false">L84</f>
        <v>C1</v>
      </c>
      <c r="M88" s="39" t="s">
        <v>101</v>
      </c>
      <c r="N88" s="37" t="n">
        <v>6.58</v>
      </c>
    </row>
    <row r="89" customFormat="false" ht="14.45" hidden="false" customHeight="false" outlineLevel="0" collapsed="false">
      <c r="B89" s="30" t="n">
        <f aca="false">B85+1</f>
        <v>21</v>
      </c>
      <c r="C89" s="31" t="n">
        <f aca="false">C85+1</f>
        <v>21</v>
      </c>
      <c r="D89" s="32"/>
      <c r="E89" s="32"/>
      <c r="F89" s="33"/>
      <c r="G89" s="33"/>
      <c r="H89" s="33"/>
      <c r="I89" s="34"/>
      <c r="J89" s="34"/>
      <c r="K89" s="34"/>
      <c r="L89" s="38" t="str">
        <f aca="false">L85</f>
        <v>C2</v>
      </c>
      <c r="M89" s="39" t="s">
        <v>101</v>
      </c>
      <c r="N89" s="40" t="n">
        <v>7.25</v>
      </c>
    </row>
    <row r="90" customFormat="false" ht="14.45" hidden="false" customHeight="false" outlineLevel="0" collapsed="false">
      <c r="B90" s="30" t="n">
        <f aca="false">B86+1</f>
        <v>21</v>
      </c>
      <c r="C90" s="31" t="n">
        <f aca="false">C86+1</f>
        <v>21</v>
      </c>
      <c r="D90" s="32"/>
      <c r="E90" s="32"/>
      <c r="F90" s="33"/>
      <c r="G90" s="33"/>
      <c r="H90" s="33"/>
      <c r="I90" s="34"/>
      <c r="J90" s="34"/>
      <c r="K90" s="34"/>
      <c r="L90" s="38" t="str">
        <f aca="false">L86</f>
        <v>C3</v>
      </c>
      <c r="M90" s="39" t="s">
        <v>101</v>
      </c>
      <c r="N90" s="40" t="n">
        <v>4.61</v>
      </c>
    </row>
    <row r="91" customFormat="false" ht="15" hidden="false" customHeight="false" outlineLevel="0" collapsed="false">
      <c r="B91" s="30" t="n">
        <f aca="false">B87+1</f>
        <v>21</v>
      </c>
      <c r="C91" s="31" t="n">
        <f aca="false">C87+1</f>
        <v>21</v>
      </c>
      <c r="D91" s="32"/>
      <c r="E91" s="32"/>
      <c r="F91" s="33"/>
      <c r="G91" s="33"/>
      <c r="H91" s="33"/>
      <c r="I91" s="34"/>
      <c r="J91" s="34"/>
      <c r="K91" s="34"/>
      <c r="L91" s="41" t="str">
        <f aca="false">L87</f>
        <v>C4</v>
      </c>
      <c r="M91" s="39" t="s">
        <v>101</v>
      </c>
      <c r="N91" s="43" t="n">
        <v>3.61</v>
      </c>
    </row>
    <row r="92" customFormat="false" ht="14.45" hidden="false" customHeight="false" outlineLevel="0" collapsed="false">
      <c r="B92" s="30" t="n">
        <f aca="false">B88+1</f>
        <v>22</v>
      </c>
      <c r="C92" s="31" t="n">
        <f aca="false">C88+1</f>
        <v>43942</v>
      </c>
      <c r="D92" s="32"/>
      <c r="E92" s="32"/>
      <c r="F92" s="33"/>
      <c r="G92" s="33"/>
      <c r="H92" s="33"/>
      <c r="I92" s="34"/>
      <c r="J92" s="34"/>
      <c r="K92" s="34"/>
      <c r="L92" s="35" t="str">
        <f aca="false">L88</f>
        <v>C1</v>
      </c>
      <c r="M92" s="36"/>
      <c r="N92" s="37"/>
    </row>
    <row r="93" customFormat="false" ht="14.45" hidden="false" customHeight="false" outlineLevel="0" collapsed="false">
      <c r="B93" s="30" t="n">
        <f aca="false">B89+1</f>
        <v>22</v>
      </c>
      <c r="C93" s="31" t="n">
        <f aca="false">C89+1</f>
        <v>22</v>
      </c>
      <c r="D93" s="32"/>
      <c r="E93" s="32"/>
      <c r="F93" s="33"/>
      <c r="G93" s="33"/>
      <c r="H93" s="33"/>
      <c r="I93" s="34"/>
      <c r="J93" s="34"/>
      <c r="K93" s="34"/>
      <c r="L93" s="38" t="str">
        <f aca="false">L89</f>
        <v>C2</v>
      </c>
      <c r="M93" s="39"/>
      <c r="N93" s="40"/>
    </row>
    <row r="94" customFormat="false" ht="14.45" hidden="false" customHeight="false" outlineLevel="0" collapsed="false">
      <c r="B94" s="30" t="n">
        <f aca="false">B90+1</f>
        <v>22</v>
      </c>
      <c r="C94" s="31" t="n">
        <f aca="false">C90+1</f>
        <v>22</v>
      </c>
      <c r="D94" s="32"/>
      <c r="E94" s="32"/>
      <c r="F94" s="33"/>
      <c r="G94" s="33"/>
      <c r="H94" s="33"/>
      <c r="I94" s="34"/>
      <c r="J94" s="34"/>
      <c r="K94" s="34"/>
      <c r="L94" s="38" t="str">
        <f aca="false">L90</f>
        <v>C3</v>
      </c>
      <c r="M94" s="39"/>
      <c r="N94" s="40"/>
    </row>
    <row r="95" customFormat="false" ht="15" hidden="false" customHeight="false" outlineLevel="0" collapsed="false">
      <c r="B95" s="30" t="n">
        <f aca="false">B91+1</f>
        <v>22</v>
      </c>
      <c r="C95" s="31" t="n">
        <f aca="false">C91+1</f>
        <v>22</v>
      </c>
      <c r="D95" s="32"/>
      <c r="E95" s="32"/>
      <c r="F95" s="33"/>
      <c r="G95" s="33"/>
      <c r="H95" s="33"/>
      <c r="I95" s="34"/>
      <c r="J95" s="34"/>
      <c r="K95" s="34"/>
      <c r="L95" s="41" t="str">
        <f aca="false">L91</f>
        <v>C4</v>
      </c>
      <c r="M95" s="42"/>
      <c r="N95" s="43"/>
    </row>
    <row r="96" customFormat="false" ht="14.45" hidden="false" customHeight="false" outlineLevel="0" collapsed="false">
      <c r="B96" s="30" t="n">
        <f aca="false">B92+1</f>
        <v>23</v>
      </c>
      <c r="C96" s="31" t="n">
        <f aca="false">C92+1</f>
        <v>43943</v>
      </c>
      <c r="D96" s="32"/>
      <c r="E96" s="32"/>
      <c r="F96" s="33"/>
      <c r="G96" s="33"/>
      <c r="H96" s="33"/>
      <c r="I96" s="34"/>
      <c r="J96" s="34"/>
      <c r="K96" s="34"/>
      <c r="L96" s="35" t="str">
        <f aca="false">L92</f>
        <v>C1</v>
      </c>
      <c r="M96" s="36"/>
      <c r="N96" s="37"/>
    </row>
    <row r="97" customFormat="false" ht="14.45" hidden="false" customHeight="false" outlineLevel="0" collapsed="false">
      <c r="B97" s="30" t="n">
        <f aca="false">B93+1</f>
        <v>23</v>
      </c>
      <c r="C97" s="31" t="n">
        <f aca="false">C93+1</f>
        <v>23</v>
      </c>
      <c r="D97" s="32"/>
      <c r="E97" s="32"/>
      <c r="F97" s="33"/>
      <c r="G97" s="33"/>
      <c r="H97" s="33"/>
      <c r="I97" s="34"/>
      <c r="J97" s="34"/>
      <c r="K97" s="34"/>
      <c r="L97" s="38" t="str">
        <f aca="false">L93</f>
        <v>C2</v>
      </c>
      <c r="M97" s="39"/>
      <c r="N97" s="40"/>
    </row>
    <row r="98" customFormat="false" ht="14.45" hidden="false" customHeight="false" outlineLevel="0" collapsed="false">
      <c r="B98" s="30" t="n">
        <f aca="false">B94+1</f>
        <v>23</v>
      </c>
      <c r="C98" s="31" t="n">
        <f aca="false">C94+1</f>
        <v>23</v>
      </c>
      <c r="D98" s="32"/>
      <c r="E98" s="32"/>
      <c r="F98" s="33"/>
      <c r="G98" s="33"/>
      <c r="H98" s="33"/>
      <c r="I98" s="34"/>
      <c r="J98" s="34"/>
      <c r="K98" s="34"/>
      <c r="L98" s="38" t="str">
        <f aca="false">L94</f>
        <v>C3</v>
      </c>
      <c r="M98" s="39"/>
      <c r="N98" s="40"/>
    </row>
    <row r="99" customFormat="false" ht="15" hidden="false" customHeight="false" outlineLevel="0" collapsed="false">
      <c r="B99" s="30" t="n">
        <f aca="false">B95+1</f>
        <v>23</v>
      </c>
      <c r="C99" s="31" t="n">
        <f aca="false">C95+1</f>
        <v>23</v>
      </c>
      <c r="D99" s="32"/>
      <c r="E99" s="32"/>
      <c r="F99" s="33"/>
      <c r="G99" s="33"/>
      <c r="H99" s="33"/>
      <c r="I99" s="34"/>
      <c r="J99" s="34"/>
      <c r="K99" s="34"/>
      <c r="L99" s="41" t="str">
        <f aca="false">L95</f>
        <v>C4</v>
      </c>
      <c r="M99" s="42"/>
      <c r="N99" s="43"/>
    </row>
    <row r="100" customFormat="false" ht="14.45" hidden="false" customHeight="false" outlineLevel="0" collapsed="false">
      <c r="B100" s="30" t="n">
        <f aca="false">B96+1</f>
        <v>24</v>
      </c>
      <c r="C100" s="31" t="n">
        <f aca="false">C96+1</f>
        <v>43944</v>
      </c>
      <c r="D100" s="32" t="n">
        <v>43944</v>
      </c>
      <c r="E100" s="32" t="s">
        <v>96</v>
      </c>
      <c r="F100" s="33" t="n">
        <v>70</v>
      </c>
      <c r="G100" s="33" t="n">
        <v>77</v>
      </c>
      <c r="H100" s="33" t="n">
        <v>77</v>
      </c>
      <c r="I100" s="34" t="n">
        <v>0.39</v>
      </c>
      <c r="J100" s="34" t="n">
        <v>0.51</v>
      </c>
      <c r="K100" s="34" t="n">
        <v>0.6</v>
      </c>
      <c r="L100" s="35" t="str">
        <f aca="false">L96</f>
        <v>C1</v>
      </c>
      <c r="M100" s="39" t="s">
        <v>101</v>
      </c>
      <c r="N100" s="37" t="n">
        <v>5.07</v>
      </c>
    </row>
    <row r="101" customFormat="false" ht="14.45" hidden="false" customHeight="false" outlineLevel="0" collapsed="false">
      <c r="B101" s="30" t="n">
        <f aca="false">B97+1</f>
        <v>24</v>
      </c>
      <c r="C101" s="31" t="n">
        <f aca="false">C97+1</f>
        <v>24</v>
      </c>
      <c r="D101" s="32"/>
      <c r="E101" s="32"/>
      <c r="F101" s="33"/>
      <c r="G101" s="33"/>
      <c r="H101" s="33"/>
      <c r="I101" s="34"/>
      <c r="J101" s="34"/>
      <c r="K101" s="34"/>
      <c r="L101" s="38" t="str">
        <f aca="false">L97</f>
        <v>C2</v>
      </c>
      <c r="M101" s="39" t="s">
        <v>101</v>
      </c>
      <c r="N101" s="40" t="n">
        <v>7.24</v>
      </c>
    </row>
    <row r="102" customFormat="false" ht="14.45" hidden="false" customHeight="false" outlineLevel="0" collapsed="false">
      <c r="B102" s="30" t="n">
        <f aca="false">B98+1</f>
        <v>24</v>
      </c>
      <c r="C102" s="31" t="n">
        <f aca="false">C98+1</f>
        <v>24</v>
      </c>
      <c r="D102" s="32"/>
      <c r="E102" s="32"/>
      <c r="F102" s="33"/>
      <c r="G102" s="33"/>
      <c r="H102" s="33"/>
      <c r="I102" s="34"/>
      <c r="J102" s="34"/>
      <c r="K102" s="34"/>
      <c r="L102" s="38" t="str">
        <f aca="false">L98</f>
        <v>C3</v>
      </c>
      <c r="M102" s="39" t="s">
        <v>101</v>
      </c>
      <c r="N102" s="40" t="n">
        <v>6.65</v>
      </c>
    </row>
    <row r="103" customFormat="false" ht="15" hidden="false" customHeight="false" outlineLevel="0" collapsed="false">
      <c r="B103" s="30" t="n">
        <f aca="false">B99+1</f>
        <v>24</v>
      </c>
      <c r="C103" s="31" t="n">
        <f aca="false">C99+1</f>
        <v>24</v>
      </c>
      <c r="D103" s="32"/>
      <c r="E103" s="32"/>
      <c r="F103" s="33"/>
      <c r="G103" s="33"/>
      <c r="H103" s="33"/>
      <c r="I103" s="34"/>
      <c r="J103" s="34"/>
      <c r="K103" s="34"/>
      <c r="L103" s="41" t="str">
        <f aca="false">L99</f>
        <v>C4</v>
      </c>
      <c r="M103" s="39" t="s">
        <v>101</v>
      </c>
      <c r="N103" s="43" t="n">
        <v>3.48</v>
      </c>
    </row>
    <row r="104" customFormat="false" ht="14.45" hidden="false" customHeight="false" outlineLevel="0" collapsed="false">
      <c r="B104" s="30" t="n">
        <f aca="false">B100+1</f>
        <v>25</v>
      </c>
      <c r="C104" s="31" t="n">
        <f aca="false">C100+1</f>
        <v>43945</v>
      </c>
      <c r="D104" s="32"/>
      <c r="E104" s="32"/>
      <c r="F104" s="33"/>
      <c r="G104" s="33"/>
      <c r="H104" s="33"/>
      <c r="I104" s="34"/>
      <c r="J104" s="34"/>
      <c r="K104" s="34"/>
      <c r="L104" s="35" t="str">
        <f aca="false">L100</f>
        <v>C1</v>
      </c>
      <c r="M104" s="36"/>
      <c r="N104" s="37"/>
    </row>
    <row r="105" customFormat="false" ht="14.45" hidden="false" customHeight="false" outlineLevel="0" collapsed="false">
      <c r="B105" s="30" t="n">
        <f aca="false">B101+1</f>
        <v>25</v>
      </c>
      <c r="C105" s="31" t="n">
        <f aca="false">C101+1</f>
        <v>25</v>
      </c>
      <c r="D105" s="32"/>
      <c r="E105" s="32"/>
      <c r="F105" s="33"/>
      <c r="G105" s="33"/>
      <c r="H105" s="33"/>
      <c r="I105" s="34"/>
      <c r="J105" s="34"/>
      <c r="K105" s="34"/>
      <c r="L105" s="38" t="str">
        <f aca="false">L101</f>
        <v>C2</v>
      </c>
      <c r="M105" s="39"/>
      <c r="N105" s="40"/>
    </row>
    <row r="106" customFormat="false" ht="14.45" hidden="false" customHeight="false" outlineLevel="0" collapsed="false">
      <c r="B106" s="30" t="n">
        <f aca="false">B102+1</f>
        <v>25</v>
      </c>
      <c r="C106" s="31" t="n">
        <f aca="false">C102+1</f>
        <v>25</v>
      </c>
      <c r="D106" s="32"/>
      <c r="E106" s="32"/>
      <c r="F106" s="33"/>
      <c r="G106" s="33"/>
      <c r="H106" s="33"/>
      <c r="I106" s="34"/>
      <c r="J106" s="34"/>
      <c r="K106" s="34"/>
      <c r="L106" s="38" t="str">
        <f aca="false">L102</f>
        <v>C3</v>
      </c>
      <c r="M106" s="39"/>
      <c r="N106" s="40"/>
    </row>
    <row r="107" customFormat="false" ht="15" hidden="false" customHeight="false" outlineLevel="0" collapsed="false">
      <c r="B107" s="30" t="n">
        <f aca="false">B103+1</f>
        <v>25</v>
      </c>
      <c r="C107" s="31" t="n">
        <f aca="false">C103+1</f>
        <v>25</v>
      </c>
      <c r="D107" s="32"/>
      <c r="E107" s="32"/>
      <c r="F107" s="33"/>
      <c r="G107" s="33"/>
      <c r="H107" s="33"/>
      <c r="I107" s="34"/>
      <c r="J107" s="34"/>
      <c r="K107" s="34"/>
      <c r="L107" s="41" t="str">
        <f aca="false">L103</f>
        <v>C4</v>
      </c>
      <c r="M107" s="42"/>
      <c r="N107" s="43"/>
    </row>
    <row r="108" customFormat="false" ht="14.45" hidden="false" customHeight="false" outlineLevel="0" collapsed="false">
      <c r="B108" s="30" t="n">
        <f aca="false">B104+1</f>
        <v>26</v>
      </c>
      <c r="C108" s="31" t="n">
        <f aca="false">C104+1</f>
        <v>43946</v>
      </c>
      <c r="D108" s="32"/>
      <c r="E108" s="32"/>
      <c r="F108" s="33"/>
      <c r="G108" s="33"/>
      <c r="H108" s="33"/>
      <c r="I108" s="34"/>
      <c r="J108" s="34"/>
      <c r="K108" s="34"/>
      <c r="L108" s="35" t="str">
        <f aca="false">L104</f>
        <v>C1</v>
      </c>
      <c r="M108" s="36"/>
      <c r="N108" s="37"/>
    </row>
    <row r="109" customFormat="false" ht="14.45" hidden="false" customHeight="false" outlineLevel="0" collapsed="false">
      <c r="B109" s="30" t="n">
        <f aca="false">B105+1</f>
        <v>26</v>
      </c>
      <c r="C109" s="31" t="n">
        <f aca="false">C105+1</f>
        <v>26</v>
      </c>
      <c r="D109" s="32"/>
      <c r="E109" s="32"/>
      <c r="F109" s="33"/>
      <c r="G109" s="33"/>
      <c r="H109" s="33"/>
      <c r="I109" s="34"/>
      <c r="J109" s="34"/>
      <c r="K109" s="34"/>
      <c r="L109" s="38" t="str">
        <f aca="false">L105</f>
        <v>C2</v>
      </c>
      <c r="M109" s="39"/>
      <c r="N109" s="40"/>
    </row>
    <row r="110" customFormat="false" ht="14.45" hidden="false" customHeight="false" outlineLevel="0" collapsed="false">
      <c r="B110" s="30" t="n">
        <f aca="false">B106+1</f>
        <v>26</v>
      </c>
      <c r="C110" s="31" t="n">
        <f aca="false">C106+1</f>
        <v>26</v>
      </c>
      <c r="D110" s="32"/>
      <c r="E110" s="32"/>
      <c r="F110" s="33"/>
      <c r="G110" s="33"/>
      <c r="H110" s="33"/>
      <c r="I110" s="34"/>
      <c r="J110" s="34"/>
      <c r="K110" s="34"/>
      <c r="L110" s="38" t="str">
        <f aca="false">L106</f>
        <v>C3</v>
      </c>
      <c r="M110" s="39"/>
      <c r="N110" s="40"/>
    </row>
    <row r="111" customFormat="false" ht="15" hidden="false" customHeight="false" outlineLevel="0" collapsed="false">
      <c r="B111" s="30" t="n">
        <f aca="false">B107+1</f>
        <v>26</v>
      </c>
      <c r="C111" s="31" t="n">
        <f aca="false">C107+1</f>
        <v>26</v>
      </c>
      <c r="D111" s="32"/>
      <c r="E111" s="32"/>
      <c r="F111" s="33"/>
      <c r="G111" s="33"/>
      <c r="H111" s="33"/>
      <c r="I111" s="34"/>
      <c r="J111" s="34"/>
      <c r="K111" s="34"/>
      <c r="L111" s="41" t="str">
        <f aca="false">L107</f>
        <v>C4</v>
      </c>
      <c r="M111" s="42"/>
      <c r="N111" s="43"/>
    </row>
    <row r="112" customFormat="false" ht="14.45" hidden="false" customHeight="false" outlineLevel="0" collapsed="false">
      <c r="B112" s="30" t="n">
        <f aca="false">B108+1</f>
        <v>27</v>
      </c>
      <c r="C112" s="31" t="n">
        <f aca="false">C108+1</f>
        <v>43947</v>
      </c>
      <c r="D112" s="32" t="s">
        <v>102</v>
      </c>
      <c r="E112" s="32" t="s">
        <v>96</v>
      </c>
      <c r="F112" s="33" t="n">
        <v>68</v>
      </c>
      <c r="G112" s="33" t="n">
        <v>79</v>
      </c>
      <c r="H112" s="33" t="n">
        <v>79</v>
      </c>
      <c r="I112" s="34" t="n">
        <v>0.4</v>
      </c>
      <c r="J112" s="34" t="n">
        <v>0.4</v>
      </c>
      <c r="K112" s="34" t="n">
        <v>0.62</v>
      </c>
      <c r="L112" s="35" t="str">
        <f aca="false">L108</f>
        <v>C1</v>
      </c>
      <c r="M112" s="39" t="s">
        <v>101</v>
      </c>
      <c r="N112" s="37" t="n">
        <v>4.45</v>
      </c>
    </row>
    <row r="113" customFormat="false" ht="14.45" hidden="false" customHeight="false" outlineLevel="0" collapsed="false">
      <c r="B113" s="30" t="n">
        <f aca="false">B109+1</f>
        <v>27</v>
      </c>
      <c r="C113" s="31" t="n">
        <f aca="false">C109+1</f>
        <v>27</v>
      </c>
      <c r="D113" s="32"/>
      <c r="E113" s="32"/>
      <c r="F113" s="33"/>
      <c r="G113" s="33"/>
      <c r="H113" s="33"/>
      <c r="I113" s="34"/>
      <c r="J113" s="34"/>
      <c r="K113" s="34"/>
      <c r="L113" s="38" t="str">
        <f aca="false">L109</f>
        <v>C2</v>
      </c>
      <c r="M113" s="39" t="s">
        <v>101</v>
      </c>
      <c r="N113" s="40" t="n">
        <v>7.06</v>
      </c>
    </row>
    <row r="114" customFormat="false" ht="14.45" hidden="false" customHeight="false" outlineLevel="0" collapsed="false">
      <c r="B114" s="30" t="n">
        <f aca="false">B110+1</f>
        <v>27</v>
      </c>
      <c r="C114" s="31" t="n">
        <f aca="false">C110+1</f>
        <v>27</v>
      </c>
      <c r="D114" s="32"/>
      <c r="E114" s="32"/>
      <c r="F114" s="33"/>
      <c r="G114" s="33"/>
      <c r="H114" s="33"/>
      <c r="I114" s="34"/>
      <c r="J114" s="34"/>
      <c r="K114" s="34"/>
      <c r="L114" s="38" t="str">
        <f aca="false">L110</f>
        <v>C3</v>
      </c>
      <c r="M114" s="39" t="s">
        <v>101</v>
      </c>
      <c r="N114" s="40" t="n">
        <v>7.3</v>
      </c>
    </row>
    <row r="115" customFormat="false" ht="15" hidden="false" customHeight="false" outlineLevel="0" collapsed="false">
      <c r="B115" s="30" t="n">
        <f aca="false">B111+1</f>
        <v>27</v>
      </c>
      <c r="C115" s="31" t="n">
        <f aca="false">C111+1</f>
        <v>27</v>
      </c>
      <c r="D115" s="32"/>
      <c r="E115" s="32"/>
      <c r="F115" s="33"/>
      <c r="G115" s="33"/>
      <c r="H115" s="33"/>
      <c r="I115" s="34"/>
      <c r="J115" s="34"/>
      <c r="K115" s="34"/>
      <c r="L115" s="41" t="str">
        <f aca="false">L111</f>
        <v>C4</v>
      </c>
      <c r="M115" s="39" t="s">
        <v>101</v>
      </c>
      <c r="N115" s="43" t="n">
        <v>3.73</v>
      </c>
    </row>
    <row r="116" customFormat="false" ht="14.45" hidden="false" customHeight="false" outlineLevel="0" collapsed="false">
      <c r="B116" s="30" t="n">
        <f aca="false">B112+1</f>
        <v>28</v>
      </c>
      <c r="C116" s="31" t="n">
        <f aca="false">C112+1</f>
        <v>43948</v>
      </c>
      <c r="D116" s="32"/>
      <c r="E116" s="32"/>
      <c r="F116" s="33"/>
      <c r="G116" s="33"/>
      <c r="H116" s="33"/>
      <c r="I116" s="34"/>
      <c r="J116" s="34"/>
      <c r="K116" s="34"/>
      <c r="L116" s="35" t="str">
        <f aca="false">L112</f>
        <v>C1</v>
      </c>
      <c r="M116" s="36"/>
      <c r="N116" s="37"/>
    </row>
    <row r="117" customFormat="false" ht="14.45" hidden="false" customHeight="false" outlineLevel="0" collapsed="false">
      <c r="B117" s="30" t="n">
        <f aca="false">B113+1</f>
        <v>28</v>
      </c>
      <c r="C117" s="31" t="n">
        <f aca="false">C113+1</f>
        <v>28</v>
      </c>
      <c r="D117" s="32"/>
      <c r="E117" s="32"/>
      <c r="F117" s="33"/>
      <c r="G117" s="33"/>
      <c r="H117" s="33"/>
      <c r="I117" s="34"/>
      <c r="J117" s="34"/>
      <c r="K117" s="34"/>
      <c r="L117" s="38" t="str">
        <f aca="false">L113</f>
        <v>C2</v>
      </c>
      <c r="M117" s="39"/>
      <c r="N117" s="40"/>
    </row>
    <row r="118" customFormat="false" ht="14.45" hidden="false" customHeight="false" outlineLevel="0" collapsed="false">
      <c r="B118" s="30" t="n">
        <f aca="false">B114+1</f>
        <v>28</v>
      </c>
      <c r="C118" s="31" t="n">
        <f aca="false">C114+1</f>
        <v>28</v>
      </c>
      <c r="D118" s="32"/>
      <c r="E118" s="32"/>
      <c r="F118" s="33"/>
      <c r="G118" s="33"/>
      <c r="H118" s="33"/>
      <c r="I118" s="34"/>
      <c r="J118" s="34"/>
      <c r="K118" s="34"/>
      <c r="L118" s="38" t="str">
        <f aca="false">L114</f>
        <v>C3</v>
      </c>
      <c r="M118" s="39"/>
      <c r="N118" s="40"/>
    </row>
    <row r="119" customFormat="false" ht="15" hidden="false" customHeight="false" outlineLevel="0" collapsed="false">
      <c r="B119" s="30" t="n">
        <f aca="false">B115+1</f>
        <v>28</v>
      </c>
      <c r="C119" s="31" t="n">
        <f aca="false">C115+1</f>
        <v>28</v>
      </c>
      <c r="D119" s="32"/>
      <c r="E119" s="32"/>
      <c r="F119" s="33"/>
      <c r="G119" s="33"/>
      <c r="H119" s="33"/>
      <c r="I119" s="34"/>
      <c r="J119" s="34"/>
      <c r="K119" s="34"/>
      <c r="L119" s="41" t="str">
        <f aca="false">L115</f>
        <v>C4</v>
      </c>
      <c r="M119" s="42"/>
      <c r="N119" s="43"/>
    </row>
    <row r="120" customFormat="false" ht="14.45" hidden="false" customHeight="false" outlineLevel="0" collapsed="false">
      <c r="B120" s="30" t="n">
        <f aca="false">B116+1</f>
        <v>29</v>
      </c>
      <c r="C120" s="31" t="n">
        <f aca="false">C116+1</f>
        <v>43949</v>
      </c>
      <c r="D120" s="32" t="s">
        <v>103</v>
      </c>
      <c r="E120" s="32"/>
      <c r="F120" s="33"/>
      <c r="G120" s="33"/>
      <c r="H120" s="33"/>
      <c r="I120" s="34"/>
      <c r="J120" s="34"/>
      <c r="K120" s="34"/>
      <c r="L120" s="35" t="str">
        <f aca="false">L116</f>
        <v>C1</v>
      </c>
      <c r="M120" s="39" t="s">
        <v>104</v>
      </c>
      <c r="N120" s="37"/>
    </row>
    <row r="121" customFormat="false" ht="14.45" hidden="false" customHeight="false" outlineLevel="0" collapsed="false">
      <c r="B121" s="30" t="n">
        <f aca="false">B117+1</f>
        <v>29</v>
      </c>
      <c r="C121" s="31" t="n">
        <f aca="false">C117+1</f>
        <v>29</v>
      </c>
      <c r="D121" s="32"/>
      <c r="E121" s="32"/>
      <c r="F121" s="33"/>
      <c r="G121" s="33"/>
      <c r="H121" s="33"/>
      <c r="I121" s="34"/>
      <c r="J121" s="34"/>
      <c r="K121" s="34"/>
      <c r="L121" s="38" t="str">
        <f aca="false">L117</f>
        <v>C2</v>
      </c>
      <c r="M121" s="39" t="s">
        <v>101</v>
      </c>
      <c r="N121" s="40"/>
    </row>
    <row r="122" customFormat="false" ht="14.45" hidden="false" customHeight="false" outlineLevel="0" collapsed="false">
      <c r="B122" s="30" t="n">
        <f aca="false">B118+1</f>
        <v>29</v>
      </c>
      <c r="C122" s="31" t="n">
        <f aca="false">C118+1</f>
        <v>29</v>
      </c>
      <c r="D122" s="32"/>
      <c r="E122" s="32"/>
      <c r="F122" s="33"/>
      <c r="G122" s="33"/>
      <c r="H122" s="33"/>
      <c r="I122" s="34"/>
      <c r="J122" s="34"/>
      <c r="K122" s="34"/>
      <c r="L122" s="38" t="str">
        <f aca="false">L118</f>
        <v>C3</v>
      </c>
      <c r="M122" s="39" t="s">
        <v>105</v>
      </c>
      <c r="N122" s="40"/>
    </row>
    <row r="123" customFormat="false" ht="15" hidden="false" customHeight="false" outlineLevel="0" collapsed="false">
      <c r="B123" s="30" t="n">
        <f aca="false">B119+1</f>
        <v>29</v>
      </c>
      <c r="C123" s="31" t="n">
        <f aca="false">C119+1</f>
        <v>29</v>
      </c>
      <c r="D123" s="32"/>
      <c r="E123" s="32"/>
      <c r="F123" s="33"/>
      <c r="G123" s="33"/>
      <c r="H123" s="33"/>
      <c r="I123" s="34"/>
      <c r="J123" s="34"/>
      <c r="K123" s="34"/>
      <c r="L123" s="41" t="str">
        <f aca="false">L119</f>
        <v>C4</v>
      </c>
      <c r="M123" s="39" t="s">
        <v>101</v>
      </c>
      <c r="N123" s="43"/>
    </row>
  </sheetData>
  <mergeCells count="302">
    <mergeCell ref="F2:H2"/>
    <mergeCell ref="I2:K2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B8:B11"/>
    <mergeCell ref="C8:C11"/>
    <mergeCell ref="D8:D11"/>
    <mergeCell ref="E8:E11"/>
    <mergeCell ref="F8:F11"/>
    <mergeCell ref="G8:G11"/>
    <mergeCell ref="H8:H11"/>
    <mergeCell ref="I8:I11"/>
    <mergeCell ref="J8:J11"/>
    <mergeCell ref="K8:K11"/>
    <mergeCell ref="B12:B15"/>
    <mergeCell ref="C12:C15"/>
    <mergeCell ref="D12:D15"/>
    <mergeCell ref="E12:E15"/>
    <mergeCell ref="F12:F15"/>
    <mergeCell ref="G12:G15"/>
    <mergeCell ref="H12:H15"/>
    <mergeCell ref="I12:I15"/>
    <mergeCell ref="J12:J15"/>
    <mergeCell ref="K12:K15"/>
    <mergeCell ref="B16:B19"/>
    <mergeCell ref="C16:C19"/>
    <mergeCell ref="D16:D19"/>
    <mergeCell ref="E16:E19"/>
    <mergeCell ref="F16:F19"/>
    <mergeCell ref="G16:G19"/>
    <mergeCell ref="H16:H19"/>
    <mergeCell ref="I16:I19"/>
    <mergeCell ref="J16:J19"/>
    <mergeCell ref="K16:K19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0:K23"/>
    <mergeCell ref="B24:B27"/>
    <mergeCell ref="C24:C27"/>
    <mergeCell ref="D24:D27"/>
    <mergeCell ref="E24:E27"/>
    <mergeCell ref="F24:F27"/>
    <mergeCell ref="G24:G27"/>
    <mergeCell ref="H24:H27"/>
    <mergeCell ref="I24:I27"/>
    <mergeCell ref="J24:J27"/>
    <mergeCell ref="K24:K27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B32:B35"/>
    <mergeCell ref="C32:C35"/>
    <mergeCell ref="D32:D35"/>
    <mergeCell ref="E32:E35"/>
    <mergeCell ref="F32:F35"/>
    <mergeCell ref="G32:G35"/>
    <mergeCell ref="H32:H35"/>
    <mergeCell ref="I32:I35"/>
    <mergeCell ref="J32:J35"/>
    <mergeCell ref="K32:K35"/>
    <mergeCell ref="B36:B39"/>
    <mergeCell ref="C36:C39"/>
    <mergeCell ref="D36:D39"/>
    <mergeCell ref="E36:E39"/>
    <mergeCell ref="F36:F39"/>
    <mergeCell ref="G36:G39"/>
    <mergeCell ref="H36:H39"/>
    <mergeCell ref="I36:I39"/>
    <mergeCell ref="J36:J39"/>
    <mergeCell ref="K36:K39"/>
    <mergeCell ref="B40:B43"/>
    <mergeCell ref="C40:C43"/>
    <mergeCell ref="D40:D43"/>
    <mergeCell ref="E40:E43"/>
    <mergeCell ref="F40:F43"/>
    <mergeCell ref="G40:G43"/>
    <mergeCell ref="H40:H43"/>
    <mergeCell ref="I40:I43"/>
    <mergeCell ref="J40:J43"/>
    <mergeCell ref="K40:K43"/>
    <mergeCell ref="B44:B47"/>
    <mergeCell ref="C44:C47"/>
    <mergeCell ref="D44:D47"/>
    <mergeCell ref="E44:E47"/>
    <mergeCell ref="F44:F47"/>
    <mergeCell ref="G44:G47"/>
    <mergeCell ref="H44:H47"/>
    <mergeCell ref="I44:I47"/>
    <mergeCell ref="J44:J47"/>
    <mergeCell ref="K44:K47"/>
    <mergeCell ref="B48:B51"/>
    <mergeCell ref="C48:C51"/>
    <mergeCell ref="D48:D51"/>
    <mergeCell ref="E48:E51"/>
    <mergeCell ref="F48:F51"/>
    <mergeCell ref="G48:G51"/>
    <mergeCell ref="H48:H51"/>
    <mergeCell ref="I48:I51"/>
    <mergeCell ref="J48:J51"/>
    <mergeCell ref="K48:K51"/>
    <mergeCell ref="B52:B55"/>
    <mergeCell ref="C52:C55"/>
    <mergeCell ref="D52:D55"/>
    <mergeCell ref="E52:E55"/>
    <mergeCell ref="F52:F55"/>
    <mergeCell ref="G52:G55"/>
    <mergeCell ref="H52:H55"/>
    <mergeCell ref="I52:I55"/>
    <mergeCell ref="J52:J55"/>
    <mergeCell ref="K52:K55"/>
    <mergeCell ref="B56:B59"/>
    <mergeCell ref="C56:C59"/>
    <mergeCell ref="D56:D59"/>
    <mergeCell ref="E56:E59"/>
    <mergeCell ref="F56:F59"/>
    <mergeCell ref="G56:G59"/>
    <mergeCell ref="H56:H59"/>
    <mergeCell ref="I56:I59"/>
    <mergeCell ref="J56:J59"/>
    <mergeCell ref="K56:K59"/>
    <mergeCell ref="B60:B63"/>
    <mergeCell ref="C60:C63"/>
    <mergeCell ref="D60:D63"/>
    <mergeCell ref="E60:E63"/>
    <mergeCell ref="F60:F63"/>
    <mergeCell ref="G60:G63"/>
    <mergeCell ref="H60:H63"/>
    <mergeCell ref="I60:I63"/>
    <mergeCell ref="J60:J63"/>
    <mergeCell ref="K60:K63"/>
    <mergeCell ref="B64:B67"/>
    <mergeCell ref="C64:C67"/>
    <mergeCell ref="D64:D67"/>
    <mergeCell ref="E64:E67"/>
    <mergeCell ref="F64:F67"/>
    <mergeCell ref="G64:G67"/>
    <mergeCell ref="H64:H67"/>
    <mergeCell ref="I64:I67"/>
    <mergeCell ref="J64:J67"/>
    <mergeCell ref="K64:K67"/>
    <mergeCell ref="B68:B71"/>
    <mergeCell ref="C68:C71"/>
    <mergeCell ref="D68:D71"/>
    <mergeCell ref="E68:E71"/>
    <mergeCell ref="F68:F71"/>
    <mergeCell ref="G68:G71"/>
    <mergeCell ref="H68:H71"/>
    <mergeCell ref="I68:I71"/>
    <mergeCell ref="J68:J71"/>
    <mergeCell ref="K68:K71"/>
    <mergeCell ref="B72:B75"/>
    <mergeCell ref="C72:C75"/>
    <mergeCell ref="D72:D75"/>
    <mergeCell ref="E72:E75"/>
    <mergeCell ref="F72:F75"/>
    <mergeCell ref="G72:G75"/>
    <mergeCell ref="H72:H75"/>
    <mergeCell ref="I72:I75"/>
    <mergeCell ref="J72:J75"/>
    <mergeCell ref="K72:K75"/>
    <mergeCell ref="B76:B79"/>
    <mergeCell ref="C76:C79"/>
    <mergeCell ref="D76:D79"/>
    <mergeCell ref="E76:E79"/>
    <mergeCell ref="F76:F79"/>
    <mergeCell ref="G76:G79"/>
    <mergeCell ref="H76:H79"/>
    <mergeCell ref="I76:I79"/>
    <mergeCell ref="J76:J79"/>
    <mergeCell ref="K76:K79"/>
    <mergeCell ref="B80:B83"/>
    <mergeCell ref="C80:C83"/>
    <mergeCell ref="D80:D83"/>
    <mergeCell ref="E80:E83"/>
    <mergeCell ref="F80:F83"/>
    <mergeCell ref="G80:G83"/>
    <mergeCell ref="H80:H83"/>
    <mergeCell ref="I80:I83"/>
    <mergeCell ref="J80:J83"/>
    <mergeCell ref="K80:K83"/>
    <mergeCell ref="B84:B87"/>
    <mergeCell ref="C84:C87"/>
    <mergeCell ref="D84:D87"/>
    <mergeCell ref="E84:E87"/>
    <mergeCell ref="F84:F87"/>
    <mergeCell ref="G84:G87"/>
    <mergeCell ref="H84:H87"/>
    <mergeCell ref="I84:I87"/>
    <mergeCell ref="J84:J87"/>
    <mergeCell ref="K84:K87"/>
    <mergeCell ref="B88:B91"/>
    <mergeCell ref="C88:C91"/>
    <mergeCell ref="D88:D91"/>
    <mergeCell ref="E88:E91"/>
    <mergeCell ref="F88:F91"/>
    <mergeCell ref="G88:G91"/>
    <mergeCell ref="H88:H91"/>
    <mergeCell ref="I88:I91"/>
    <mergeCell ref="J88:J91"/>
    <mergeCell ref="K88:K91"/>
    <mergeCell ref="B92:B95"/>
    <mergeCell ref="C92:C95"/>
    <mergeCell ref="D92:D95"/>
    <mergeCell ref="E92:E95"/>
    <mergeCell ref="F92:F95"/>
    <mergeCell ref="G92:G95"/>
    <mergeCell ref="H92:H95"/>
    <mergeCell ref="I92:I95"/>
    <mergeCell ref="J92:J95"/>
    <mergeCell ref="K92:K95"/>
    <mergeCell ref="B96:B99"/>
    <mergeCell ref="C96:C99"/>
    <mergeCell ref="D96:D99"/>
    <mergeCell ref="E96:E99"/>
    <mergeCell ref="F96:F99"/>
    <mergeCell ref="G96:G99"/>
    <mergeCell ref="H96:H99"/>
    <mergeCell ref="I96:I99"/>
    <mergeCell ref="J96:J99"/>
    <mergeCell ref="K96:K99"/>
    <mergeCell ref="B100:B103"/>
    <mergeCell ref="C100:C103"/>
    <mergeCell ref="D100:D103"/>
    <mergeCell ref="E100:E103"/>
    <mergeCell ref="F100:F103"/>
    <mergeCell ref="G100:G103"/>
    <mergeCell ref="H100:H103"/>
    <mergeCell ref="I100:I103"/>
    <mergeCell ref="J100:J103"/>
    <mergeCell ref="K100:K103"/>
    <mergeCell ref="B104:B107"/>
    <mergeCell ref="C104:C107"/>
    <mergeCell ref="D104:D107"/>
    <mergeCell ref="E104:E107"/>
    <mergeCell ref="F104:F107"/>
    <mergeCell ref="G104:G107"/>
    <mergeCell ref="H104:H107"/>
    <mergeCell ref="I104:I107"/>
    <mergeCell ref="J104:J107"/>
    <mergeCell ref="K104:K107"/>
    <mergeCell ref="B108:B111"/>
    <mergeCell ref="C108:C111"/>
    <mergeCell ref="D108:D111"/>
    <mergeCell ref="E108:E111"/>
    <mergeCell ref="F108:F111"/>
    <mergeCell ref="G108:G111"/>
    <mergeCell ref="H108:H111"/>
    <mergeCell ref="I108:I111"/>
    <mergeCell ref="J108:J111"/>
    <mergeCell ref="K108:K111"/>
    <mergeCell ref="B112:B115"/>
    <mergeCell ref="C112:C115"/>
    <mergeCell ref="D112:D115"/>
    <mergeCell ref="E112:E115"/>
    <mergeCell ref="F112:F115"/>
    <mergeCell ref="G112:G115"/>
    <mergeCell ref="H112:H115"/>
    <mergeCell ref="I112:I115"/>
    <mergeCell ref="J112:J115"/>
    <mergeCell ref="K112:K115"/>
    <mergeCell ref="B116:B119"/>
    <mergeCell ref="C116:C119"/>
    <mergeCell ref="D116:D119"/>
    <mergeCell ref="E116:E119"/>
    <mergeCell ref="F116:F119"/>
    <mergeCell ref="G116:G119"/>
    <mergeCell ref="H116:H119"/>
    <mergeCell ref="I116:I119"/>
    <mergeCell ref="J116:J119"/>
    <mergeCell ref="K116:K119"/>
    <mergeCell ref="B120:B123"/>
    <mergeCell ref="C120:C123"/>
    <mergeCell ref="D120:D123"/>
    <mergeCell ref="E120:E123"/>
    <mergeCell ref="F120:F123"/>
    <mergeCell ref="G120:G123"/>
    <mergeCell ref="H120:H123"/>
    <mergeCell ref="I120:I123"/>
    <mergeCell ref="J120:J123"/>
    <mergeCell ref="K120:K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B62" activePane="bottomLeft" state="frozen"/>
      <selection pane="topLeft" activeCell="B1" activeCellId="0" sqref="B1"/>
      <selection pane="bottomLeft" activeCell="H65" activeCellId="0" sqref="H65"/>
    </sheetView>
  </sheetViews>
  <sheetFormatPr defaultRowHeight="14.45" zeroHeight="false" outlineLevelRow="0" outlineLevelCol="0"/>
  <cols>
    <col collapsed="false" customWidth="true" hidden="false" outlineLevel="0" max="1" min="1" style="0" width="3"/>
    <col collapsed="false" customWidth="true" hidden="false" outlineLevel="0" max="4" min="2" style="0" width="8.53"/>
    <col collapsed="false" customWidth="true" hidden="false" outlineLevel="0" max="5" min="5" style="0" width="22.85"/>
    <col collapsed="false" customWidth="true" hidden="false" outlineLevel="0" max="6" min="6" style="0" width="12.57"/>
    <col collapsed="false" customWidth="true" hidden="false" outlineLevel="0" max="8" min="7" style="0" width="8.53"/>
    <col collapsed="false" customWidth="true" hidden="false" outlineLevel="0" max="9" min="9" style="44" width="18.43"/>
    <col collapsed="false" customWidth="true" hidden="false" outlineLevel="0" max="10" min="10" style="45" width="15"/>
    <col collapsed="false" customWidth="true" hidden="false" outlineLevel="0" max="11" min="11" style="39" width="13.57"/>
    <col collapsed="false" customWidth="true" hidden="false" outlineLevel="0" max="12" min="12" style="45" width="13.43"/>
    <col collapsed="false" customWidth="true" hidden="false" outlineLevel="0" max="13" min="13" style="0" width="10.43"/>
    <col collapsed="false" customWidth="true" hidden="false" outlineLevel="0" max="1025" min="14" style="0" width="8.53"/>
  </cols>
  <sheetData>
    <row r="1" customFormat="false" ht="15" hidden="false" customHeight="false" outlineLevel="0" collapsed="false">
      <c r="I1" s="23" t="s">
        <v>106</v>
      </c>
      <c r="J1" s="23"/>
      <c r="K1" s="23"/>
      <c r="L1" s="23"/>
    </row>
    <row r="2" customFormat="false" ht="30" hidden="false" customHeight="false" outlineLevel="0" collapsed="false">
      <c r="B2" s="2" t="s">
        <v>79</v>
      </c>
      <c r="C2" s="2" t="s">
        <v>79</v>
      </c>
      <c r="D2" s="2" t="s">
        <v>80</v>
      </c>
      <c r="E2" s="2" t="s">
        <v>81</v>
      </c>
      <c r="F2" s="4" t="s">
        <v>86</v>
      </c>
      <c r="G2" s="46" t="s">
        <v>107</v>
      </c>
      <c r="H2" s="46" t="s">
        <v>108</v>
      </c>
      <c r="I2" s="47" t="s">
        <v>109</v>
      </c>
      <c r="J2" s="48" t="s">
        <v>110</v>
      </c>
      <c r="K2" s="49" t="s">
        <v>109</v>
      </c>
      <c r="L2" s="50" t="s">
        <v>111</v>
      </c>
      <c r="M2" s="51" t="s">
        <v>112</v>
      </c>
    </row>
    <row r="3" customFormat="false" ht="15.6" hidden="false" customHeight="true" outlineLevel="0" collapsed="false">
      <c r="B3" s="52" t="n">
        <v>0</v>
      </c>
      <c r="C3" s="53" t="str">
        <f aca="false">CHOOSE(WEEKDAY(D3),"Sun","M","T","W","R","F","Sat")</f>
        <v>M</v>
      </c>
      <c r="D3" s="54" t="n">
        <v>43920</v>
      </c>
      <c r="E3" s="55" t="s">
        <v>113</v>
      </c>
      <c r="F3" s="52" t="s">
        <v>114</v>
      </c>
      <c r="G3" s="52"/>
      <c r="H3" s="52"/>
      <c r="I3" s="44" t="n">
        <v>6.96</v>
      </c>
      <c r="J3" s="56" t="n">
        <v>0.04</v>
      </c>
      <c r="K3" s="56"/>
      <c r="L3" s="56"/>
    </row>
    <row r="4" customFormat="false" ht="15" hidden="false" customHeight="false" outlineLevel="0" collapsed="false">
      <c r="B4" s="57" t="n">
        <v>0</v>
      </c>
      <c r="C4" s="53" t="str">
        <f aca="false">CHOOSE(WEEKDAY(D4),"Sun","M","T","W","R","F","Sat")</f>
        <v>M</v>
      </c>
      <c r="D4" s="54" t="n">
        <v>43920</v>
      </c>
      <c r="E4" s="55" t="s">
        <v>113</v>
      </c>
      <c r="F4" s="52" t="s">
        <v>115</v>
      </c>
      <c r="G4" s="52"/>
      <c r="H4" s="52"/>
      <c r="I4" s="44" t="n">
        <v>6.8</v>
      </c>
      <c r="J4" s="56" t="n">
        <v>0.05</v>
      </c>
      <c r="K4" s="56"/>
      <c r="L4" s="56"/>
    </row>
    <row r="5" customFormat="false" ht="15" hidden="false" customHeight="false" outlineLevel="0" collapsed="false">
      <c r="B5" s="57" t="n">
        <v>0</v>
      </c>
      <c r="C5" s="53" t="str">
        <f aca="false">CHOOSE(WEEKDAY(D5),"Sun","M","T","W","R","F","Sat")</f>
        <v>M</v>
      </c>
      <c r="D5" s="54" t="n">
        <v>43920</v>
      </c>
      <c r="E5" s="55" t="s">
        <v>113</v>
      </c>
      <c r="F5" s="52" t="s">
        <v>116</v>
      </c>
      <c r="G5" s="52"/>
      <c r="H5" s="52"/>
      <c r="I5" s="44" t="n">
        <v>6.9</v>
      </c>
      <c r="J5" s="58" t="n">
        <v>0.02</v>
      </c>
      <c r="K5" s="59" t="n">
        <v>0.12</v>
      </c>
      <c r="L5" s="59" t="n">
        <v>0.12</v>
      </c>
    </row>
    <row r="6" customFormat="false" ht="15" hidden="false" customHeight="false" outlineLevel="0" collapsed="false">
      <c r="B6" s="57" t="n">
        <v>0</v>
      </c>
      <c r="C6" s="53" t="str">
        <f aca="false">CHOOSE(WEEKDAY(D6),"Sun","M","T","W","R","F","Sat")</f>
        <v>M</v>
      </c>
      <c r="D6" s="54" t="n">
        <v>43920</v>
      </c>
      <c r="E6" s="55" t="s">
        <v>113</v>
      </c>
      <c r="F6" s="52" t="s">
        <v>117</v>
      </c>
      <c r="G6" s="52"/>
      <c r="H6" s="52"/>
      <c r="I6" s="44" t="n">
        <v>6.93</v>
      </c>
      <c r="J6" s="58" t="n">
        <v>0.03</v>
      </c>
      <c r="K6" s="59" t="n">
        <v>0.07</v>
      </c>
      <c r="L6" s="59" t="n">
        <v>0.07</v>
      </c>
    </row>
    <row r="7" customFormat="false" ht="15" hidden="false" customHeight="false" outlineLevel="0" collapsed="false">
      <c r="B7" s="52" t="n">
        <v>0</v>
      </c>
      <c r="C7" s="53" t="str">
        <f aca="false">CHOOSE(WEEKDAY(D7),"Sun","M","T","W","R","F","Sat")</f>
        <v>M</v>
      </c>
      <c r="D7" s="54" t="n">
        <v>43920</v>
      </c>
      <c r="E7" s="55" t="s">
        <v>113</v>
      </c>
      <c r="F7" s="52" t="s">
        <v>118</v>
      </c>
      <c r="G7" s="52"/>
      <c r="H7" s="52"/>
      <c r="I7" s="60" t="n">
        <v>6.84</v>
      </c>
      <c r="J7" s="58" t="n">
        <v>0.03</v>
      </c>
      <c r="K7" s="59" t="n">
        <v>0.13</v>
      </c>
      <c r="L7" s="59" t="n">
        <v>0.13</v>
      </c>
    </row>
    <row r="8" customFormat="false" ht="15" hidden="false" customHeight="false" outlineLevel="0" collapsed="false">
      <c r="B8" s="57" t="n">
        <v>0</v>
      </c>
      <c r="C8" s="53" t="str">
        <f aca="false">CHOOSE(WEEKDAY(D8),"Sun","M","T","W","R","F","Sat")</f>
        <v>M</v>
      </c>
      <c r="D8" s="54" t="n">
        <v>43920</v>
      </c>
      <c r="E8" s="55" t="s">
        <v>113</v>
      </c>
      <c r="F8" s="52" t="s">
        <v>119</v>
      </c>
      <c r="G8" s="52"/>
      <c r="H8" s="52"/>
      <c r="I8" s="44" t="n">
        <v>6.88</v>
      </c>
      <c r="J8" s="58" t="n">
        <v>0.03</v>
      </c>
      <c r="K8" s="59" t="n">
        <v>0.17</v>
      </c>
      <c r="L8" s="59" t="n">
        <v>0.17</v>
      </c>
    </row>
    <row r="9" customFormat="false" ht="15" hidden="false" customHeight="false" outlineLevel="0" collapsed="false">
      <c r="B9" s="57" t="n">
        <v>0</v>
      </c>
      <c r="C9" s="53" t="str">
        <f aca="false">CHOOSE(WEEKDAY(D9),"Sun","M","T","W","R","F","Sat")</f>
        <v>M</v>
      </c>
      <c r="D9" s="54" t="n">
        <v>43920</v>
      </c>
      <c r="E9" s="55" t="s">
        <v>113</v>
      </c>
      <c r="F9" s="52" t="s">
        <v>120</v>
      </c>
      <c r="G9" s="52"/>
      <c r="H9" s="52"/>
      <c r="I9" s="44" t="n">
        <v>6.9</v>
      </c>
      <c r="J9" s="56" t="n">
        <v>0.1</v>
      </c>
      <c r="K9" s="56"/>
      <c r="L9" s="56"/>
    </row>
    <row r="10" customFormat="false" ht="15" hidden="false" customHeight="false" outlineLevel="0" collapsed="false">
      <c r="B10" s="57" t="n">
        <v>0</v>
      </c>
      <c r="C10" s="53" t="str">
        <f aca="false">CHOOSE(WEEKDAY(D10),"Sun","M","T","W","R","F","Sat")</f>
        <v>M</v>
      </c>
      <c r="D10" s="54" t="n">
        <v>43920</v>
      </c>
      <c r="E10" s="55" t="s">
        <v>113</v>
      </c>
      <c r="F10" s="52" t="s">
        <v>121</v>
      </c>
      <c r="G10" s="52"/>
      <c r="H10" s="52"/>
      <c r="I10" s="44" t="n">
        <v>6.97</v>
      </c>
      <c r="J10" s="56" t="n">
        <v>0.03</v>
      </c>
      <c r="K10" s="56"/>
      <c r="L10" s="56"/>
    </row>
    <row r="11" customFormat="false" ht="15" hidden="false" customHeight="false" outlineLevel="0" collapsed="false">
      <c r="A11" s="0" t="n">
        <v>1</v>
      </c>
      <c r="B11" s="57" t="n">
        <f aca="false">B7+3</f>
        <v>3</v>
      </c>
      <c r="C11" s="53" t="str">
        <f aca="false">CHOOSE(WEEKDAY(D11),"Sun","M","T","W","R","F","Sat")</f>
        <v>R</v>
      </c>
      <c r="D11" s="61" t="n">
        <f aca="false">D7+3</f>
        <v>43923</v>
      </c>
      <c r="E11" s="55" t="s">
        <v>122</v>
      </c>
      <c r="F11" s="52" t="s">
        <v>90</v>
      </c>
      <c r="G11" s="52" t="s">
        <v>93</v>
      </c>
      <c r="H11" s="52"/>
      <c r="I11" s="44" t="n">
        <v>6.91</v>
      </c>
      <c r="J11" s="58" t="n">
        <v>0.0800000000000001</v>
      </c>
      <c r="K11" s="59" t="n">
        <v>0.14</v>
      </c>
      <c r="L11" s="59"/>
    </row>
    <row r="12" customFormat="false" ht="15" hidden="false" customHeight="false" outlineLevel="0" collapsed="false">
      <c r="A12" s="0" t="n">
        <v>1</v>
      </c>
      <c r="B12" s="57" t="n">
        <f aca="false">B8+3</f>
        <v>3</v>
      </c>
      <c r="C12" s="53" t="str">
        <f aca="false">CHOOSE(WEEKDAY(D12),"Sun","M","T","W","R","F","Sat")</f>
        <v>R</v>
      </c>
      <c r="D12" s="61" t="n">
        <f aca="false">D8+3</f>
        <v>43923</v>
      </c>
      <c r="E12" s="55" t="s">
        <v>122</v>
      </c>
      <c r="F12" s="52" t="s">
        <v>91</v>
      </c>
      <c r="G12" s="52"/>
      <c r="H12" s="52"/>
      <c r="I12" s="44" t="n">
        <v>6.91</v>
      </c>
      <c r="J12" s="58" t="n">
        <v>0.05</v>
      </c>
      <c r="K12" s="59" t="n">
        <v>0.1</v>
      </c>
      <c r="L12" s="59" t="n">
        <v>0.1</v>
      </c>
    </row>
    <row r="13" customFormat="false" ht="15" hidden="false" customHeight="false" outlineLevel="0" collapsed="false">
      <c r="A13" s="0" t="n">
        <v>1</v>
      </c>
      <c r="B13" s="57" t="n">
        <f aca="false">B9+3</f>
        <v>3</v>
      </c>
      <c r="C13" s="53" t="str">
        <f aca="false">CHOOSE(WEEKDAY(D13),"Sun","M","T","W","R","F","Sat")</f>
        <v>R</v>
      </c>
      <c r="D13" s="61" t="n">
        <f aca="false">D9+3</f>
        <v>43923</v>
      </c>
      <c r="E13" s="55" t="s">
        <v>122</v>
      </c>
      <c r="F13" s="52" t="s">
        <v>92</v>
      </c>
      <c r="G13" s="52"/>
      <c r="H13" s="52"/>
      <c r="I13" s="44" t="n">
        <v>6.9</v>
      </c>
      <c r="J13" s="58" t="n">
        <v>0.02</v>
      </c>
      <c r="K13" s="59" t="n">
        <v>0.14</v>
      </c>
      <c r="L13" s="59" t="n">
        <v>0.14</v>
      </c>
    </row>
    <row r="14" customFormat="false" ht="15" hidden="false" customHeight="false" outlineLevel="0" collapsed="false">
      <c r="A14" s="0" t="n">
        <v>1</v>
      </c>
      <c r="B14" s="57" t="n">
        <f aca="false">B10+3</f>
        <v>3</v>
      </c>
      <c r="C14" s="53" t="str">
        <f aca="false">CHOOSE(WEEKDAY(D14),"Sun","M","T","W","R","F","Sat")</f>
        <v>R</v>
      </c>
      <c r="D14" s="61" t="n">
        <f aca="false">D10+3</f>
        <v>43923</v>
      </c>
      <c r="E14" s="55" t="s">
        <v>122</v>
      </c>
      <c r="F14" s="52" t="s">
        <v>93</v>
      </c>
      <c r="G14" s="52"/>
      <c r="H14" s="52"/>
      <c r="I14" s="44" t="n">
        <v>6.92</v>
      </c>
      <c r="J14" s="58" t="n">
        <v>0.04</v>
      </c>
      <c r="K14" s="59" t="n">
        <v>0.17</v>
      </c>
      <c r="L14" s="59" t="n">
        <v>0.17</v>
      </c>
    </row>
    <row r="15" customFormat="false" ht="15" hidden="false" customHeight="false" outlineLevel="0" collapsed="false">
      <c r="A15" s="0" t="n">
        <f aca="false">A11+1</f>
        <v>2</v>
      </c>
      <c r="B15" s="57" t="n">
        <f aca="false">B11+3</f>
        <v>6</v>
      </c>
      <c r="C15" s="53" t="str">
        <f aca="false">CHOOSE(WEEKDAY(D15),"Sun","M","T","W","R","F","Sat")</f>
        <v>Sun</v>
      </c>
      <c r="D15" s="61" t="n">
        <f aca="false">D11+3</f>
        <v>43926</v>
      </c>
      <c r="E15" s="55" t="s">
        <v>123</v>
      </c>
      <c r="F15" s="52" t="str">
        <f aca="false">F11</f>
        <v>C1</v>
      </c>
      <c r="G15" s="52"/>
      <c r="H15" s="52"/>
      <c r="I15" s="44" t="n">
        <v>6.9</v>
      </c>
      <c r="J15" s="58" t="n">
        <v>0.29</v>
      </c>
      <c r="K15" s="59" t="n">
        <v>0.51</v>
      </c>
      <c r="L15" s="59" t="n">
        <v>0.51</v>
      </c>
    </row>
    <row r="16" customFormat="false" ht="15" hidden="false" customHeight="false" outlineLevel="0" collapsed="false">
      <c r="A16" s="0" t="n">
        <f aca="false">A12+1</f>
        <v>2</v>
      </c>
      <c r="B16" s="57" t="n">
        <f aca="false">B12+3</f>
        <v>6</v>
      </c>
      <c r="C16" s="53" t="str">
        <f aca="false">CHOOSE(WEEKDAY(D16),"Sun","M","T","W","R","F","Sat")</f>
        <v>Sun</v>
      </c>
      <c r="D16" s="61" t="n">
        <f aca="false">D12+3</f>
        <v>43926</v>
      </c>
      <c r="E16" s="55" t="s">
        <v>123</v>
      </c>
      <c r="F16" s="52" t="str">
        <f aca="false">F12</f>
        <v>C2</v>
      </c>
      <c r="G16" s="52"/>
      <c r="H16" s="52"/>
      <c r="I16" s="44" t="n">
        <v>6.88</v>
      </c>
      <c r="J16" s="58" t="n">
        <v>0.37</v>
      </c>
      <c r="K16" s="59" t="n">
        <v>0.9</v>
      </c>
      <c r="L16" s="59" t="n">
        <v>0.9</v>
      </c>
    </row>
    <row r="17" customFormat="false" ht="15" hidden="false" customHeight="false" outlineLevel="0" collapsed="false">
      <c r="A17" s="0" t="n">
        <f aca="false">A13+1</f>
        <v>2</v>
      </c>
      <c r="B17" s="57" t="n">
        <f aca="false">B13+3</f>
        <v>6</v>
      </c>
      <c r="C17" s="53" t="str">
        <f aca="false">CHOOSE(WEEKDAY(D17),"Sun","M","T","W","R","F","Sat")</f>
        <v>Sun</v>
      </c>
      <c r="D17" s="61" t="n">
        <f aca="false">D13+3</f>
        <v>43926</v>
      </c>
      <c r="E17" s="55" t="s">
        <v>123</v>
      </c>
      <c r="F17" s="52" t="str">
        <f aca="false">F13</f>
        <v>C3</v>
      </c>
      <c r="G17" s="52"/>
      <c r="H17" s="52"/>
      <c r="I17" s="44" t="n">
        <v>6.93</v>
      </c>
      <c r="J17" s="58" t="n">
        <v>0.18</v>
      </c>
      <c r="K17" s="59" t="n">
        <v>0.41</v>
      </c>
      <c r="L17" s="59" t="n">
        <v>0.41</v>
      </c>
    </row>
    <row r="18" customFormat="false" ht="15" hidden="false" customHeight="false" outlineLevel="0" collapsed="false">
      <c r="A18" s="0" t="n">
        <f aca="false">A14+1</f>
        <v>2</v>
      </c>
      <c r="B18" s="57" t="n">
        <f aca="false">B14+3</f>
        <v>6</v>
      </c>
      <c r="C18" s="53" t="str">
        <f aca="false">CHOOSE(WEEKDAY(D18),"Sun","M","T","W","R","F","Sat")</f>
        <v>Sun</v>
      </c>
      <c r="D18" s="61" t="n">
        <f aca="false">D14+3</f>
        <v>43926</v>
      </c>
      <c r="E18" s="55" t="s">
        <v>123</v>
      </c>
      <c r="F18" s="52" t="str">
        <f aca="false">F14</f>
        <v>C4</v>
      </c>
      <c r="G18" s="52"/>
      <c r="H18" s="52"/>
      <c r="I18" s="44" t="n">
        <v>6.9</v>
      </c>
      <c r="J18" s="58" t="n">
        <v>0.1</v>
      </c>
      <c r="K18" s="59" t="n">
        <v>0.28</v>
      </c>
      <c r="L18" s="59" t="n">
        <v>0.28</v>
      </c>
    </row>
    <row r="19" customFormat="false" ht="15" hidden="false" customHeight="false" outlineLevel="0" collapsed="false">
      <c r="A19" s="0" t="n">
        <f aca="false">A15+1</f>
        <v>3</v>
      </c>
      <c r="B19" s="57" t="n">
        <f aca="false">B15+3</f>
        <v>9</v>
      </c>
      <c r="C19" s="53" t="str">
        <f aca="false">CHOOSE(WEEKDAY(D19),"Sun","M","T","W","R","F","Sat")</f>
        <v>W</v>
      </c>
      <c r="D19" s="61" t="n">
        <f aca="false">D15+3</f>
        <v>43929</v>
      </c>
      <c r="E19" s="55" t="s">
        <v>124</v>
      </c>
      <c r="F19" s="52" t="str">
        <f aca="false">F15</f>
        <v>C1</v>
      </c>
      <c r="G19" s="52"/>
      <c r="H19" s="52"/>
      <c r="I19" s="44" t="n">
        <v>6.9</v>
      </c>
      <c r="J19" s="58" t="n">
        <v>0.96</v>
      </c>
      <c r="K19" s="39" t="n">
        <v>6.87</v>
      </c>
      <c r="L19" s="62" t="n">
        <v>2.42</v>
      </c>
    </row>
    <row r="20" customFormat="false" ht="15" hidden="false" customHeight="false" outlineLevel="0" collapsed="false">
      <c r="A20" s="0" t="n">
        <f aca="false">A16+1</f>
        <v>3</v>
      </c>
      <c r="B20" s="57" t="n">
        <f aca="false">B16+3</f>
        <v>9</v>
      </c>
      <c r="C20" s="53" t="str">
        <f aca="false">CHOOSE(WEEKDAY(D20),"Sun","M","T","W","R","F","Sat")</f>
        <v>W</v>
      </c>
      <c r="D20" s="61" t="n">
        <f aca="false">D16+3</f>
        <v>43929</v>
      </c>
      <c r="E20" s="55" t="s">
        <v>124</v>
      </c>
      <c r="F20" s="52" t="str">
        <f aca="false">F16</f>
        <v>C2</v>
      </c>
      <c r="G20" s="52"/>
      <c r="H20" s="52"/>
      <c r="I20" s="44" t="n">
        <v>6.92</v>
      </c>
      <c r="J20" s="58" t="n">
        <v>1.61</v>
      </c>
      <c r="K20" s="39" t="n">
        <v>6.9</v>
      </c>
      <c r="L20" s="62" t="n">
        <v>4.36</v>
      </c>
    </row>
    <row r="21" customFormat="false" ht="15" hidden="false" customHeight="false" outlineLevel="0" collapsed="false">
      <c r="A21" s="0" t="n">
        <f aca="false">A17+1</f>
        <v>3</v>
      </c>
      <c r="B21" s="57" t="n">
        <f aca="false">B17+3</f>
        <v>9</v>
      </c>
      <c r="C21" s="53" t="str">
        <f aca="false">CHOOSE(WEEKDAY(D21),"Sun","M","T","W","R","F","Sat")</f>
        <v>W</v>
      </c>
      <c r="D21" s="61" t="n">
        <f aca="false">D17+3</f>
        <v>43929</v>
      </c>
      <c r="E21" s="55" t="s">
        <v>124</v>
      </c>
      <c r="F21" s="52" t="str">
        <f aca="false">F17</f>
        <v>C3</v>
      </c>
      <c r="G21" s="52"/>
      <c r="H21" s="52"/>
      <c r="I21" s="44" t="n">
        <v>6.95</v>
      </c>
      <c r="J21" s="58" t="n">
        <v>1.59</v>
      </c>
      <c r="K21" s="39" t="n">
        <v>6.92</v>
      </c>
      <c r="L21" s="62" t="n">
        <v>3.64</v>
      </c>
    </row>
    <row r="22" customFormat="false" ht="15" hidden="false" customHeight="false" outlineLevel="0" collapsed="false">
      <c r="A22" s="0" t="n">
        <f aca="false">A18+1</f>
        <v>3</v>
      </c>
      <c r="B22" s="57" t="n">
        <f aca="false">B18+3</f>
        <v>9</v>
      </c>
      <c r="C22" s="53" t="str">
        <f aca="false">CHOOSE(WEEKDAY(D22),"Sun","M","T","W","R","F","Sat")</f>
        <v>W</v>
      </c>
      <c r="D22" s="61" t="n">
        <f aca="false">D18+3</f>
        <v>43929</v>
      </c>
      <c r="E22" s="55" t="s">
        <v>124</v>
      </c>
      <c r="F22" s="52" t="str">
        <f aca="false">F18</f>
        <v>C4</v>
      </c>
      <c r="G22" s="52"/>
      <c r="H22" s="52"/>
      <c r="I22" s="44" t="n">
        <v>6.9</v>
      </c>
      <c r="J22" s="58" t="n">
        <v>0.67</v>
      </c>
      <c r="K22" s="39" t="n">
        <v>6.88</v>
      </c>
      <c r="L22" s="62" t="n">
        <v>1.1</v>
      </c>
    </row>
    <row r="23" customFormat="false" ht="15" hidden="false" customHeight="false" outlineLevel="0" collapsed="false">
      <c r="A23" s="0" t="n">
        <f aca="false">A19+1</f>
        <v>4</v>
      </c>
      <c r="B23" s="57" t="n">
        <f aca="false">B19+3</f>
        <v>12</v>
      </c>
      <c r="C23" s="53" t="str">
        <f aca="false">CHOOSE(WEEKDAY(D23),"Sun","M","T","W","R","F","Sat")</f>
        <v>Sat</v>
      </c>
      <c r="D23" s="61" t="n">
        <f aca="false">D19+3</f>
        <v>43932</v>
      </c>
      <c r="E23" s="55" t="s">
        <v>125</v>
      </c>
      <c r="F23" s="52" t="str">
        <f aca="false">F19</f>
        <v>C1</v>
      </c>
      <c r="G23" s="52"/>
      <c r="H23" s="52"/>
      <c r="I23" s="44" t="n">
        <v>6.88</v>
      </c>
      <c r="J23" s="58" t="n">
        <v>1.84</v>
      </c>
      <c r="K23" s="39" t="n">
        <v>13.54</v>
      </c>
      <c r="L23" s="62" t="n">
        <v>6.65</v>
      </c>
    </row>
    <row r="24" customFormat="false" ht="15" hidden="false" customHeight="false" outlineLevel="0" collapsed="false">
      <c r="A24" s="0" t="n">
        <f aca="false">A20+1</f>
        <v>4</v>
      </c>
      <c r="B24" s="57" t="n">
        <f aca="false">B20+3</f>
        <v>12</v>
      </c>
      <c r="C24" s="53" t="str">
        <f aca="false">CHOOSE(WEEKDAY(D24),"Sun","M","T","W","R","F","Sat")</f>
        <v>Sat</v>
      </c>
      <c r="D24" s="61" t="n">
        <f aca="false">D20+3</f>
        <v>43932</v>
      </c>
      <c r="E24" s="55" t="s">
        <v>125</v>
      </c>
      <c r="F24" s="52" t="str">
        <f aca="false">F20</f>
        <v>C2</v>
      </c>
      <c r="G24" s="52"/>
      <c r="H24" s="52"/>
      <c r="I24" s="44" t="n">
        <v>6.87</v>
      </c>
      <c r="J24" s="58" t="n">
        <v>2.26</v>
      </c>
      <c r="K24" s="39" t="n">
        <v>13.67</v>
      </c>
      <c r="L24" s="62" t="n">
        <v>8.19</v>
      </c>
      <c r="N24" s="0" t="s">
        <v>126</v>
      </c>
    </row>
    <row r="25" customFormat="false" ht="15" hidden="false" customHeight="false" outlineLevel="0" collapsed="false">
      <c r="A25" s="0" t="n">
        <f aca="false">A21+1</f>
        <v>4</v>
      </c>
      <c r="B25" s="57" t="n">
        <f aca="false">B21+3</f>
        <v>12</v>
      </c>
      <c r="C25" s="53" t="str">
        <f aca="false">CHOOSE(WEEKDAY(D25),"Sun","M","T","W","R","F","Sat")</f>
        <v>Sat</v>
      </c>
      <c r="D25" s="61" t="n">
        <f aca="false">D21+3</f>
        <v>43932</v>
      </c>
      <c r="E25" s="55" t="s">
        <v>125</v>
      </c>
      <c r="F25" s="52" t="str">
        <f aca="false">F21</f>
        <v>C3</v>
      </c>
      <c r="G25" s="52"/>
      <c r="H25" s="52"/>
      <c r="I25" s="44" t="n">
        <v>7</v>
      </c>
      <c r="J25" s="58" t="n">
        <v>2.14</v>
      </c>
      <c r="K25" s="39" t="n">
        <v>13.55</v>
      </c>
      <c r="L25" s="62" t="n">
        <v>5.85</v>
      </c>
      <c r="O25" s="0" t="s">
        <v>127</v>
      </c>
    </row>
    <row r="26" customFormat="false" ht="15" hidden="false" customHeight="false" outlineLevel="0" collapsed="false">
      <c r="A26" s="0" t="n">
        <f aca="false">A22+1</f>
        <v>4</v>
      </c>
      <c r="B26" s="57" t="n">
        <f aca="false">B22+3</f>
        <v>12</v>
      </c>
      <c r="C26" s="53" t="str">
        <f aca="false">CHOOSE(WEEKDAY(D26),"Sun","M","T","W","R","F","Sat")</f>
        <v>Sat</v>
      </c>
      <c r="D26" s="61" t="n">
        <f aca="false">D22+3</f>
        <v>43932</v>
      </c>
      <c r="E26" s="55" t="s">
        <v>125</v>
      </c>
      <c r="F26" s="52" t="str">
        <f aca="false">F22</f>
        <v>C4</v>
      </c>
      <c r="G26" s="52"/>
      <c r="H26" s="52"/>
      <c r="I26" s="44" t="n">
        <v>6.9</v>
      </c>
      <c r="J26" s="58" t="n">
        <v>2.66</v>
      </c>
      <c r="K26" s="39" t="n">
        <v>13.62</v>
      </c>
      <c r="L26" s="62" t="n">
        <v>8.2</v>
      </c>
    </row>
    <row r="27" customFormat="false" ht="15" hidden="false" customHeight="false" outlineLevel="0" collapsed="false">
      <c r="A27" s="0" t="n">
        <f aca="false">A23+2</f>
        <v>6</v>
      </c>
      <c r="B27" s="57" t="n">
        <f aca="false">B23+3</f>
        <v>15</v>
      </c>
      <c r="C27" s="53" t="str">
        <f aca="false">CHOOSE(WEEKDAY(D27),"Sun","M","T","W","R","F","Sat")</f>
        <v>T</v>
      </c>
      <c r="D27" s="61" t="n">
        <f aca="false">D23+3</f>
        <v>43935</v>
      </c>
      <c r="E27" s="55" t="s">
        <v>128</v>
      </c>
      <c r="F27" s="52" t="str">
        <f aca="false">F23</f>
        <v>C1</v>
      </c>
      <c r="G27" s="52" t="s">
        <v>129</v>
      </c>
      <c r="H27" s="52"/>
      <c r="I27" s="44" t="n">
        <v>6.9</v>
      </c>
      <c r="J27" s="58" t="n">
        <v>3.7</v>
      </c>
      <c r="K27" s="39" t="n">
        <v>13.72</v>
      </c>
      <c r="L27" s="62" t="n">
        <v>9.72</v>
      </c>
    </row>
    <row r="28" customFormat="false" ht="15" hidden="false" customHeight="false" outlineLevel="0" collapsed="false">
      <c r="A28" s="0" t="n">
        <f aca="false">A24+2</f>
        <v>6</v>
      </c>
      <c r="B28" s="57" t="n">
        <f aca="false">B24+3</f>
        <v>15</v>
      </c>
      <c r="C28" s="53" t="str">
        <f aca="false">CHOOSE(WEEKDAY(D28),"Sun","M","T","W","R","F","Sat")</f>
        <v>T</v>
      </c>
      <c r="D28" s="61" t="n">
        <f aca="false">D24+3</f>
        <v>43935</v>
      </c>
      <c r="E28" s="55" t="s">
        <v>128</v>
      </c>
      <c r="F28" s="52" t="str">
        <f aca="false">F24</f>
        <v>C2</v>
      </c>
      <c r="G28" s="52" t="s">
        <v>130</v>
      </c>
      <c r="H28" s="52"/>
      <c r="I28" s="44" t="n">
        <v>6.84</v>
      </c>
      <c r="J28" s="58" t="n">
        <v>2.95</v>
      </c>
      <c r="K28" s="39" t="n">
        <v>13.66</v>
      </c>
      <c r="L28" s="62" t="n">
        <v>12.43</v>
      </c>
    </row>
    <row r="29" customFormat="false" ht="15" hidden="false" customHeight="false" outlineLevel="0" collapsed="false">
      <c r="A29" s="0" t="n">
        <f aca="false">A25+2</f>
        <v>6</v>
      </c>
      <c r="B29" s="57" t="n">
        <f aca="false">B25+3</f>
        <v>15</v>
      </c>
      <c r="C29" s="53" t="str">
        <f aca="false">CHOOSE(WEEKDAY(D29),"Sun","M","T","W","R","F","Sat")</f>
        <v>T</v>
      </c>
      <c r="D29" s="61" t="n">
        <f aca="false">D25+3</f>
        <v>43935</v>
      </c>
      <c r="E29" s="55" t="s">
        <v>128</v>
      </c>
      <c r="F29" s="52" t="str">
        <f aca="false">F25</f>
        <v>C3</v>
      </c>
      <c r="G29" s="52" t="s">
        <v>131</v>
      </c>
      <c r="H29" s="52"/>
      <c r="I29" s="44" t="n">
        <v>6.93</v>
      </c>
      <c r="J29" s="58" t="n">
        <v>3.89</v>
      </c>
      <c r="K29" s="39" t="n">
        <v>13.61</v>
      </c>
      <c r="L29" s="62" t="n">
        <v>21.59</v>
      </c>
    </row>
    <row r="30" customFormat="false" ht="15" hidden="false" customHeight="false" outlineLevel="0" collapsed="false">
      <c r="A30" s="0" t="n">
        <f aca="false">A26+2</f>
        <v>6</v>
      </c>
      <c r="B30" s="57" t="n">
        <f aca="false">B26+3</f>
        <v>15</v>
      </c>
      <c r="C30" s="53" t="str">
        <f aca="false">CHOOSE(WEEKDAY(D30),"Sun","M","T","W","R","F","Sat")</f>
        <v>T</v>
      </c>
      <c r="D30" s="61" t="n">
        <f aca="false">D26+3</f>
        <v>43935</v>
      </c>
      <c r="E30" s="55" t="s">
        <v>128</v>
      </c>
      <c r="F30" s="52" t="str">
        <f aca="false">F26</f>
        <v>C4</v>
      </c>
      <c r="G30" s="52" t="s">
        <v>132</v>
      </c>
      <c r="H30" s="52"/>
      <c r="I30" s="44" t="n">
        <v>6.9</v>
      </c>
      <c r="J30" s="58" t="n">
        <v>5.37</v>
      </c>
      <c r="K30" s="39" t="n">
        <v>13.65</v>
      </c>
      <c r="L30" s="62" t="n">
        <v>30.97</v>
      </c>
    </row>
    <row r="31" customFormat="false" ht="15" hidden="false" customHeight="false" outlineLevel="0" collapsed="false">
      <c r="A31" s="0" t="n">
        <f aca="false">A27+2</f>
        <v>8</v>
      </c>
      <c r="B31" s="57" t="n">
        <f aca="false">B27+3</f>
        <v>18</v>
      </c>
      <c r="C31" s="53" t="str">
        <f aca="false">CHOOSE(WEEKDAY(D31),"Sun","M","T","W","R","F","Sat")</f>
        <v>T</v>
      </c>
      <c r="D31" s="61" t="n">
        <f aca="false">D27</f>
        <v>43935</v>
      </c>
      <c r="E31" s="55" t="s">
        <v>128</v>
      </c>
      <c r="F31" s="52" t="str">
        <f aca="false">F27</f>
        <v>C1</v>
      </c>
      <c r="G31" s="52" t="s">
        <v>133</v>
      </c>
      <c r="H31" s="52"/>
      <c r="I31" s="44" t="n">
        <v>6.92</v>
      </c>
      <c r="J31" s="58" t="n">
        <v>2.16</v>
      </c>
      <c r="K31" s="39" t="n">
        <v>13.69</v>
      </c>
      <c r="L31" s="62" t="n">
        <v>7.32</v>
      </c>
    </row>
    <row r="32" customFormat="false" ht="15" hidden="false" customHeight="false" outlineLevel="0" collapsed="false">
      <c r="A32" s="0" t="n">
        <f aca="false">A28+2</f>
        <v>8</v>
      </c>
      <c r="B32" s="57" t="n">
        <f aca="false">B28+3</f>
        <v>18</v>
      </c>
      <c r="C32" s="53" t="str">
        <f aca="false">CHOOSE(WEEKDAY(D32),"Sun","M","T","W","R","F","Sat")</f>
        <v>T</v>
      </c>
      <c r="D32" s="61" t="n">
        <f aca="false">D28</f>
        <v>43935</v>
      </c>
      <c r="E32" s="55" t="s">
        <v>128</v>
      </c>
      <c r="F32" s="52" t="str">
        <f aca="false">F28</f>
        <v>C2</v>
      </c>
      <c r="G32" s="52" t="s">
        <v>133</v>
      </c>
      <c r="H32" s="52"/>
      <c r="I32" s="44" t="n">
        <v>6.91</v>
      </c>
      <c r="J32" s="58" t="n">
        <v>3.88</v>
      </c>
      <c r="K32" s="39" t="n">
        <v>13.6</v>
      </c>
      <c r="L32" s="62" t="n">
        <v>24.32</v>
      </c>
    </row>
    <row r="33" customFormat="false" ht="15" hidden="false" customHeight="false" outlineLevel="0" collapsed="false">
      <c r="A33" s="0" t="n">
        <f aca="false">A29+2</f>
        <v>8</v>
      </c>
      <c r="B33" s="57" t="n">
        <f aca="false">B29+3</f>
        <v>18</v>
      </c>
      <c r="C33" s="53" t="str">
        <f aca="false">CHOOSE(WEEKDAY(D33),"Sun","M","T","W","R","F","Sat")</f>
        <v>T</v>
      </c>
      <c r="D33" s="61" t="n">
        <f aca="false">D29</f>
        <v>43935</v>
      </c>
      <c r="E33" s="55" t="s">
        <v>128</v>
      </c>
      <c r="F33" s="52" t="str">
        <f aca="false">F29</f>
        <v>C3</v>
      </c>
      <c r="G33" s="52" t="s">
        <v>129</v>
      </c>
      <c r="H33" s="52"/>
      <c r="I33" s="44" t="n">
        <v>6.89</v>
      </c>
      <c r="J33" s="58" t="n">
        <v>4.78</v>
      </c>
      <c r="K33" s="39" t="n">
        <v>13.58</v>
      </c>
      <c r="L33" s="62" t="n">
        <v>23.41</v>
      </c>
    </row>
    <row r="34" customFormat="false" ht="15" hidden="false" customHeight="false" outlineLevel="0" collapsed="false">
      <c r="A34" s="0" t="n">
        <f aca="false">A30+2</f>
        <v>8</v>
      </c>
      <c r="B34" s="57" t="n">
        <f aca="false">B30+3</f>
        <v>18</v>
      </c>
      <c r="C34" s="53" t="str">
        <f aca="false">CHOOSE(WEEKDAY(D34),"Sun","M","T","W","R","F","Sat")</f>
        <v>T</v>
      </c>
      <c r="D34" s="61" t="n">
        <f aca="false">D30</f>
        <v>43935</v>
      </c>
      <c r="E34" s="55" t="s">
        <v>128</v>
      </c>
      <c r="F34" s="52" t="str">
        <f aca="false">F30</f>
        <v>C4</v>
      </c>
      <c r="G34" s="52" t="s">
        <v>134</v>
      </c>
      <c r="H34" s="52"/>
      <c r="I34" s="44" t="n">
        <v>6.89</v>
      </c>
      <c r="J34" s="58" t="n">
        <v>4.27</v>
      </c>
      <c r="K34" s="39" t="n">
        <v>13.66</v>
      </c>
      <c r="L34" s="62" t="n">
        <v>21.47</v>
      </c>
    </row>
    <row r="35" customFormat="false" ht="15" hidden="false" customHeight="false" outlineLevel="0" collapsed="false">
      <c r="A35" s="0" t="n">
        <f aca="false">A31+2</f>
        <v>10</v>
      </c>
      <c r="B35" s="57" t="n">
        <f aca="false">B31+3</f>
        <v>21</v>
      </c>
      <c r="C35" s="53" t="str">
        <f aca="false">CHOOSE(WEEKDAY(D35),"Sun","M","T","W","R","F","Sat")</f>
        <v>F</v>
      </c>
      <c r="D35" s="61" t="n">
        <f aca="false">D31+3</f>
        <v>43938</v>
      </c>
      <c r="E35" s="55" t="s">
        <v>135</v>
      </c>
      <c r="F35" s="52" t="str">
        <f aca="false">F31</f>
        <v>C1</v>
      </c>
      <c r="G35" s="52" t="s">
        <v>91</v>
      </c>
      <c r="H35" s="52" t="n">
        <v>8937</v>
      </c>
      <c r="I35" s="44" t="n">
        <v>13.47</v>
      </c>
      <c r="J35" s="58" t="n">
        <v>7.88</v>
      </c>
      <c r="K35" s="39" t="n">
        <v>13.64</v>
      </c>
      <c r="L35" s="62" t="n">
        <v>47.13</v>
      </c>
      <c r="M35" s="0" t="n">
        <v>11.59</v>
      </c>
    </row>
    <row r="36" customFormat="false" ht="15" hidden="false" customHeight="false" outlineLevel="0" collapsed="false">
      <c r="A36" s="0" t="n">
        <f aca="false">A32+2</f>
        <v>10</v>
      </c>
      <c r="B36" s="57" t="n">
        <f aca="false">B32+3</f>
        <v>21</v>
      </c>
      <c r="C36" s="53" t="str">
        <f aca="false">CHOOSE(WEEKDAY(D36),"Sun","M","T","W","R","F","Sat")</f>
        <v>F</v>
      </c>
      <c r="D36" s="61" t="n">
        <f aca="false">D32+3</f>
        <v>43938</v>
      </c>
      <c r="E36" s="55" t="s">
        <v>135</v>
      </c>
      <c r="F36" s="52" t="str">
        <f aca="false">F32</f>
        <v>C2</v>
      </c>
      <c r="G36" s="52" t="s">
        <v>93</v>
      </c>
      <c r="H36" s="52" t="n">
        <v>8939</v>
      </c>
      <c r="I36" s="44" t="n">
        <v>13.62</v>
      </c>
      <c r="J36" s="58" t="n">
        <v>9.03</v>
      </c>
      <c r="K36" s="39" t="n">
        <v>13.71</v>
      </c>
      <c r="L36" s="62" t="n">
        <v>45.97</v>
      </c>
      <c r="M36" s="0" t="n">
        <v>10.72</v>
      </c>
    </row>
    <row r="37" customFormat="false" ht="15" hidden="false" customHeight="false" outlineLevel="0" collapsed="false">
      <c r="A37" s="0" t="n">
        <f aca="false">A33+2</f>
        <v>10</v>
      </c>
      <c r="B37" s="57" t="n">
        <f aca="false">B33+3</f>
        <v>21</v>
      </c>
      <c r="C37" s="53" t="str">
        <f aca="false">CHOOSE(WEEKDAY(D37),"Sun","M","T","W","R","F","Sat")</f>
        <v>F</v>
      </c>
      <c r="D37" s="61" t="n">
        <f aca="false">D33+3</f>
        <v>43938</v>
      </c>
      <c r="E37" s="55" t="s">
        <v>135</v>
      </c>
      <c r="F37" s="52" t="str">
        <f aca="false">F33</f>
        <v>C3</v>
      </c>
      <c r="G37" s="52" t="s">
        <v>93</v>
      </c>
      <c r="H37" s="52" t="n">
        <v>8940</v>
      </c>
      <c r="I37" s="44" t="n">
        <v>13.68</v>
      </c>
      <c r="J37" s="58" t="n">
        <v>6.35</v>
      </c>
      <c r="K37" s="39" t="n">
        <v>13.66</v>
      </c>
      <c r="L37" s="62" t="n">
        <v>53.55</v>
      </c>
      <c r="M37" s="0" t="n">
        <v>11.88</v>
      </c>
    </row>
    <row r="38" customFormat="false" ht="15" hidden="false" customHeight="false" outlineLevel="0" collapsed="false">
      <c r="A38" s="0" t="n">
        <f aca="false">A34+2</f>
        <v>10</v>
      </c>
      <c r="B38" s="57" t="n">
        <f aca="false">B34+3</f>
        <v>21</v>
      </c>
      <c r="C38" s="53" t="str">
        <f aca="false">CHOOSE(WEEKDAY(D38),"Sun","M","T","W","R","F","Sat")</f>
        <v>F</v>
      </c>
      <c r="D38" s="61" t="n">
        <f aca="false">D34+3</f>
        <v>43938</v>
      </c>
      <c r="E38" s="55" t="s">
        <v>135</v>
      </c>
      <c r="F38" s="52" t="str">
        <f aca="false">F34</f>
        <v>C4</v>
      </c>
      <c r="G38" s="52" t="s">
        <v>91</v>
      </c>
      <c r="H38" s="52" t="n">
        <v>8941</v>
      </c>
      <c r="I38" s="44" t="n">
        <v>13.46</v>
      </c>
      <c r="J38" s="58" t="n">
        <v>6.2</v>
      </c>
      <c r="K38" s="39" t="n">
        <v>13.62</v>
      </c>
      <c r="L38" s="62" t="n">
        <v>46.64</v>
      </c>
      <c r="M38" s="0" t="n">
        <v>13.06</v>
      </c>
    </row>
    <row r="39" customFormat="false" ht="15" hidden="false" customHeight="false" outlineLevel="0" collapsed="false">
      <c r="A39" s="0" t="n">
        <f aca="false">A35+2</f>
        <v>12</v>
      </c>
      <c r="B39" s="57" t="n">
        <f aca="false">B35+3</f>
        <v>24</v>
      </c>
      <c r="C39" s="53" t="str">
        <f aca="false">CHOOSE(WEEKDAY(D39),"Sun","M","T","W","R","F","Sat")</f>
        <v>F</v>
      </c>
      <c r="D39" s="61" t="n">
        <f aca="false">D35</f>
        <v>43938</v>
      </c>
      <c r="F39" s="52" t="str">
        <f aca="false">F35</f>
        <v>C1</v>
      </c>
      <c r="G39" s="52"/>
      <c r="H39" s="52"/>
      <c r="I39" s="44" t="s">
        <v>136</v>
      </c>
      <c r="J39" s="58"/>
      <c r="K39" s="44" t="s">
        <v>136</v>
      </c>
      <c r="L39" s="62"/>
      <c r="M39" s="0" t="s">
        <v>137</v>
      </c>
    </row>
    <row r="40" customFormat="false" ht="15" hidden="false" customHeight="false" outlineLevel="0" collapsed="false">
      <c r="A40" s="0" t="n">
        <f aca="false">A36+2</f>
        <v>12</v>
      </c>
      <c r="B40" s="57" t="n">
        <f aca="false">B36+3</f>
        <v>24</v>
      </c>
      <c r="C40" s="53" t="str">
        <f aca="false">CHOOSE(WEEKDAY(D40),"Sun","M","T","W","R","F","Sat")</f>
        <v>F</v>
      </c>
      <c r="D40" s="61" t="n">
        <f aca="false">D36</f>
        <v>43938</v>
      </c>
      <c r="F40" s="52" t="str">
        <f aca="false">F36</f>
        <v>C2</v>
      </c>
      <c r="G40" s="52"/>
      <c r="H40" s="52"/>
      <c r="I40" s="44" t="s">
        <v>136</v>
      </c>
      <c r="J40" s="58"/>
      <c r="K40" s="44" t="s">
        <v>136</v>
      </c>
      <c r="L40" s="62"/>
      <c r="M40" s="0" t="s">
        <v>137</v>
      </c>
    </row>
    <row r="41" customFormat="false" ht="15" hidden="false" customHeight="false" outlineLevel="0" collapsed="false">
      <c r="A41" s="0" t="n">
        <f aca="false">A37+2</f>
        <v>12</v>
      </c>
      <c r="B41" s="57" t="n">
        <f aca="false">B37+3</f>
        <v>24</v>
      </c>
      <c r="C41" s="53" t="str">
        <f aca="false">CHOOSE(WEEKDAY(D41),"Sun","M","T","W","R","F","Sat")</f>
        <v>F</v>
      </c>
      <c r="D41" s="61" t="n">
        <f aca="false">D37</f>
        <v>43938</v>
      </c>
      <c r="F41" s="52" t="str">
        <f aca="false">F37</f>
        <v>C3</v>
      </c>
      <c r="G41" s="52"/>
      <c r="H41" s="52"/>
      <c r="I41" s="44" t="s">
        <v>136</v>
      </c>
      <c r="J41" s="58"/>
      <c r="K41" s="44" t="s">
        <v>136</v>
      </c>
      <c r="L41" s="62"/>
      <c r="M41" s="0" t="s">
        <v>137</v>
      </c>
    </row>
    <row r="42" customFormat="false" ht="15" hidden="false" customHeight="false" outlineLevel="0" collapsed="false">
      <c r="A42" s="0" t="n">
        <f aca="false">A38+2</f>
        <v>12</v>
      </c>
      <c r="B42" s="57" t="n">
        <f aca="false">B38+3</f>
        <v>24</v>
      </c>
      <c r="C42" s="53" t="str">
        <f aca="false">CHOOSE(WEEKDAY(D42),"Sun","M","T","W","R","F","Sat")</f>
        <v>F</v>
      </c>
      <c r="D42" s="61" t="n">
        <f aca="false">D38</f>
        <v>43938</v>
      </c>
      <c r="F42" s="52" t="str">
        <f aca="false">F38</f>
        <v>C4</v>
      </c>
      <c r="G42" s="52"/>
      <c r="H42" s="52"/>
      <c r="I42" s="44" t="s">
        <v>136</v>
      </c>
      <c r="J42" s="58"/>
      <c r="K42" s="44" t="s">
        <v>136</v>
      </c>
      <c r="L42" s="62"/>
      <c r="M42" s="0" t="s">
        <v>137</v>
      </c>
    </row>
    <row r="43" customFormat="false" ht="15" hidden="false" customHeight="false" outlineLevel="0" collapsed="false">
      <c r="A43" s="0" t="n">
        <f aca="false">A39+2</f>
        <v>14</v>
      </c>
      <c r="B43" s="57" t="n">
        <f aca="false">B39+3</f>
        <v>27</v>
      </c>
      <c r="C43" s="53" t="str">
        <f aca="false">CHOOSE(WEEKDAY(D43),"Sun","M","T","W","R","F","Sat")</f>
        <v>M</v>
      </c>
      <c r="D43" s="61" t="n">
        <f aca="false">D39+3</f>
        <v>43941</v>
      </c>
      <c r="E43" s="0" t="s">
        <v>138</v>
      </c>
      <c r="F43" s="52" t="str">
        <f aca="false">F39</f>
        <v>C1</v>
      </c>
      <c r="G43" s="52" t="s">
        <v>93</v>
      </c>
      <c r="H43" s="52" t="n">
        <v>8960</v>
      </c>
      <c r="I43" s="44" t="n">
        <v>13.59</v>
      </c>
      <c r="J43" s="58" t="n">
        <v>6.76</v>
      </c>
      <c r="K43" s="39" t="n">
        <v>13.61</v>
      </c>
      <c r="L43" s="62" t="n">
        <v>31.48</v>
      </c>
      <c r="M43" s="0" t="n">
        <f aca="false">27.36-K43</f>
        <v>13.75</v>
      </c>
      <c r="N43" s="0" t="s">
        <v>139</v>
      </c>
    </row>
    <row r="44" customFormat="false" ht="15" hidden="false" customHeight="false" outlineLevel="0" collapsed="false">
      <c r="A44" s="0" t="n">
        <f aca="false">A40+2</f>
        <v>14</v>
      </c>
      <c r="B44" s="57" t="n">
        <f aca="false">B40+3</f>
        <v>27</v>
      </c>
      <c r="C44" s="53" t="str">
        <f aca="false">CHOOSE(WEEKDAY(D44),"Sun","M","T","W","R","F","Sat")</f>
        <v>M</v>
      </c>
      <c r="D44" s="61" t="n">
        <f aca="false">D40+3</f>
        <v>43941</v>
      </c>
      <c r="E44" s="0" t="s">
        <v>138</v>
      </c>
      <c r="F44" s="52" t="str">
        <f aca="false">F40</f>
        <v>C2</v>
      </c>
      <c r="G44" s="52" t="s">
        <v>91</v>
      </c>
      <c r="H44" s="52" t="n">
        <v>8961</v>
      </c>
      <c r="I44" s="44" t="n">
        <v>13.62</v>
      </c>
      <c r="J44" s="58" t="n">
        <v>15.72</v>
      </c>
      <c r="K44" s="39" t="n">
        <v>13.64</v>
      </c>
      <c r="L44" s="62" t="n">
        <v>86</v>
      </c>
      <c r="M44" s="0" t="n">
        <f aca="false">35.25-K44</f>
        <v>21.61</v>
      </c>
      <c r="N44" s="0" t="s">
        <v>140</v>
      </c>
    </row>
    <row r="45" customFormat="false" ht="15" hidden="false" customHeight="false" outlineLevel="0" collapsed="false">
      <c r="A45" s="0" t="n">
        <f aca="false">A41+2</f>
        <v>14</v>
      </c>
      <c r="B45" s="57" t="n">
        <f aca="false">B41+3</f>
        <v>27</v>
      </c>
      <c r="C45" s="53" t="str">
        <f aca="false">CHOOSE(WEEKDAY(D45),"Sun","M","T","W","R","F","Sat")</f>
        <v>M</v>
      </c>
      <c r="D45" s="61" t="n">
        <f aca="false">D41+3</f>
        <v>43941</v>
      </c>
      <c r="E45" s="0" t="s">
        <v>138</v>
      </c>
      <c r="F45" s="52" t="str">
        <f aca="false">F41</f>
        <v>C3</v>
      </c>
      <c r="G45" s="52" t="s">
        <v>91</v>
      </c>
      <c r="H45" s="52" t="s">
        <v>141</v>
      </c>
      <c r="I45" s="44" t="n">
        <v>13.65</v>
      </c>
      <c r="J45" s="58" t="n">
        <v>9.96</v>
      </c>
      <c r="K45" s="39" t="n">
        <v>13.64</v>
      </c>
      <c r="L45" s="62" t="n">
        <v>83.59</v>
      </c>
      <c r="M45" s="0" t="n">
        <v>20.87</v>
      </c>
      <c r="N45" s="0" t="s">
        <v>142</v>
      </c>
    </row>
    <row r="46" customFormat="false" ht="15" hidden="false" customHeight="false" outlineLevel="0" collapsed="false">
      <c r="A46" s="0" t="n">
        <f aca="false">A42+2</f>
        <v>14</v>
      </c>
      <c r="B46" s="57" t="n">
        <f aca="false">B42+3</f>
        <v>27</v>
      </c>
      <c r="C46" s="53" t="str">
        <f aca="false">CHOOSE(WEEKDAY(D46),"Sun","M","T","W","R","F","Sat")</f>
        <v>M</v>
      </c>
      <c r="D46" s="61" t="n">
        <f aca="false">D42+3</f>
        <v>43941</v>
      </c>
      <c r="E46" s="0" t="s">
        <v>138</v>
      </c>
      <c r="F46" s="52" t="str">
        <f aca="false">F42</f>
        <v>C4</v>
      </c>
      <c r="G46" s="52" t="s">
        <v>93</v>
      </c>
      <c r="H46" s="52" t="n">
        <v>8962</v>
      </c>
      <c r="I46" s="44" t="n">
        <v>13.62</v>
      </c>
      <c r="J46" s="58" t="n">
        <v>7.94</v>
      </c>
      <c r="K46" s="39" t="n">
        <v>13.69</v>
      </c>
      <c r="L46" s="62" t="n">
        <v>63.77</v>
      </c>
      <c r="M46" s="0" t="n">
        <v>16.5</v>
      </c>
    </row>
    <row r="47" customFormat="false" ht="15" hidden="false" customHeight="false" outlineLevel="0" collapsed="false">
      <c r="A47" s="0" t="n">
        <f aca="false">A43+2</f>
        <v>16</v>
      </c>
      <c r="B47" s="57" t="n">
        <f aca="false">B43+3</f>
        <v>30</v>
      </c>
      <c r="C47" s="53" t="str">
        <f aca="false">CHOOSE(WEEKDAY(D47),"Sun","M","T","W","R","F","Sat")</f>
        <v>M</v>
      </c>
      <c r="D47" s="61" t="n">
        <f aca="false">D43</f>
        <v>43941</v>
      </c>
      <c r="F47" s="52" t="str">
        <f aca="false">F43</f>
        <v>C1</v>
      </c>
      <c r="G47" s="52"/>
      <c r="H47" s="52"/>
      <c r="J47" s="58"/>
      <c r="L47" s="62"/>
      <c r="N47" s="0" t="s">
        <v>143</v>
      </c>
    </row>
    <row r="48" customFormat="false" ht="15" hidden="false" customHeight="false" outlineLevel="0" collapsed="false">
      <c r="A48" s="0" t="n">
        <f aca="false">A44+2</f>
        <v>16</v>
      </c>
      <c r="B48" s="57" t="n">
        <f aca="false">B44+3</f>
        <v>30</v>
      </c>
      <c r="C48" s="53" t="str">
        <f aca="false">CHOOSE(WEEKDAY(D48),"Sun","M","T","W","R","F","Sat")</f>
        <v>M</v>
      </c>
      <c r="D48" s="61" t="n">
        <f aca="false">D44</f>
        <v>43941</v>
      </c>
      <c r="F48" s="52" t="str">
        <f aca="false">F44</f>
        <v>C2</v>
      </c>
      <c r="G48" s="52"/>
      <c r="H48" s="52"/>
      <c r="J48" s="58"/>
      <c r="L48" s="62"/>
      <c r="N48" s="0" t="s">
        <v>144</v>
      </c>
    </row>
    <row r="49" customFormat="false" ht="15" hidden="false" customHeight="false" outlineLevel="0" collapsed="false">
      <c r="A49" s="0" t="n">
        <f aca="false">A45+2</f>
        <v>16</v>
      </c>
      <c r="B49" s="57" t="n">
        <f aca="false">B45+3</f>
        <v>30</v>
      </c>
      <c r="C49" s="53" t="str">
        <f aca="false">CHOOSE(WEEKDAY(D49),"Sun","M","T","W","R","F","Sat")</f>
        <v>M</v>
      </c>
      <c r="D49" s="61" t="n">
        <f aca="false">D45</f>
        <v>43941</v>
      </c>
      <c r="F49" s="52" t="str">
        <f aca="false">F45</f>
        <v>C3</v>
      </c>
      <c r="G49" s="52"/>
      <c r="H49" s="52"/>
      <c r="J49" s="58"/>
      <c r="L49" s="62"/>
      <c r="N49" s="0" t="s">
        <v>145</v>
      </c>
    </row>
    <row r="50" customFormat="false" ht="15" hidden="false" customHeight="false" outlineLevel="0" collapsed="false">
      <c r="A50" s="0" t="n">
        <f aca="false">A46+2</f>
        <v>16</v>
      </c>
      <c r="B50" s="57" t="n">
        <f aca="false">B46+3</f>
        <v>30</v>
      </c>
      <c r="C50" s="53" t="str">
        <f aca="false">CHOOSE(WEEKDAY(D50),"Sun","M","T","W","R","F","Sat")</f>
        <v>M</v>
      </c>
      <c r="D50" s="61" t="n">
        <f aca="false">D46</f>
        <v>43941</v>
      </c>
      <c r="F50" s="52" t="str">
        <f aca="false">F46</f>
        <v>C4</v>
      </c>
      <c r="G50" s="52"/>
      <c r="H50" s="52"/>
      <c r="J50" s="58"/>
      <c r="L50" s="62"/>
    </row>
    <row r="51" customFormat="false" ht="15" hidden="false" customHeight="false" outlineLevel="0" collapsed="false">
      <c r="A51" s="0" t="n">
        <f aca="false">A47+2</f>
        <v>18</v>
      </c>
      <c r="B51" s="57" t="n">
        <f aca="false">B47+3</f>
        <v>33</v>
      </c>
      <c r="C51" s="53" t="str">
        <f aca="false">CHOOSE(WEEKDAY(D51),"Sun","M","T","W","R","F","Sat")</f>
        <v>R</v>
      </c>
      <c r="D51" s="61" t="n">
        <f aca="false">D47+3</f>
        <v>43944</v>
      </c>
      <c r="E51" s="0" t="s">
        <v>146</v>
      </c>
      <c r="F51" s="52" t="str">
        <f aca="false">F47</f>
        <v>C1</v>
      </c>
      <c r="G51" s="52" t="s">
        <v>147</v>
      </c>
      <c r="H51" s="52" t="n">
        <v>8978</v>
      </c>
      <c r="I51" s="44" t="n">
        <v>13.62</v>
      </c>
      <c r="J51" s="58" t="n">
        <v>8.33</v>
      </c>
      <c r="K51" s="39" t="n">
        <v>13.56</v>
      </c>
      <c r="L51" s="62" t="n">
        <v>24.96</v>
      </c>
      <c r="M51" s="0" t="n">
        <v>14.44</v>
      </c>
    </row>
    <row r="52" customFormat="false" ht="15" hidden="false" customHeight="false" outlineLevel="0" collapsed="false">
      <c r="A52" s="0" t="n">
        <f aca="false">A48+2</f>
        <v>18</v>
      </c>
      <c r="B52" s="57" t="n">
        <f aca="false">B48+3</f>
        <v>33</v>
      </c>
      <c r="C52" s="53" t="str">
        <f aca="false">CHOOSE(WEEKDAY(D52),"Sun","M","T","W","R","F","Sat")</f>
        <v>R</v>
      </c>
      <c r="D52" s="61" t="n">
        <f aca="false">D48+3</f>
        <v>43944</v>
      </c>
      <c r="E52" s="0" t="s">
        <v>146</v>
      </c>
      <c r="F52" s="52" t="str">
        <f aca="false">F48</f>
        <v>C2</v>
      </c>
      <c r="G52" s="52" t="s">
        <v>147</v>
      </c>
      <c r="H52" s="52" t="n">
        <v>8979</v>
      </c>
      <c r="I52" s="44" t="n">
        <v>13.68</v>
      </c>
      <c r="J52" s="58" t="n">
        <v>18.23</v>
      </c>
      <c r="K52" s="39" t="n">
        <v>13.66</v>
      </c>
      <c r="L52" s="62" t="n">
        <v>94.56</v>
      </c>
      <c r="M52" s="0" t="n">
        <v>25.04</v>
      </c>
    </row>
    <row r="53" customFormat="false" ht="15" hidden="false" customHeight="false" outlineLevel="0" collapsed="false">
      <c r="A53" s="0" t="n">
        <f aca="false">A49+2</f>
        <v>18</v>
      </c>
      <c r="B53" s="57" t="n">
        <f aca="false">B49+3</f>
        <v>33</v>
      </c>
      <c r="C53" s="53" t="str">
        <f aca="false">CHOOSE(WEEKDAY(D53),"Sun","M","T","W","R","F","Sat")</f>
        <v>R</v>
      </c>
      <c r="D53" s="61" t="n">
        <f aca="false">D49+3</f>
        <v>43944</v>
      </c>
      <c r="E53" s="0" t="s">
        <v>146</v>
      </c>
      <c r="F53" s="52" t="str">
        <f aca="false">F49</f>
        <v>C3</v>
      </c>
      <c r="G53" s="52" t="s">
        <v>147</v>
      </c>
      <c r="H53" s="52" t="n">
        <v>8980</v>
      </c>
      <c r="I53" s="44" t="n">
        <v>13.61</v>
      </c>
      <c r="J53" s="58" t="n">
        <v>17.17</v>
      </c>
      <c r="K53" s="39" t="n">
        <v>13.75</v>
      </c>
      <c r="L53" s="62" t="n">
        <v>139.25</v>
      </c>
      <c r="M53" s="0" t="n">
        <v>33.88</v>
      </c>
    </row>
    <row r="54" customFormat="false" ht="15" hidden="false" customHeight="false" outlineLevel="0" collapsed="false">
      <c r="A54" s="0" t="n">
        <f aca="false">A50+2</f>
        <v>18</v>
      </c>
      <c r="B54" s="57" t="n">
        <f aca="false">B50+3</f>
        <v>33</v>
      </c>
      <c r="C54" s="53" t="str">
        <f aca="false">CHOOSE(WEEKDAY(D54),"Sun","M","T","W","R","F","Sat")</f>
        <v>R</v>
      </c>
      <c r="D54" s="61" t="n">
        <f aca="false">D50+3</f>
        <v>43944</v>
      </c>
      <c r="E54" s="0" t="s">
        <v>146</v>
      </c>
      <c r="F54" s="52" t="str">
        <f aca="false">F50</f>
        <v>C4</v>
      </c>
      <c r="G54" s="52" t="s">
        <v>147</v>
      </c>
      <c r="H54" s="52" t="n">
        <v>8981</v>
      </c>
      <c r="I54" s="44" t="n">
        <v>13.62</v>
      </c>
      <c r="J54" s="58" t="n">
        <v>8.7</v>
      </c>
      <c r="K54" s="39" t="n">
        <v>13.64</v>
      </c>
      <c r="L54" s="62" t="n">
        <v>86.15</v>
      </c>
      <c r="M54" s="0" t="n">
        <v>19.08</v>
      </c>
      <c r="O54" s="0" t="s">
        <v>148</v>
      </c>
    </row>
    <row r="55" customFormat="false" ht="15" hidden="false" customHeight="false" outlineLevel="0" collapsed="false">
      <c r="A55" s="0" t="n">
        <f aca="false">A51+2</f>
        <v>20</v>
      </c>
      <c r="B55" s="57" t="n">
        <f aca="false">B51+3</f>
        <v>36</v>
      </c>
      <c r="C55" s="53" t="str">
        <f aca="false">CHOOSE(WEEKDAY(D55),"Sun","M","T","W","R","F","Sat")</f>
        <v>R</v>
      </c>
      <c r="D55" s="61" t="n">
        <f aca="false">D51</f>
        <v>43944</v>
      </c>
      <c r="F55" s="52" t="str">
        <f aca="false">F51</f>
        <v>C1</v>
      </c>
      <c r="G55" s="52"/>
      <c r="H55" s="52"/>
      <c r="J55" s="58"/>
      <c r="L55" s="62"/>
      <c r="M55" s="0" t="s">
        <v>149</v>
      </c>
    </row>
    <row r="56" customFormat="false" ht="15" hidden="false" customHeight="false" outlineLevel="0" collapsed="false">
      <c r="A56" s="0" t="n">
        <f aca="false">A52+2</f>
        <v>20</v>
      </c>
      <c r="B56" s="57" t="n">
        <f aca="false">B52+3</f>
        <v>36</v>
      </c>
      <c r="C56" s="53" t="str">
        <f aca="false">CHOOSE(WEEKDAY(D56),"Sun","M","T","W","R","F","Sat")</f>
        <v>R</v>
      </c>
      <c r="D56" s="61" t="n">
        <f aca="false">D52</f>
        <v>43944</v>
      </c>
      <c r="F56" s="52" t="str">
        <f aca="false">F52</f>
        <v>C2</v>
      </c>
      <c r="G56" s="52"/>
      <c r="H56" s="52"/>
      <c r="J56" s="58"/>
      <c r="L56" s="62"/>
      <c r="M56" s="0" t="s">
        <v>149</v>
      </c>
    </row>
    <row r="57" customFormat="false" ht="15" hidden="false" customHeight="false" outlineLevel="0" collapsed="false">
      <c r="A57" s="0" t="n">
        <f aca="false">A53+2</f>
        <v>20</v>
      </c>
      <c r="B57" s="57" t="n">
        <f aca="false">B53+3</f>
        <v>36</v>
      </c>
      <c r="C57" s="53" t="str">
        <f aca="false">CHOOSE(WEEKDAY(D57),"Sun","M","T","W","R","F","Sat")</f>
        <v>R</v>
      </c>
      <c r="D57" s="61" t="n">
        <f aca="false">D53</f>
        <v>43944</v>
      </c>
      <c r="F57" s="52" t="str">
        <f aca="false">F53</f>
        <v>C3</v>
      </c>
      <c r="G57" s="52"/>
      <c r="H57" s="52"/>
      <c r="J57" s="58"/>
      <c r="L57" s="62"/>
      <c r="M57" s="0" t="s">
        <v>149</v>
      </c>
    </row>
    <row r="58" customFormat="false" ht="15" hidden="false" customHeight="false" outlineLevel="0" collapsed="false">
      <c r="A58" s="0" t="n">
        <f aca="false">A54+2</f>
        <v>20</v>
      </c>
      <c r="B58" s="57" t="n">
        <f aca="false">B54+3</f>
        <v>36</v>
      </c>
      <c r="C58" s="53" t="str">
        <f aca="false">CHOOSE(WEEKDAY(D58),"Sun","M","T","W","R","F","Sat")</f>
        <v>R</v>
      </c>
      <c r="D58" s="61" t="n">
        <f aca="false">D54</f>
        <v>43944</v>
      </c>
      <c r="F58" s="52" t="str">
        <f aca="false">F54</f>
        <v>C4</v>
      </c>
      <c r="G58" s="52"/>
      <c r="H58" s="52"/>
      <c r="J58" s="58"/>
      <c r="L58" s="62"/>
      <c r="M58" s="0" t="s">
        <v>149</v>
      </c>
    </row>
    <row r="59" customFormat="false" ht="15" hidden="false" customHeight="false" outlineLevel="0" collapsed="false">
      <c r="A59" s="0" t="n">
        <f aca="false">A55+2</f>
        <v>22</v>
      </c>
      <c r="B59" s="57" t="n">
        <f aca="false">B55+3</f>
        <v>39</v>
      </c>
      <c r="C59" s="53" t="str">
        <f aca="false">CHOOSE(WEEKDAY(D59),"Sun","M","T","W","R","F","Sat")</f>
        <v>Sun</v>
      </c>
      <c r="D59" s="61" t="n">
        <f aca="false">D55+3</f>
        <v>43947</v>
      </c>
      <c r="E59" s="0" t="s">
        <v>150</v>
      </c>
      <c r="F59" s="52" t="str">
        <f aca="false">F55</f>
        <v>C1</v>
      </c>
      <c r="G59" s="52" t="s">
        <v>151</v>
      </c>
      <c r="H59" s="52" t="n">
        <v>8992</v>
      </c>
      <c r="I59" s="44" t="n">
        <v>13.64</v>
      </c>
      <c r="J59" s="58" t="n">
        <v>9.62</v>
      </c>
      <c r="K59" s="39" t="n">
        <v>13.64</v>
      </c>
      <c r="L59" s="62" t="n">
        <v>46.28</v>
      </c>
      <c r="M59" s="0" t="n">
        <v>24.65</v>
      </c>
    </row>
    <row r="60" customFormat="false" ht="15" hidden="false" customHeight="false" outlineLevel="0" collapsed="false">
      <c r="A60" s="0" t="n">
        <f aca="false">A56+2</f>
        <v>22</v>
      </c>
      <c r="B60" s="57" t="n">
        <f aca="false">B56+3</f>
        <v>39</v>
      </c>
      <c r="C60" s="53" t="str">
        <f aca="false">CHOOSE(WEEKDAY(D60),"Sun","M","T","W","R","F","Sat")</f>
        <v>Sun</v>
      </c>
      <c r="D60" s="61" t="n">
        <f aca="false">D56+3</f>
        <v>43947</v>
      </c>
      <c r="E60" s="0" t="s">
        <v>150</v>
      </c>
      <c r="F60" s="52" t="str">
        <f aca="false">F56</f>
        <v>C2</v>
      </c>
      <c r="G60" s="52" t="s">
        <v>151</v>
      </c>
      <c r="H60" s="52" t="n">
        <v>8993</v>
      </c>
      <c r="I60" s="44" t="n">
        <v>13.63</v>
      </c>
      <c r="J60" s="58" t="n">
        <v>24.27</v>
      </c>
      <c r="K60" s="39" t="n">
        <v>13.71</v>
      </c>
      <c r="L60" s="62" t="n">
        <v>132.12</v>
      </c>
      <c r="M60" s="0" t="n">
        <v>27.12</v>
      </c>
    </row>
    <row r="61" customFormat="false" ht="15" hidden="false" customHeight="false" outlineLevel="0" collapsed="false">
      <c r="A61" s="0" t="n">
        <f aca="false">A57+2</f>
        <v>22</v>
      </c>
      <c r="B61" s="57" t="n">
        <f aca="false">B57+3</f>
        <v>39</v>
      </c>
      <c r="C61" s="53" t="str">
        <f aca="false">CHOOSE(WEEKDAY(D61),"Sun","M","T","W","R","F","Sat")</f>
        <v>Sun</v>
      </c>
      <c r="D61" s="61" t="n">
        <f aca="false">D57+3</f>
        <v>43947</v>
      </c>
      <c r="E61" s="0" t="s">
        <v>150</v>
      </c>
      <c r="F61" s="52" t="str">
        <f aca="false">F57</f>
        <v>C3</v>
      </c>
      <c r="G61" s="52" t="s">
        <v>151</v>
      </c>
      <c r="H61" s="52" t="n">
        <v>8994</v>
      </c>
      <c r="I61" s="44" t="n">
        <v>13.68</v>
      </c>
      <c r="J61" s="58" t="n">
        <v>32.71</v>
      </c>
      <c r="K61" s="39" t="n">
        <v>13.55</v>
      </c>
      <c r="L61" s="62" t="n">
        <v>219.46</v>
      </c>
      <c r="M61" s="0" t="n">
        <v>29.41</v>
      </c>
    </row>
    <row r="62" customFormat="false" ht="15" hidden="false" customHeight="false" outlineLevel="0" collapsed="false">
      <c r="A62" s="0" t="n">
        <f aca="false">A58+2</f>
        <v>22</v>
      </c>
      <c r="B62" s="57" t="n">
        <f aca="false">B58+3</f>
        <v>39</v>
      </c>
      <c r="C62" s="53" t="str">
        <f aca="false">CHOOSE(WEEKDAY(D62),"Sun","M","T","W","R","F","Sat")</f>
        <v>Sun</v>
      </c>
      <c r="D62" s="61" t="n">
        <f aca="false">D58+3</f>
        <v>43947</v>
      </c>
      <c r="E62" s="0" t="s">
        <v>150</v>
      </c>
      <c r="F62" s="52" t="str">
        <f aca="false">F58</f>
        <v>C4</v>
      </c>
      <c r="G62" s="52" t="s">
        <v>151</v>
      </c>
      <c r="H62" s="52" t="n">
        <v>8995</v>
      </c>
      <c r="I62" s="44" t="n">
        <v>13.63</v>
      </c>
      <c r="J62" s="58" t="n">
        <v>16.31</v>
      </c>
      <c r="K62" s="39" t="n">
        <v>13.68</v>
      </c>
      <c r="L62" s="62" t="n">
        <v>144.38</v>
      </c>
      <c r="M62" s="0" t="n">
        <v>31.4</v>
      </c>
    </row>
    <row r="63" customFormat="false" ht="15" hidden="false" customHeight="false" outlineLevel="0" collapsed="false">
      <c r="A63" s="0" t="n">
        <f aca="false">A59+2</f>
        <v>24</v>
      </c>
      <c r="B63" s="57" t="n">
        <f aca="false">B59+3</f>
        <v>42</v>
      </c>
      <c r="C63" s="53" t="str">
        <f aca="false">CHOOSE(WEEKDAY(D63),"Sun","M","T","W","R","F","Sat")</f>
        <v>Sun</v>
      </c>
      <c r="D63" s="61" t="n">
        <f aca="false">D59</f>
        <v>43947</v>
      </c>
      <c r="F63" s="52"/>
      <c r="G63" s="52"/>
      <c r="H63" s="52"/>
      <c r="J63" s="58"/>
      <c r="L63" s="62"/>
    </row>
    <row r="64" customFormat="false" ht="15" hidden="false" customHeight="false" outlineLevel="0" collapsed="false">
      <c r="A64" s="0" t="n">
        <f aca="false">A60+2</f>
        <v>24</v>
      </c>
      <c r="B64" s="57" t="n">
        <f aca="false">B60+3</f>
        <v>42</v>
      </c>
      <c r="C64" s="53" t="str">
        <f aca="false">CHOOSE(WEEKDAY(D64),"Sun","M","T","W","R","F","Sat")</f>
        <v>Sun</v>
      </c>
      <c r="D64" s="61" t="n">
        <f aca="false">D60</f>
        <v>43947</v>
      </c>
      <c r="F64" s="52"/>
      <c r="G64" s="52"/>
      <c r="H64" s="52"/>
      <c r="J64" s="58"/>
      <c r="L64" s="62"/>
      <c r="N64" s="0" t="s">
        <v>152</v>
      </c>
    </row>
    <row r="65" customFormat="false" ht="30" hidden="false" customHeight="false" outlineLevel="0" collapsed="false">
      <c r="A65" s="0" t="n">
        <f aca="false">A61+2</f>
        <v>24</v>
      </c>
      <c r="B65" s="57" t="n">
        <f aca="false">B61+3</f>
        <v>42</v>
      </c>
      <c r="C65" s="53" t="str">
        <f aca="false">CHOOSE(WEEKDAY(D65),"Sun","M","T","W","R","F","Sat")</f>
        <v>Sun</v>
      </c>
      <c r="D65" s="61" t="n">
        <f aca="false">D61</f>
        <v>43947</v>
      </c>
      <c r="E65" s="0" t="s">
        <v>153</v>
      </c>
      <c r="F65" s="52" t="s">
        <v>90</v>
      </c>
      <c r="G65" s="52" t="s">
        <v>154</v>
      </c>
      <c r="H65" s="52" t="s">
        <v>155</v>
      </c>
      <c r="J65" s="58" t="n">
        <v>14.92</v>
      </c>
      <c r="L65" s="62" t="n">
        <v>46.8</v>
      </c>
    </row>
    <row r="66" customFormat="false" ht="30" hidden="false" customHeight="false" outlineLevel="0" collapsed="false">
      <c r="A66" s="0" t="n">
        <f aca="false">A62+2</f>
        <v>24</v>
      </c>
      <c r="B66" s="57" t="n">
        <f aca="false">B62+3</f>
        <v>42</v>
      </c>
      <c r="C66" s="53" t="str">
        <f aca="false">CHOOSE(WEEKDAY(D66),"Sun","M","T","W","R","F","Sat")</f>
        <v>Sun</v>
      </c>
      <c r="D66" s="61" t="n">
        <f aca="false">D62</f>
        <v>43947</v>
      </c>
      <c r="E66" s="0" t="s">
        <v>153</v>
      </c>
      <c r="F66" s="52" t="s">
        <v>90</v>
      </c>
      <c r="G66" s="52" t="s">
        <v>156</v>
      </c>
      <c r="H66" s="52" t="s">
        <v>157</v>
      </c>
      <c r="J66" s="58" t="n">
        <v>13.31</v>
      </c>
      <c r="L66" s="62" t="n">
        <v>34.96</v>
      </c>
    </row>
    <row r="67" customFormat="false" ht="28.35" hidden="false" customHeight="false" outlineLevel="0" collapsed="false">
      <c r="A67" s="0" t="n">
        <f aca="false">A63+2</f>
        <v>26</v>
      </c>
      <c r="B67" s="57" t="n">
        <f aca="false">B63+3</f>
        <v>45</v>
      </c>
      <c r="C67" s="53" t="str">
        <f aca="false">CHOOSE(WEEKDAY(D67),"Sun","M","T","W","R","F","Sat")</f>
        <v>W</v>
      </c>
      <c r="D67" s="61" t="n">
        <f aca="false">D63+3</f>
        <v>43950</v>
      </c>
      <c r="E67" s="0" t="s">
        <v>153</v>
      </c>
      <c r="F67" s="52" t="s">
        <v>90</v>
      </c>
      <c r="G67" s="52" t="s">
        <v>158</v>
      </c>
      <c r="H67" s="52" t="s">
        <v>159</v>
      </c>
      <c r="J67" s="58" t="n">
        <v>12.42</v>
      </c>
      <c r="L67" s="62" t="n">
        <v>27.93</v>
      </c>
    </row>
    <row r="68" customFormat="false" ht="30" hidden="false" customHeight="false" outlineLevel="0" collapsed="false">
      <c r="A68" s="0" t="n">
        <f aca="false">A64+2</f>
        <v>26</v>
      </c>
      <c r="B68" s="57" t="n">
        <f aca="false">B64+3</f>
        <v>45</v>
      </c>
      <c r="C68" s="53" t="str">
        <f aca="false">CHOOSE(WEEKDAY(D68),"Sun","M","T","W","R","F","Sat")</f>
        <v>W</v>
      </c>
      <c r="D68" s="61" t="n">
        <f aca="false">D64+3</f>
        <v>43950</v>
      </c>
      <c r="E68" s="0" t="s">
        <v>153</v>
      </c>
      <c r="F68" s="52" t="s">
        <v>90</v>
      </c>
      <c r="G68" s="52" t="s">
        <v>90</v>
      </c>
      <c r="H68" s="52" t="s">
        <v>160</v>
      </c>
      <c r="J68" s="58" t="n">
        <v>21.75</v>
      </c>
      <c r="L68" s="62" t="n">
        <v>63.66</v>
      </c>
      <c r="N68" s="0" t="s">
        <v>161</v>
      </c>
    </row>
    <row r="69" customFormat="false" ht="28.35" hidden="false" customHeight="false" outlineLevel="0" collapsed="false">
      <c r="A69" s="0" t="n">
        <f aca="false">A65+2</f>
        <v>26</v>
      </c>
      <c r="B69" s="57" t="n">
        <f aca="false">B65+3</f>
        <v>45</v>
      </c>
      <c r="C69" s="53" t="str">
        <f aca="false">CHOOSE(WEEKDAY(D69),"Sun","M","T","W","R","F","Sat")</f>
        <v>W</v>
      </c>
      <c r="D69" s="61" t="n">
        <f aca="false">D65+3</f>
        <v>43950</v>
      </c>
      <c r="E69" s="0" t="s">
        <v>153</v>
      </c>
      <c r="F69" s="52" t="s">
        <v>90</v>
      </c>
      <c r="G69" s="52" t="s">
        <v>92</v>
      </c>
      <c r="H69" s="52" t="s">
        <v>162</v>
      </c>
      <c r="J69" s="58" t="n">
        <v>15.58</v>
      </c>
      <c r="L69" s="62" t="n">
        <v>42.61</v>
      </c>
    </row>
    <row r="70" customFormat="false" ht="28.35" hidden="false" customHeight="false" outlineLevel="0" collapsed="false">
      <c r="A70" s="0" t="n">
        <f aca="false">A66+2</f>
        <v>26</v>
      </c>
      <c r="B70" s="57" t="n">
        <f aca="false">B66+3</f>
        <v>45</v>
      </c>
      <c r="C70" s="53" t="str">
        <f aca="false">CHOOSE(WEEKDAY(D70),"Sun","M","T","W","R","F","Sat")</f>
        <v>W</v>
      </c>
      <c r="D70" s="61" t="n">
        <f aca="false">D66+3</f>
        <v>43950</v>
      </c>
      <c r="E70" s="0" t="s">
        <v>153</v>
      </c>
      <c r="F70" s="52" t="s">
        <v>90</v>
      </c>
      <c r="G70" s="52" t="s">
        <v>163</v>
      </c>
      <c r="H70" s="52" t="s">
        <v>164</v>
      </c>
      <c r="J70" s="58" t="n">
        <v>15.86</v>
      </c>
      <c r="L70" s="62" t="n">
        <v>46.56</v>
      </c>
    </row>
    <row r="71" customFormat="false" ht="30" hidden="false" customHeight="false" outlineLevel="0" collapsed="false">
      <c r="A71" s="0" t="n">
        <f aca="false">A67+2</f>
        <v>28</v>
      </c>
      <c r="B71" s="57" t="n">
        <f aca="false">B67+3</f>
        <v>48</v>
      </c>
      <c r="C71" s="53" t="str">
        <f aca="false">CHOOSE(WEEKDAY(D71),"Sun","M","T","W","R","F","Sat")</f>
        <v>W</v>
      </c>
      <c r="D71" s="61" t="n">
        <f aca="false">D67</f>
        <v>43950</v>
      </c>
      <c r="E71" s="0" t="s">
        <v>165</v>
      </c>
      <c r="F71" s="52" t="s">
        <v>91</v>
      </c>
      <c r="G71" s="52" t="s">
        <v>154</v>
      </c>
      <c r="H71" s="52" t="s">
        <v>166</v>
      </c>
      <c r="J71" s="58" t="n">
        <v>19.9</v>
      </c>
      <c r="L71" s="62" t="n">
        <v>89.25</v>
      </c>
    </row>
    <row r="72" customFormat="false" ht="30" hidden="false" customHeight="false" outlineLevel="0" collapsed="false">
      <c r="A72" s="0" t="n">
        <f aca="false">A68+2</f>
        <v>28</v>
      </c>
      <c r="B72" s="57" t="n">
        <f aca="false">B68+3</f>
        <v>48</v>
      </c>
      <c r="C72" s="53" t="str">
        <f aca="false">CHOOSE(WEEKDAY(D72),"Sun","M","T","W","R","F","Sat")</f>
        <v>W</v>
      </c>
      <c r="D72" s="61" t="n">
        <f aca="false">D68</f>
        <v>43950</v>
      </c>
      <c r="E72" s="0" t="s">
        <v>165</v>
      </c>
      <c r="F72" s="52" t="s">
        <v>91</v>
      </c>
      <c r="G72" s="52" t="s">
        <v>156</v>
      </c>
      <c r="H72" s="52" t="s">
        <v>167</v>
      </c>
      <c r="J72" s="58" t="n">
        <v>17.37</v>
      </c>
      <c r="L72" s="62" t="s">
        <v>60</v>
      </c>
    </row>
    <row r="73" customFormat="false" ht="30" hidden="false" customHeight="false" outlineLevel="0" collapsed="false">
      <c r="A73" s="0" t="n">
        <f aca="false">A69+2</f>
        <v>28</v>
      </c>
      <c r="B73" s="57" t="n">
        <f aca="false">B69+3</f>
        <v>48</v>
      </c>
      <c r="C73" s="53" t="str">
        <f aca="false">CHOOSE(WEEKDAY(D73),"Sun","M","T","W","R","F","Sat")</f>
        <v>W</v>
      </c>
      <c r="D73" s="61" t="n">
        <f aca="false">D69</f>
        <v>43950</v>
      </c>
      <c r="E73" s="0" t="s">
        <v>165</v>
      </c>
      <c r="F73" s="52" t="s">
        <v>91</v>
      </c>
      <c r="G73" s="52" t="s">
        <v>158</v>
      </c>
      <c r="H73" s="52" t="s">
        <v>168</v>
      </c>
      <c r="J73" s="58" t="n">
        <v>17</v>
      </c>
      <c r="L73" s="62" t="n">
        <v>99.7</v>
      </c>
    </row>
    <row r="74" customFormat="false" ht="30" hidden="false" customHeight="false" outlineLevel="0" collapsed="false">
      <c r="A74" s="0" t="n">
        <f aca="false">A70+2</f>
        <v>28</v>
      </c>
      <c r="B74" s="57" t="n">
        <f aca="false">B70+3</f>
        <v>48</v>
      </c>
      <c r="C74" s="53" t="str">
        <f aca="false">CHOOSE(WEEKDAY(D74),"Sun","M","T","W","R","F","Sat")</f>
        <v>W</v>
      </c>
      <c r="D74" s="61" t="n">
        <f aca="false">D70</f>
        <v>43950</v>
      </c>
      <c r="E74" s="0" t="s">
        <v>165</v>
      </c>
      <c r="F74" s="52" t="s">
        <v>91</v>
      </c>
      <c r="G74" s="52" t="s">
        <v>90</v>
      </c>
      <c r="H74" s="52" t="s">
        <v>169</v>
      </c>
      <c r="J74" s="58" t="n">
        <v>22.85</v>
      </c>
      <c r="L74" s="62" t="n">
        <v>107.67</v>
      </c>
    </row>
    <row r="75" customFormat="false" ht="30" hidden="false" customHeight="false" outlineLevel="0" collapsed="false">
      <c r="E75" s="0" t="s">
        <v>165</v>
      </c>
      <c r="F75" s="52" t="s">
        <v>91</v>
      </c>
      <c r="G75" s="52" t="s">
        <v>92</v>
      </c>
      <c r="H75" s="52" t="s">
        <v>170</v>
      </c>
      <c r="J75" s="45" t="n">
        <v>18.44</v>
      </c>
      <c r="L75" s="45" t="n">
        <v>93.24</v>
      </c>
    </row>
    <row r="76" customFormat="false" ht="45" hidden="false" customHeight="false" outlineLevel="0" collapsed="false">
      <c r="E76" s="0" t="s">
        <v>165</v>
      </c>
      <c r="F76" s="52" t="s">
        <v>91</v>
      </c>
      <c r="G76" s="52" t="s">
        <v>163</v>
      </c>
      <c r="H76" s="52" t="s">
        <v>171</v>
      </c>
      <c r="J76" s="45" t="n">
        <v>26.88</v>
      </c>
      <c r="L76" s="45" t="n">
        <v>119.88</v>
      </c>
    </row>
    <row r="77" customFormat="false" ht="30" hidden="false" customHeight="false" outlineLevel="0" collapsed="false">
      <c r="E77" s="0" t="s">
        <v>172</v>
      </c>
      <c r="F77" s="52" t="s">
        <v>92</v>
      </c>
      <c r="G77" s="52" t="s">
        <v>90</v>
      </c>
      <c r="H77" s="52" t="s">
        <v>173</v>
      </c>
      <c r="J77" s="58" t="n">
        <v>26</v>
      </c>
      <c r="L77" s="62" t="n">
        <v>180.83</v>
      </c>
    </row>
    <row r="78" customFormat="false" ht="30" hidden="false" customHeight="false" outlineLevel="0" collapsed="false">
      <c r="E78" s="0" t="s">
        <v>172</v>
      </c>
      <c r="F78" s="52" t="s">
        <v>92</v>
      </c>
      <c r="G78" s="52" t="s">
        <v>154</v>
      </c>
      <c r="H78" s="52" t="s">
        <v>174</v>
      </c>
      <c r="J78" s="58" t="n">
        <v>24.55</v>
      </c>
      <c r="L78" s="62" t="n">
        <v>148.19</v>
      </c>
    </row>
    <row r="79" customFormat="false" ht="30" hidden="false" customHeight="false" outlineLevel="0" collapsed="false">
      <c r="E79" s="0" t="s">
        <v>172</v>
      </c>
      <c r="F79" s="52" t="s">
        <v>92</v>
      </c>
      <c r="G79" s="52" t="s">
        <v>92</v>
      </c>
      <c r="H79" s="52" t="s">
        <v>175</v>
      </c>
      <c r="J79" s="58" t="n">
        <v>21.1</v>
      </c>
      <c r="L79" s="62" t="n">
        <v>135.95</v>
      </c>
    </row>
    <row r="80" customFormat="false" ht="30" hidden="false" customHeight="false" outlineLevel="0" collapsed="false">
      <c r="E80" s="0" t="s">
        <v>172</v>
      </c>
      <c r="F80" s="52" t="s">
        <v>92</v>
      </c>
      <c r="G80" s="52" t="s">
        <v>156</v>
      </c>
      <c r="H80" s="52" t="s">
        <v>176</v>
      </c>
      <c r="J80" s="58" t="n">
        <v>40.63</v>
      </c>
      <c r="L80" s="62" t="n">
        <v>277.64</v>
      </c>
      <c r="M80" s="0" t="s">
        <v>177</v>
      </c>
    </row>
    <row r="81" customFormat="false" ht="30" hidden="false" customHeight="false" outlineLevel="0" collapsed="false">
      <c r="E81" s="0" t="s">
        <v>172</v>
      </c>
      <c r="F81" s="52" t="s">
        <v>92</v>
      </c>
      <c r="G81" s="52" t="s">
        <v>134</v>
      </c>
      <c r="H81" s="52" t="s">
        <v>178</v>
      </c>
      <c r="J81" s="58" t="n">
        <v>46.25</v>
      </c>
      <c r="L81" s="62" t="n">
        <v>268.38</v>
      </c>
      <c r="M81" s="0" t="s">
        <v>177</v>
      </c>
      <c r="N81" s="0" t="s">
        <v>179</v>
      </c>
    </row>
    <row r="82" customFormat="false" ht="30" hidden="false" customHeight="false" outlineLevel="0" collapsed="false">
      <c r="E82" s="0" t="s">
        <v>172</v>
      </c>
      <c r="F82" s="52" t="s">
        <v>92</v>
      </c>
      <c r="G82" s="52" t="s">
        <v>163</v>
      </c>
      <c r="H82" s="52" t="s">
        <v>180</v>
      </c>
      <c r="J82" s="45" t="n">
        <v>45.54</v>
      </c>
      <c r="L82" s="45" t="n">
        <v>256.91</v>
      </c>
    </row>
    <row r="83" customFormat="false" ht="30" hidden="false" customHeight="false" outlineLevel="0" collapsed="false">
      <c r="E83" s="0" t="s">
        <v>181</v>
      </c>
      <c r="F83" s="52" t="s">
        <v>93</v>
      </c>
      <c r="G83" s="52" t="s">
        <v>90</v>
      </c>
      <c r="H83" s="52" t="s">
        <v>182</v>
      </c>
      <c r="J83" s="58" t="n">
        <v>18.17</v>
      </c>
      <c r="L83" s="62" t="n">
        <v>148.72</v>
      </c>
    </row>
    <row r="84" customFormat="false" ht="30" hidden="false" customHeight="false" outlineLevel="0" collapsed="false">
      <c r="E84" s="0" t="s">
        <v>181</v>
      </c>
      <c r="F84" s="52" t="s">
        <v>93</v>
      </c>
      <c r="G84" s="52" t="s">
        <v>154</v>
      </c>
      <c r="H84" s="52" t="s">
        <v>183</v>
      </c>
      <c r="J84" s="58" t="n">
        <v>106</v>
      </c>
      <c r="L84" s="62" t="n">
        <v>433.28</v>
      </c>
      <c r="M84" s="0" t="s">
        <v>177</v>
      </c>
      <c r="N84" s="0" t="s">
        <v>179</v>
      </c>
    </row>
    <row r="85" customFormat="false" ht="30" hidden="false" customHeight="false" outlineLevel="0" collapsed="false">
      <c r="E85" s="0" t="s">
        <v>181</v>
      </c>
      <c r="F85" s="52" t="s">
        <v>93</v>
      </c>
      <c r="G85" s="52" t="s">
        <v>92</v>
      </c>
      <c r="H85" s="52" t="s">
        <v>184</v>
      </c>
      <c r="J85" s="58" t="n">
        <v>25.4</v>
      </c>
      <c r="L85" s="62" t="n">
        <v>201</v>
      </c>
    </row>
    <row r="86" customFormat="false" ht="30" hidden="false" customHeight="false" outlineLevel="0" collapsed="false">
      <c r="E86" s="0" t="s">
        <v>181</v>
      </c>
      <c r="F86" s="52" t="s">
        <v>93</v>
      </c>
      <c r="G86" s="52" t="s">
        <v>156</v>
      </c>
      <c r="H86" s="52" t="s">
        <v>185</v>
      </c>
      <c r="J86" s="58" t="n">
        <v>21.52</v>
      </c>
      <c r="L86" s="62" t="n">
        <v>202.24</v>
      </c>
    </row>
    <row r="87" customFormat="false" ht="30" hidden="false" customHeight="false" outlineLevel="0" collapsed="false">
      <c r="E87" s="0" t="s">
        <v>181</v>
      </c>
      <c r="F87" s="52" t="s">
        <v>93</v>
      </c>
      <c r="G87" s="52" t="s">
        <v>158</v>
      </c>
      <c r="H87" s="52" t="s">
        <v>186</v>
      </c>
      <c r="J87" s="58" t="n">
        <v>27.31</v>
      </c>
      <c r="L87" s="62" t="n">
        <v>187.28</v>
      </c>
    </row>
    <row r="88" customFormat="false" ht="30" hidden="false" customHeight="false" outlineLevel="0" collapsed="false">
      <c r="E88" s="0" t="s">
        <v>181</v>
      </c>
      <c r="F88" s="52" t="s">
        <v>93</v>
      </c>
      <c r="G88" s="52" t="s">
        <v>163</v>
      </c>
      <c r="H88" s="52" t="s">
        <v>187</v>
      </c>
      <c r="J88" s="45" t="n">
        <v>36.16</v>
      </c>
      <c r="L88" s="45" t="n">
        <v>206.19</v>
      </c>
    </row>
  </sheetData>
  <mergeCells count="17">
    <mergeCell ref="I1:L1"/>
    <mergeCell ref="J3:L3"/>
    <mergeCell ref="J4:L4"/>
    <mergeCell ref="K5:L5"/>
    <mergeCell ref="K6:L6"/>
    <mergeCell ref="K7:L7"/>
    <mergeCell ref="K8:L8"/>
    <mergeCell ref="J9:L9"/>
    <mergeCell ref="J10:L10"/>
    <mergeCell ref="K11:L11"/>
    <mergeCell ref="K12:L12"/>
    <mergeCell ref="K13:L13"/>
    <mergeCell ref="K14:L14"/>
    <mergeCell ref="K15:L15"/>
    <mergeCell ref="K16:L16"/>
    <mergeCell ref="K17:L17"/>
    <mergeCell ref="K18:L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025" min="1" style="0" width="8.53"/>
  </cols>
  <sheetData>
    <row r="1" customFormat="false" ht="14.45" hidden="false" customHeight="false" outlineLevel="0" collapsed="false">
      <c r="C1" s="0" t="s">
        <v>188</v>
      </c>
      <c r="D1" s="0" t="s">
        <v>189</v>
      </c>
      <c r="E1" s="0" t="s">
        <v>190</v>
      </c>
    </row>
    <row r="2" customFormat="false" ht="14.45" hidden="false" customHeight="false" outlineLevel="0" collapsed="false">
      <c r="B2" s="63" t="n">
        <v>0.1</v>
      </c>
      <c r="C2" s="58" t="n">
        <v>14.92</v>
      </c>
      <c r="D2" s="62" t="n">
        <v>46.8</v>
      </c>
      <c r="E2" s="0" t="n">
        <f aca="false">C2/(D2+C2)</f>
        <v>0.241736876215165</v>
      </c>
    </row>
    <row r="3" customFormat="false" ht="14.45" hidden="false" customHeight="false" outlineLevel="0" collapsed="false">
      <c r="B3" s="63" t="n">
        <v>0.1</v>
      </c>
      <c r="C3" s="58" t="n">
        <v>13.31</v>
      </c>
      <c r="D3" s="62" t="n">
        <v>34.96</v>
      </c>
      <c r="E3" s="0" t="n">
        <f aca="false">C3/(D3+C3)</f>
        <v>0.2757406256474</v>
      </c>
    </row>
    <row r="4" customFormat="false" ht="14.45" hidden="false" customHeight="false" outlineLevel="0" collapsed="false">
      <c r="B4" s="63" t="n">
        <v>0.1</v>
      </c>
      <c r="C4" s="58" t="n">
        <v>12.42</v>
      </c>
      <c r="D4" s="62" t="n">
        <v>27.93</v>
      </c>
      <c r="E4" s="0" t="n">
        <f aca="false">C4/(D4+C4)</f>
        <v>0.307806691449814</v>
      </c>
    </row>
    <row r="5" customFormat="false" ht="14.45" hidden="false" customHeight="false" outlineLevel="0" collapsed="false">
      <c r="B5" s="63" t="n">
        <v>0.1</v>
      </c>
      <c r="C5" s="58" t="n">
        <v>21.75</v>
      </c>
      <c r="D5" s="62" t="n">
        <v>63.66</v>
      </c>
      <c r="E5" s="0" t="n">
        <f aca="false">C5/(D5+C5)</f>
        <v>0.254654021777309</v>
      </c>
    </row>
    <row r="6" customFormat="false" ht="14.45" hidden="false" customHeight="false" outlineLevel="0" collapsed="false">
      <c r="B6" s="63" t="n">
        <v>0.1</v>
      </c>
      <c r="C6" s="58" t="n">
        <v>15.58</v>
      </c>
      <c r="D6" s="62" t="n">
        <v>42.61</v>
      </c>
      <c r="E6" s="0" t="n">
        <f aca="false">C6/(D6+C6)</f>
        <v>0.267743598556453</v>
      </c>
    </row>
    <row r="7" customFormat="false" ht="14.45" hidden="false" customHeight="false" outlineLevel="0" collapsed="false">
      <c r="B7" s="63" t="n">
        <v>0.1</v>
      </c>
      <c r="C7" s="58" t="n">
        <v>15.86</v>
      </c>
      <c r="D7" s="62" t="n">
        <v>46.56</v>
      </c>
      <c r="E7" s="0" t="n">
        <f aca="false">C7/(D7+C7)</f>
        <v>0.254085229093239</v>
      </c>
    </row>
    <row r="8" customFormat="false" ht="14.45" hidden="false" customHeight="false" outlineLevel="0" collapsed="false">
      <c r="B8" s="63" t="n">
        <v>0.25</v>
      </c>
      <c r="C8" s="58" t="n">
        <v>19.9</v>
      </c>
      <c r="D8" s="62" t="n">
        <v>89.25</v>
      </c>
      <c r="E8" s="0" t="n">
        <f aca="false">C8/(D8+C8)</f>
        <v>0.18231791113147</v>
      </c>
    </row>
    <row r="9" customFormat="false" ht="14.45" hidden="false" customHeight="false" outlineLevel="0" collapsed="false">
      <c r="B9" s="63" t="n">
        <v>0.25</v>
      </c>
      <c r="C9" s="58" t="n">
        <v>17.37</v>
      </c>
      <c r="D9" s="62"/>
    </row>
    <row r="10" customFormat="false" ht="14.45" hidden="false" customHeight="false" outlineLevel="0" collapsed="false">
      <c r="B10" s="63" t="n">
        <v>0.25</v>
      </c>
      <c r="C10" s="58" t="n">
        <v>17</v>
      </c>
      <c r="D10" s="62" t="n">
        <v>99.7</v>
      </c>
      <c r="E10" s="0" t="n">
        <f aca="false">C10/(D10+C10)</f>
        <v>0.145672664952871</v>
      </c>
    </row>
    <row r="11" customFormat="false" ht="14.45" hidden="false" customHeight="false" outlineLevel="0" collapsed="false">
      <c r="B11" s="63" t="n">
        <v>0.25</v>
      </c>
      <c r="C11" s="58" t="n">
        <v>22.85</v>
      </c>
      <c r="D11" s="62" t="n">
        <v>107.67</v>
      </c>
      <c r="E11" s="0" t="n">
        <f aca="false">C11/(D11+C11)</f>
        <v>0.175068954949433</v>
      </c>
    </row>
    <row r="12" customFormat="false" ht="14.45" hidden="false" customHeight="false" outlineLevel="0" collapsed="false">
      <c r="B12" s="63" t="n">
        <v>0.25</v>
      </c>
      <c r="C12" s="45" t="n">
        <v>18.44</v>
      </c>
      <c r="D12" s="45" t="n">
        <v>93.24</v>
      </c>
      <c r="E12" s="0" t="n">
        <f aca="false">C12/(D12+C12)</f>
        <v>0.165114613180516</v>
      </c>
    </row>
    <row r="13" customFormat="false" ht="14.45" hidden="false" customHeight="false" outlineLevel="0" collapsed="false">
      <c r="B13" s="63" t="n">
        <v>0.25</v>
      </c>
      <c r="C13" s="45" t="n">
        <v>26.88</v>
      </c>
      <c r="D13" s="45" t="n">
        <v>119.88</v>
      </c>
      <c r="E13" s="0" t="n">
        <f aca="false">C13/(D13+C13)</f>
        <v>0.183156173344235</v>
      </c>
    </row>
    <row r="14" customFormat="false" ht="15" hidden="false" customHeight="false" outlineLevel="0" collapsed="false">
      <c r="B14" s="63" t="n">
        <v>0.5</v>
      </c>
      <c r="C14" s="58" t="n">
        <v>26</v>
      </c>
      <c r="D14" s="62" t="n">
        <v>180.83</v>
      </c>
      <c r="E14" s="0" t="n">
        <f aca="false">C14/(D14+C14)</f>
        <v>0.125707102451288</v>
      </c>
    </row>
    <row r="15" customFormat="false" ht="14.45" hidden="false" customHeight="false" outlineLevel="0" collapsed="false">
      <c r="B15" s="63" t="n">
        <v>0.5</v>
      </c>
      <c r="C15" s="58" t="n">
        <v>24.55</v>
      </c>
      <c r="D15" s="62" t="n">
        <v>148.19</v>
      </c>
      <c r="E15" s="0" t="n">
        <f aca="false">C15/(D15+C15)</f>
        <v>0.14212110686581</v>
      </c>
    </row>
    <row r="16" customFormat="false" ht="14.45" hidden="false" customHeight="false" outlineLevel="0" collapsed="false">
      <c r="B16" s="63" t="n">
        <v>0.5</v>
      </c>
      <c r="C16" s="58" t="n">
        <v>21.1</v>
      </c>
      <c r="D16" s="62" t="n">
        <v>135.95</v>
      </c>
      <c r="E16" s="0" t="n">
        <f aca="false">C16/(D16+C16)</f>
        <v>0.13435211716014</v>
      </c>
    </row>
    <row r="17" customFormat="false" ht="14.45" hidden="false" customHeight="false" outlineLevel="0" collapsed="false">
      <c r="B17" s="63" t="n">
        <v>0.5</v>
      </c>
      <c r="C17" s="58" t="n">
        <v>40.63</v>
      </c>
      <c r="D17" s="62" t="n">
        <v>277.64</v>
      </c>
      <c r="E17" s="0" t="n">
        <f aca="false">C17/(D17+C17)</f>
        <v>0.127658905960348</v>
      </c>
    </row>
    <row r="18" customFormat="false" ht="14.45" hidden="false" customHeight="false" outlineLevel="0" collapsed="false">
      <c r="B18" s="63" t="n">
        <v>0.5</v>
      </c>
      <c r="C18" s="58" t="n">
        <v>46.25</v>
      </c>
      <c r="D18" s="62" t="n">
        <v>268.38</v>
      </c>
      <c r="E18" s="0" t="n">
        <f aca="false">C18/(D18+C18)</f>
        <v>0.14699806121476</v>
      </c>
    </row>
    <row r="19" customFormat="false" ht="14.45" hidden="false" customHeight="false" outlineLevel="0" collapsed="false">
      <c r="B19" s="63" t="n">
        <v>0.5</v>
      </c>
      <c r="C19" s="45" t="n">
        <v>45.54</v>
      </c>
      <c r="D19" s="45" t="n">
        <v>256.91</v>
      </c>
      <c r="E19" s="0" t="n">
        <f aca="false">C19/(D19+C19)</f>
        <v>0.150570342205323</v>
      </c>
    </row>
    <row r="20" customFormat="false" ht="14.45" hidden="false" customHeight="false" outlineLevel="0" collapsed="false">
      <c r="B20" s="63" t="n">
        <v>1</v>
      </c>
      <c r="C20" s="58" t="n">
        <v>18.17</v>
      </c>
      <c r="D20" s="62" t="n">
        <v>148.72</v>
      </c>
      <c r="E20" s="0" t="n">
        <f aca="false">C20/(D20+C20)</f>
        <v>0.10887410869435</v>
      </c>
    </row>
    <row r="21" customFormat="false" ht="14.45" hidden="false" customHeight="false" outlineLevel="0" collapsed="false">
      <c r="B21" s="63" t="n">
        <v>1</v>
      </c>
      <c r="C21" s="58" t="n">
        <v>106</v>
      </c>
      <c r="D21" s="62" t="n">
        <v>433.28</v>
      </c>
      <c r="E21" s="0" t="n">
        <f aca="false">C21/(D21+C21)</f>
        <v>0.196558374128468</v>
      </c>
    </row>
    <row r="22" customFormat="false" ht="14.45" hidden="false" customHeight="false" outlineLevel="0" collapsed="false">
      <c r="B22" s="63" t="n">
        <v>1</v>
      </c>
      <c r="C22" s="58" t="n">
        <v>25.4</v>
      </c>
      <c r="D22" s="62" t="n">
        <v>201</v>
      </c>
      <c r="E22" s="0" t="n">
        <f aca="false">C22/(D22+C22)</f>
        <v>0.112190812720848</v>
      </c>
    </row>
    <row r="23" customFormat="false" ht="14.45" hidden="false" customHeight="false" outlineLevel="0" collapsed="false">
      <c r="B23" s="63" t="n">
        <v>1</v>
      </c>
      <c r="C23" s="58" t="n">
        <v>21.52</v>
      </c>
      <c r="D23" s="62" t="n">
        <v>202.24</v>
      </c>
      <c r="E23" s="0" t="n">
        <f aca="false">C23/(D23+C23)</f>
        <v>0.0961744726492671</v>
      </c>
    </row>
    <row r="24" customFormat="false" ht="14.45" hidden="false" customHeight="false" outlineLevel="0" collapsed="false">
      <c r="B24" s="63" t="n">
        <v>1</v>
      </c>
      <c r="C24" s="58" t="n">
        <v>27.31</v>
      </c>
      <c r="D24" s="62" t="n">
        <v>187.28</v>
      </c>
      <c r="E24" s="0" t="n">
        <f aca="false">C24/(D24+C24)</f>
        <v>0.12726594901906</v>
      </c>
    </row>
    <row r="25" customFormat="false" ht="14.45" hidden="false" customHeight="false" outlineLevel="0" collapsed="false">
      <c r="B25" s="63" t="n">
        <v>1</v>
      </c>
      <c r="C25" s="45" t="n">
        <v>36.16</v>
      </c>
      <c r="D25" s="45" t="n">
        <v>206.19</v>
      </c>
      <c r="E25" s="0" t="n">
        <f aca="false">C25/(D25+C25)</f>
        <v>0.149205694243862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5" zeroHeight="false" outlineLevelRow="0" outlineLevelCol="0"/>
  <cols>
    <col collapsed="false" customWidth="true" hidden="false" outlineLevel="0" max="1025" min="1" style="0" width="8.53"/>
  </cols>
  <sheetData>
    <row r="2" customFormat="false" ht="14.45" hidden="false" customHeight="false" outlineLevel="0" collapsed="false">
      <c r="B2" s="0" t="s">
        <v>191</v>
      </c>
    </row>
    <row r="3" customFormat="false" ht="14.45" hidden="false" customHeight="false" outlineLevel="0" collapsed="false">
      <c r="C3" s="0" t="s">
        <v>192</v>
      </c>
      <c r="E3" s="12" t="s">
        <v>193</v>
      </c>
    </row>
    <row r="4" customFormat="false" ht="14.45" hidden="false" customHeight="false" outlineLevel="0" collapsed="false">
      <c r="C4" s="0" t="s">
        <v>194</v>
      </c>
      <c r="E4" s="12" t="s">
        <v>195</v>
      </c>
    </row>
    <row r="5" customFormat="false" ht="14.45" hidden="false" customHeight="false" outlineLevel="0" collapsed="false">
      <c r="C5" s="0" t="s">
        <v>196</v>
      </c>
      <c r="E5" s="12" t="s">
        <v>197</v>
      </c>
    </row>
    <row r="6" customFormat="false" ht="14.45" hidden="false" customHeight="false" outlineLevel="0" collapsed="false">
      <c r="C6" s="0" t="s">
        <v>198</v>
      </c>
    </row>
    <row r="7" customFormat="false" ht="14.45" hidden="false" customHeight="false" outlineLevel="0" collapsed="false">
      <c r="C7" s="0" t="s">
        <v>199</v>
      </c>
    </row>
    <row r="8" customFormat="false" ht="14.45" hidden="false" customHeight="false" outlineLevel="0" collapsed="false">
      <c r="C8" s="0" t="s">
        <v>200</v>
      </c>
    </row>
    <row r="11" customFormat="false" ht="14.45" hidden="false" customHeight="false" outlineLevel="0" collapsed="false">
      <c r="I11" s="0" t="n">
        <v>16</v>
      </c>
      <c r="J11" s="0" t="s">
        <v>201</v>
      </c>
    </row>
    <row r="12" customFormat="false" ht="14.45" hidden="false" customHeight="false" outlineLevel="0" collapsed="false">
      <c r="I12" s="0" t="n">
        <f aca="false">I11/4</f>
        <v>4</v>
      </c>
      <c r="J12" s="0" t="s">
        <v>202</v>
      </c>
    </row>
    <row r="14" customFormat="false" ht="14.45" hidden="false" customHeight="false" outlineLevel="0" collapsed="false">
      <c r="I14" s="0" t="n">
        <v>3</v>
      </c>
      <c r="J14" s="0" t="n">
        <v>2</v>
      </c>
      <c r="K14" s="0" t="n">
        <f aca="false">SUM(J$14:J14)</f>
        <v>2</v>
      </c>
      <c r="M14" s="0" t="n">
        <v>1</v>
      </c>
      <c r="N14" s="0" t="n">
        <f aca="false">SUM(M$14:M14)</f>
        <v>1</v>
      </c>
    </row>
    <row r="15" customFormat="false" ht="14.45" hidden="false" customHeight="false" outlineLevel="0" collapsed="false">
      <c r="I15" s="0" t="n">
        <v>6</v>
      </c>
      <c r="J15" s="0" t="n">
        <v>2</v>
      </c>
      <c r="K15" s="0" t="n">
        <f aca="false">SUM(J$14:J15)</f>
        <v>4</v>
      </c>
      <c r="M15" s="0" t="n">
        <v>2</v>
      </c>
      <c r="N15" s="0" t="n">
        <f aca="false">SUM(M$14:M15)</f>
        <v>3</v>
      </c>
    </row>
    <row r="16" customFormat="false" ht="14.45" hidden="false" customHeight="false" outlineLevel="0" collapsed="false">
      <c r="I16" s="0" t="n">
        <v>9</v>
      </c>
      <c r="J16" s="0" t="n">
        <v>2</v>
      </c>
      <c r="K16" s="0" t="n">
        <f aca="false">SUM(J$14:J16)</f>
        <v>6</v>
      </c>
      <c r="M16" s="0" t="n">
        <v>1</v>
      </c>
      <c r="N16" s="0" t="n">
        <f aca="false">SUM(M$14:M16)</f>
        <v>4</v>
      </c>
    </row>
    <row r="17" customFormat="false" ht="14.45" hidden="false" customHeight="false" outlineLevel="0" collapsed="false">
      <c r="I17" s="0" t="n">
        <v>12</v>
      </c>
      <c r="J17" s="0" t="n">
        <v>2</v>
      </c>
      <c r="K17" s="0" t="n">
        <f aca="false">SUM(J$14:J17)</f>
        <v>8</v>
      </c>
      <c r="M17" s="0" t="n">
        <v>2</v>
      </c>
      <c r="N17" s="0" t="n">
        <f aca="false">SUM(M$14:M17)</f>
        <v>6</v>
      </c>
    </row>
    <row r="18" customFormat="false" ht="14.45" hidden="false" customHeight="false" outlineLevel="0" collapsed="false">
      <c r="I18" s="0" t="n">
        <v>15</v>
      </c>
      <c r="J18" s="0" t="n">
        <v>2</v>
      </c>
      <c r="K18" s="0" t="n">
        <f aca="false">SUM(J$14:J18)</f>
        <v>10</v>
      </c>
      <c r="M18" s="0" t="n">
        <v>1</v>
      </c>
      <c r="N18" s="0" t="n">
        <f aca="false">SUM(M$14:M18)</f>
        <v>7</v>
      </c>
    </row>
    <row r="19" customFormat="false" ht="14.45" hidden="false" customHeight="false" outlineLevel="0" collapsed="false">
      <c r="I19" s="0" t="n">
        <v>18</v>
      </c>
      <c r="J19" s="0" t="n">
        <v>2</v>
      </c>
      <c r="K19" s="0" t="n">
        <f aca="false">SUM(J$14:J19)</f>
        <v>12</v>
      </c>
      <c r="M19" s="0" t="n">
        <v>2</v>
      </c>
      <c r="N19" s="0" t="n">
        <f aca="false">SUM(M$14:M19)</f>
        <v>9</v>
      </c>
    </row>
    <row r="20" customFormat="false" ht="14.45" hidden="false" customHeight="false" outlineLevel="0" collapsed="false">
      <c r="I20" s="0" t="n">
        <v>21</v>
      </c>
      <c r="J20" s="0" t="n">
        <v>2</v>
      </c>
      <c r="K20" s="0" t="n">
        <f aca="false">SUM(J$14:J20)</f>
        <v>14</v>
      </c>
      <c r="M20" s="0" t="n">
        <v>1</v>
      </c>
      <c r="N20" s="0" t="n">
        <f aca="false">SUM(M$14:M20)</f>
        <v>10</v>
      </c>
    </row>
    <row r="21" customFormat="false" ht="14.45" hidden="false" customHeight="false" outlineLevel="0" collapsed="false">
      <c r="I21" s="12" t="n">
        <v>24</v>
      </c>
      <c r="J21" s="0" t="n">
        <v>2</v>
      </c>
      <c r="K21" s="12" t="n">
        <f aca="false">SUM(J$14:J21)</f>
        <v>16</v>
      </c>
      <c r="M21" s="0" t="n">
        <v>2</v>
      </c>
      <c r="N21" s="0" t="n">
        <f aca="false">SUM(M$14:M21)</f>
        <v>12</v>
      </c>
    </row>
    <row r="22" customFormat="false" ht="14.45" hidden="false" customHeight="false" outlineLevel="0" collapsed="false">
      <c r="I22" s="0" t="n">
        <v>27</v>
      </c>
      <c r="J22" s="0" t="n">
        <v>2</v>
      </c>
      <c r="K22" s="0" t="n">
        <f aca="false">SUM(J$14:J22)</f>
        <v>18</v>
      </c>
      <c r="M22" s="0" t="n">
        <v>1</v>
      </c>
      <c r="N22" s="0" t="n">
        <f aca="false">SUM(M$14:M22)</f>
        <v>13</v>
      </c>
    </row>
    <row r="23" customFormat="false" ht="14.45" hidden="false" customHeight="false" outlineLevel="0" collapsed="false">
      <c r="I23" s="0" t="n">
        <v>30</v>
      </c>
      <c r="J23" s="0" t="n">
        <v>2</v>
      </c>
      <c r="K23" s="0" t="n">
        <f aca="false">SUM(J$14:J23)</f>
        <v>20</v>
      </c>
      <c r="M23" s="0" t="n">
        <v>2</v>
      </c>
      <c r="N23" s="0" t="n">
        <f aca="false">SUM(M$14:M23)</f>
        <v>15</v>
      </c>
    </row>
    <row r="24" customFormat="false" ht="14.45" hidden="false" customHeight="false" outlineLevel="0" collapsed="false">
      <c r="I24" s="12" t="n">
        <v>33</v>
      </c>
      <c r="M24" s="0" t="n">
        <v>1</v>
      </c>
      <c r="N24" s="12" t="n">
        <f aca="false">SUM(M$14:M24)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3.8" zeroHeight="false" outlineLevelRow="0" outlineLevelCol="0"/>
  <cols>
    <col collapsed="false" customWidth="true" hidden="false" outlineLevel="0" max="1" min="1" style="1" width="13.43"/>
    <col collapsed="false" customWidth="true" hidden="false" outlineLevel="0" max="3" min="2" style="1" width="14.28"/>
    <col collapsed="false" customWidth="true" hidden="false" outlineLevel="0" max="4" min="4" style="1" width="14"/>
    <col collapsed="false" customWidth="true" hidden="false" outlineLevel="0" max="5" min="5" style="1" width="15.76"/>
    <col collapsed="false" customWidth="true" hidden="false" outlineLevel="0" max="7" min="6" style="1" width="15.85"/>
    <col collapsed="false" customWidth="true" hidden="false" outlineLevel="0" max="9" min="8" style="1" width="11.02"/>
    <col collapsed="false" customWidth="true" hidden="false" outlineLevel="0" max="10" min="10" style="0" width="11.02"/>
    <col collapsed="false" customWidth="true" hidden="false" outlineLevel="0" max="1025" min="11" style="0" width="8.53"/>
  </cols>
  <sheetData>
    <row r="1" customFormat="false" ht="41.75" hidden="false" customHeight="false" outlineLevel="0" collapsed="false">
      <c r="A1" s="1" t="s">
        <v>203</v>
      </c>
      <c r="B1" s="1" t="s">
        <v>107</v>
      </c>
      <c r="C1" s="1" t="s">
        <v>108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</row>
    <row r="2" customFormat="false" ht="28.35" hidden="false" customHeight="false" outlineLevel="0" collapsed="false">
      <c r="A2" s="1" t="s">
        <v>90</v>
      </c>
      <c r="B2" s="1" t="s">
        <v>91</v>
      </c>
      <c r="C2" s="1" t="n">
        <v>8937</v>
      </c>
      <c r="D2" s="1" t="n">
        <v>47.13</v>
      </c>
      <c r="E2" s="1" t="n">
        <v>346.77</v>
      </c>
      <c r="F2" s="1" t="n">
        <v>0</v>
      </c>
      <c r="H2" s="1" t="s">
        <v>210</v>
      </c>
      <c r="I2" s="1" t="s">
        <v>211</v>
      </c>
      <c r="J2" s="0" t="s">
        <v>212</v>
      </c>
    </row>
    <row r="3" customFormat="false" ht="14.9" hidden="false" customHeight="false" outlineLevel="0" collapsed="false">
      <c r="A3" s="1" t="s">
        <v>91</v>
      </c>
      <c r="B3" s="1" t="s">
        <v>93</v>
      </c>
      <c r="C3" s="1" t="n">
        <v>8939</v>
      </c>
      <c r="D3" s="1" t="n">
        <v>45.97</v>
      </c>
      <c r="E3" s="1" t="n">
        <v>328.58</v>
      </c>
      <c r="F3" s="1" t="n">
        <v>0</v>
      </c>
      <c r="J3" s="0" t="s">
        <v>213</v>
      </c>
    </row>
    <row r="4" customFormat="false" ht="14.9" hidden="false" customHeight="false" outlineLevel="0" collapsed="false">
      <c r="A4" s="1" t="s">
        <v>92</v>
      </c>
      <c r="B4" s="1" t="s">
        <v>93</v>
      </c>
      <c r="C4" s="1" t="n">
        <v>8940</v>
      </c>
      <c r="D4" s="1" t="n">
        <v>53.55</v>
      </c>
      <c r="E4" s="1" t="n">
        <v>349.31</v>
      </c>
      <c r="F4" s="1" t="n">
        <v>0</v>
      </c>
      <c r="J4" s="0" t="s">
        <v>214</v>
      </c>
    </row>
    <row r="5" customFormat="false" ht="14.9" hidden="false" customHeight="false" outlineLevel="0" collapsed="false">
      <c r="A5" s="1" t="s">
        <v>93</v>
      </c>
      <c r="B5" s="1" t="s">
        <v>91</v>
      </c>
      <c r="C5" s="1" t="n">
        <v>8941</v>
      </c>
      <c r="D5" s="1" t="n">
        <v>46.64</v>
      </c>
      <c r="E5" s="1" t="n">
        <v>296.01</v>
      </c>
      <c r="F5" s="1" t="n">
        <v>0</v>
      </c>
      <c r="J5" s="0" t="s">
        <v>215</v>
      </c>
    </row>
    <row r="6" customFormat="false" ht="14.9" hidden="false" customHeight="false" outlineLevel="0" collapsed="false">
      <c r="A6" s="1" t="str">
        <f aca="false">A2</f>
        <v>C1</v>
      </c>
      <c r="B6" s="1" t="s">
        <v>93</v>
      </c>
      <c r="C6" s="1" t="n">
        <v>8960</v>
      </c>
      <c r="D6" s="1" t="n">
        <v>31.48</v>
      </c>
      <c r="E6" s="1" t="n">
        <v>315.5</v>
      </c>
      <c r="F6" s="1" t="n">
        <v>0</v>
      </c>
    </row>
    <row r="7" customFormat="false" ht="14.9" hidden="false" customHeight="false" outlineLevel="0" collapsed="false">
      <c r="A7" s="1" t="str">
        <f aca="false">A3</f>
        <v>C2</v>
      </c>
      <c r="B7" s="1" t="s">
        <v>91</v>
      </c>
      <c r="C7" s="1" t="n">
        <v>8961</v>
      </c>
      <c r="D7" s="1" t="n">
        <v>86</v>
      </c>
      <c r="E7" s="1" t="n">
        <v>590.4</v>
      </c>
      <c r="F7" s="1" t="n">
        <v>0</v>
      </c>
    </row>
    <row r="8" customFormat="false" ht="14.9" hidden="false" customHeight="false" outlineLevel="0" collapsed="false">
      <c r="A8" s="1" t="str">
        <f aca="false">A4</f>
        <v>C3</v>
      </c>
      <c r="B8" s="1" t="s">
        <v>93</v>
      </c>
      <c r="C8" s="1" t="n">
        <v>8962</v>
      </c>
      <c r="D8" s="1" t="n">
        <v>63.77</v>
      </c>
      <c r="E8" s="1" t="n">
        <v>460.24</v>
      </c>
      <c r="F8" s="1" t="n">
        <v>0</v>
      </c>
    </row>
    <row r="9" customFormat="false" ht="14.9" hidden="false" customHeight="false" outlineLevel="0" collapsed="false">
      <c r="A9" s="1" t="str">
        <f aca="false">A5</f>
        <v>C4</v>
      </c>
      <c r="B9" s="1" t="s">
        <v>216</v>
      </c>
      <c r="C9" s="1" t="n">
        <v>8978</v>
      </c>
      <c r="D9" s="1" t="n">
        <v>24.96</v>
      </c>
      <c r="E9" s="1" t="n">
        <v>267.7</v>
      </c>
      <c r="F9" s="1" t="n">
        <v>0</v>
      </c>
    </row>
    <row r="10" customFormat="false" ht="14.9" hidden="false" customHeight="false" outlineLevel="0" collapsed="false">
      <c r="A10" s="1" t="str">
        <f aca="false">A6</f>
        <v>C1</v>
      </c>
      <c r="B10" s="1" t="s">
        <v>216</v>
      </c>
      <c r="C10" s="1" t="n">
        <v>8979</v>
      </c>
      <c r="D10" s="1" t="n">
        <v>94.56</v>
      </c>
      <c r="E10" s="1" t="n">
        <v>622.31</v>
      </c>
      <c r="F10" s="1" t="n">
        <v>0</v>
      </c>
    </row>
    <row r="11" customFormat="false" ht="14.9" hidden="false" customHeight="false" outlineLevel="0" collapsed="false">
      <c r="A11" s="1" t="str">
        <f aca="false">A7</f>
        <v>C2</v>
      </c>
      <c r="B11" s="1" t="s">
        <v>216</v>
      </c>
      <c r="C11" s="1" t="n">
        <v>8980</v>
      </c>
      <c r="D11" s="1" t="n">
        <v>139.25</v>
      </c>
      <c r="E11" s="1" t="n">
        <v>867.46</v>
      </c>
      <c r="F11" s="1" t="n">
        <v>0</v>
      </c>
    </row>
    <row r="12" customFormat="false" ht="14.9" hidden="false" customHeight="false" outlineLevel="0" collapsed="false">
      <c r="A12" s="1" t="str">
        <f aca="false">A8</f>
        <v>C3</v>
      </c>
      <c r="B12" s="1" t="s">
        <v>216</v>
      </c>
      <c r="C12" s="1" t="n">
        <v>8981</v>
      </c>
      <c r="D12" s="1" t="n">
        <v>86.15</v>
      </c>
      <c r="E12" s="1" t="n">
        <v>527.85</v>
      </c>
      <c r="F12" s="1" t="n">
        <v>0</v>
      </c>
    </row>
    <row r="13" customFormat="false" ht="14.9" hidden="false" customHeight="false" outlineLevel="0" collapsed="false">
      <c r="A13" s="1" t="str">
        <f aca="false">A9</f>
        <v>C4</v>
      </c>
      <c r="B13" s="1" t="s">
        <v>151</v>
      </c>
      <c r="C13" s="1" t="n">
        <v>8992</v>
      </c>
      <c r="D13" s="1" t="n">
        <v>46.28</v>
      </c>
      <c r="E13" s="1" t="n">
        <v>290.97</v>
      </c>
      <c r="F13" s="1" t="n">
        <v>0</v>
      </c>
    </row>
    <row r="14" customFormat="false" ht="14.9" hidden="false" customHeight="false" outlineLevel="0" collapsed="false">
      <c r="A14" s="1" t="str">
        <f aca="false">A10</f>
        <v>C1</v>
      </c>
      <c r="B14" s="1" t="s">
        <v>151</v>
      </c>
      <c r="C14" s="1" t="n">
        <v>8993</v>
      </c>
      <c r="D14" s="1" t="n">
        <v>132.12</v>
      </c>
      <c r="E14" s="1" t="n">
        <v>643.61</v>
      </c>
      <c r="F14" s="1" t="n">
        <v>0</v>
      </c>
    </row>
    <row r="15" customFormat="false" ht="14.9" hidden="false" customHeight="false" outlineLevel="0" collapsed="false">
      <c r="A15" s="1" t="str">
        <f aca="false">A11</f>
        <v>C2</v>
      </c>
      <c r="B15" s="1" t="s">
        <v>151</v>
      </c>
      <c r="C15" s="1" t="n">
        <v>8994</v>
      </c>
      <c r="D15" s="1" t="n">
        <v>219.46</v>
      </c>
      <c r="E15" s="1" t="n">
        <v>1010.48</v>
      </c>
      <c r="F15" s="1" t="n">
        <v>0</v>
      </c>
    </row>
    <row r="16" customFormat="false" ht="14.9" hidden="false" customHeight="false" outlineLevel="0" collapsed="false">
      <c r="A16" s="1" t="str">
        <f aca="false">A12</f>
        <v>C3</v>
      </c>
      <c r="B16" s="1" t="s">
        <v>151</v>
      </c>
      <c r="C16" s="1" t="n">
        <v>8995</v>
      </c>
      <c r="D16" s="1" t="n">
        <v>144.38</v>
      </c>
      <c r="E16" s="1" t="n">
        <v>855.89</v>
      </c>
      <c r="F16" s="1" t="n">
        <v>0</v>
      </c>
    </row>
    <row r="17" customFormat="false" ht="14.9" hidden="false" customHeight="false" outlineLevel="0" collapsed="false">
      <c r="A17" s="1" t="s">
        <v>90</v>
      </c>
      <c r="B17" s="1" t="s">
        <v>154</v>
      </c>
      <c r="C17" s="1" t="s">
        <v>155</v>
      </c>
      <c r="D17" s="1" t="n">
        <v>46.8</v>
      </c>
      <c r="E17" s="1" t="n">
        <v>216.13</v>
      </c>
      <c r="F17" s="1" t="n">
        <v>0</v>
      </c>
    </row>
    <row r="18" customFormat="false" ht="14.9" hidden="false" customHeight="false" outlineLevel="0" collapsed="false">
      <c r="A18" s="1" t="s">
        <v>90</v>
      </c>
      <c r="B18" s="1" t="s">
        <v>156</v>
      </c>
      <c r="C18" s="1" t="s">
        <v>157</v>
      </c>
      <c r="D18" s="1" t="n">
        <v>34.96</v>
      </c>
      <c r="E18" s="1" t="n">
        <v>137.14</v>
      </c>
      <c r="F18" s="1" t="n">
        <v>0</v>
      </c>
    </row>
    <row r="19" customFormat="false" ht="14.9" hidden="false" customHeight="false" outlineLevel="0" collapsed="false">
      <c r="A19" s="1" t="s">
        <v>90</v>
      </c>
      <c r="B19" s="1" t="s">
        <v>90</v>
      </c>
      <c r="C19" s="1" t="s">
        <v>217</v>
      </c>
      <c r="D19" s="1" t="n">
        <v>63.66</v>
      </c>
      <c r="E19" s="1" t="n">
        <v>371.22</v>
      </c>
      <c r="F19" s="1" t="n">
        <v>0</v>
      </c>
    </row>
    <row r="20" customFormat="false" ht="14.9" hidden="false" customHeight="false" outlineLevel="0" collapsed="false">
      <c r="A20" s="1" t="s">
        <v>91</v>
      </c>
      <c r="B20" s="1" t="s">
        <v>154</v>
      </c>
      <c r="C20" s="1" t="s">
        <v>166</v>
      </c>
      <c r="D20" s="1" t="n">
        <v>89.25</v>
      </c>
      <c r="E20" s="1" t="n">
        <v>479.49</v>
      </c>
      <c r="F20" s="1" t="n">
        <v>0</v>
      </c>
    </row>
    <row r="21" customFormat="false" ht="14.9" hidden="false" customHeight="false" outlineLevel="0" collapsed="false">
      <c r="A21" s="1" t="s">
        <v>91</v>
      </c>
      <c r="B21" s="1" t="s">
        <v>158</v>
      </c>
      <c r="C21" s="1" t="s">
        <v>168</v>
      </c>
      <c r="D21" s="1" t="n">
        <v>99.7</v>
      </c>
      <c r="E21" s="1" t="n">
        <v>418.06</v>
      </c>
      <c r="F21" s="1" t="n">
        <v>0</v>
      </c>
    </row>
    <row r="22" customFormat="false" ht="14.9" hidden="false" customHeight="false" outlineLevel="0" collapsed="false">
      <c r="A22" s="1" t="s">
        <v>91</v>
      </c>
      <c r="B22" s="1" t="s">
        <v>90</v>
      </c>
      <c r="C22" s="1" t="s">
        <v>169</v>
      </c>
      <c r="D22" s="1" t="n">
        <v>107.67</v>
      </c>
      <c r="E22" s="1" t="n">
        <v>621.8</v>
      </c>
      <c r="F22" s="1" t="n">
        <v>0</v>
      </c>
    </row>
    <row r="23" customFormat="false" ht="14.9" hidden="false" customHeight="false" outlineLevel="0" collapsed="false">
      <c r="A23" s="1" t="s">
        <v>91</v>
      </c>
      <c r="B23" s="1" t="s">
        <v>92</v>
      </c>
      <c r="C23" s="1" t="s">
        <v>170</v>
      </c>
      <c r="D23" s="1" t="n">
        <v>93.24</v>
      </c>
      <c r="E23" s="1" t="n">
        <v>505.71</v>
      </c>
      <c r="F23" s="1" t="n">
        <v>0</v>
      </c>
    </row>
    <row r="24" customFormat="false" ht="14.9" hidden="false" customHeight="false" outlineLevel="0" collapsed="false">
      <c r="A24" s="1" t="s">
        <v>91</v>
      </c>
      <c r="B24" s="1" t="s">
        <v>163</v>
      </c>
      <c r="C24" s="1" t="s">
        <v>218</v>
      </c>
      <c r="D24" s="1" t="n">
        <v>119.88</v>
      </c>
      <c r="E24" s="1" t="n">
        <v>405.37</v>
      </c>
      <c r="F24" s="1" t="n">
        <v>0</v>
      </c>
    </row>
    <row r="25" customFormat="false" ht="14.9" hidden="false" customHeight="false" outlineLevel="0" collapsed="false">
      <c r="A25" s="1" t="s">
        <v>92</v>
      </c>
      <c r="B25" s="1" t="s">
        <v>90</v>
      </c>
      <c r="C25" s="1" t="s">
        <v>173</v>
      </c>
      <c r="D25" s="1" t="n">
        <v>180.83</v>
      </c>
      <c r="E25" s="1" t="n">
        <v>624.99</v>
      </c>
      <c r="F25" s="1" t="n">
        <v>0</v>
      </c>
    </row>
    <row r="26" customFormat="false" ht="14.9" hidden="false" customHeight="false" outlineLevel="0" collapsed="false">
      <c r="A26" s="1" t="s">
        <v>92</v>
      </c>
      <c r="B26" s="1" t="s">
        <v>154</v>
      </c>
      <c r="C26" s="1" t="s">
        <v>174</v>
      </c>
      <c r="D26" s="1" t="n">
        <v>148.19</v>
      </c>
      <c r="E26" s="1" t="n">
        <v>317.91</v>
      </c>
      <c r="F26" s="1" t="n">
        <v>0</v>
      </c>
    </row>
    <row r="27" customFormat="false" ht="14.9" hidden="false" customHeight="false" outlineLevel="0" collapsed="false">
      <c r="A27" s="1" t="s">
        <v>92</v>
      </c>
      <c r="B27" s="1" t="s">
        <v>92</v>
      </c>
      <c r="C27" s="1" t="s">
        <v>175</v>
      </c>
      <c r="D27" s="1" t="n">
        <v>135.95</v>
      </c>
      <c r="E27" s="1" t="n">
        <v>582.32</v>
      </c>
      <c r="F27" s="1" t="n">
        <v>0</v>
      </c>
    </row>
    <row r="28" customFormat="false" ht="14.9" hidden="false" customHeight="false" outlineLevel="0" collapsed="false">
      <c r="A28" s="1" t="s">
        <v>92</v>
      </c>
      <c r="B28" s="1" t="s">
        <v>156</v>
      </c>
      <c r="C28" s="1" t="s">
        <v>176</v>
      </c>
      <c r="D28" s="1" t="n">
        <v>277.64</v>
      </c>
      <c r="E28" s="1" t="n">
        <v>1161.28</v>
      </c>
      <c r="F28" s="1" t="n">
        <v>0</v>
      </c>
    </row>
    <row r="29" customFormat="false" ht="14.9" hidden="false" customHeight="false" outlineLevel="0" collapsed="false">
      <c r="A29" s="1" t="s">
        <v>92</v>
      </c>
      <c r="B29" s="1" t="s">
        <v>163</v>
      </c>
      <c r="C29" s="1" t="s">
        <v>180</v>
      </c>
      <c r="D29" s="1" t="n">
        <v>256.91</v>
      </c>
      <c r="E29" s="1" t="n">
        <v>1458.68</v>
      </c>
      <c r="F29" s="1" t="n">
        <v>0</v>
      </c>
    </row>
    <row r="30" customFormat="false" ht="14.9" hidden="false" customHeight="false" outlineLevel="0" collapsed="false">
      <c r="A30" s="1" t="s">
        <v>93</v>
      </c>
      <c r="B30" s="1" t="s">
        <v>90</v>
      </c>
      <c r="C30" s="1" t="s">
        <v>182</v>
      </c>
      <c r="D30" s="1" t="n">
        <v>148.72</v>
      </c>
      <c r="E30" s="1" t="n">
        <v>651.59</v>
      </c>
      <c r="F30" s="1" t="n">
        <v>0</v>
      </c>
    </row>
    <row r="31" customFormat="false" ht="14.9" hidden="false" customHeight="false" outlineLevel="0" collapsed="false">
      <c r="A31" s="1" t="s">
        <v>93</v>
      </c>
      <c r="B31" s="1" t="s">
        <v>92</v>
      </c>
      <c r="C31" s="1" t="s">
        <v>184</v>
      </c>
      <c r="D31" s="1" t="n">
        <v>201</v>
      </c>
      <c r="E31" s="1" t="n">
        <v>529.55</v>
      </c>
      <c r="F31" s="1" t="n">
        <v>0</v>
      </c>
    </row>
    <row r="32" customFormat="false" ht="14.9" hidden="false" customHeight="false" outlineLevel="0" collapsed="false">
      <c r="A32" s="1" t="s">
        <v>93</v>
      </c>
      <c r="B32" s="1" t="s">
        <v>156</v>
      </c>
      <c r="C32" s="1" t="s">
        <v>185</v>
      </c>
      <c r="D32" s="1" t="n">
        <v>202.24</v>
      </c>
      <c r="E32" s="1" t="n">
        <v>1032.23</v>
      </c>
      <c r="F32" s="1" t="n">
        <v>0</v>
      </c>
    </row>
    <row r="33" customFormat="false" ht="14.9" hidden="false" customHeight="false" outlineLevel="0" collapsed="false">
      <c r="A33" s="1" t="s">
        <v>93</v>
      </c>
      <c r="B33" s="1" t="s">
        <v>158</v>
      </c>
      <c r="C33" s="1" t="s">
        <v>186</v>
      </c>
      <c r="D33" s="1" t="n">
        <v>187.28</v>
      </c>
      <c r="E33" s="1" t="n">
        <v>794.95</v>
      </c>
      <c r="F33" s="1" t="n">
        <v>0</v>
      </c>
    </row>
    <row r="34" customFormat="false" ht="14.9" hidden="false" customHeight="false" outlineLevel="0" collapsed="false">
      <c r="A34" s="1" t="s">
        <v>93</v>
      </c>
      <c r="B34" s="1" t="s">
        <v>163</v>
      </c>
      <c r="C34" s="1" t="s">
        <v>187</v>
      </c>
      <c r="D34" s="1" t="n">
        <v>206.19</v>
      </c>
      <c r="E34" s="1" t="n">
        <v>544.27</v>
      </c>
      <c r="F34" s="1" t="n">
        <v>0</v>
      </c>
    </row>
    <row r="36" customFormat="false" ht="28.35" hidden="false" customHeight="true" outlineLevel="0" collapsed="false">
      <c r="A36" s="64" t="s">
        <v>219</v>
      </c>
      <c r="B36" s="64"/>
      <c r="C36" s="64"/>
    </row>
  </sheetData>
  <mergeCells count="1">
    <mergeCell ref="A36:C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27" activeCellId="0" sqref="M27"/>
    </sheetView>
  </sheetViews>
  <sheetFormatPr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2.9"/>
    <col collapsed="false" customWidth="true" hidden="false" outlineLevel="0" max="3" min="3" style="0" width="14.77"/>
    <col collapsed="false" customWidth="true" hidden="false" outlineLevel="0" max="4" min="4" style="0" width="14.55"/>
    <col collapsed="false" customWidth="true" hidden="false" outlineLevel="0" max="7" min="5" style="0" width="15.76"/>
    <col collapsed="false" customWidth="true" hidden="false" outlineLevel="0" max="8" min="8" style="0" width="14.99"/>
    <col collapsed="false" customWidth="true" hidden="false" outlineLevel="0" max="9" min="9" style="0" width="14.66"/>
    <col collapsed="false" customWidth="true" hidden="false" outlineLevel="0" max="10" min="10" style="0" width="19.85"/>
    <col collapsed="false" customWidth="true" hidden="false" outlineLevel="0" max="11" min="11" style="0" width="19.4"/>
    <col collapsed="false" customWidth="true" hidden="false" outlineLevel="0" max="1025" min="12" style="0" width="9.14"/>
  </cols>
  <sheetData>
    <row r="1" customFormat="false" ht="41.75" hidden="false" customHeight="false" outlineLevel="0" collapsed="false">
      <c r="A1" s="1" t="s">
        <v>220</v>
      </c>
      <c r="B1" s="1" t="s">
        <v>107</v>
      </c>
      <c r="C1" s="1" t="s">
        <v>108</v>
      </c>
      <c r="D1" s="1" t="s">
        <v>204</v>
      </c>
      <c r="E1" s="1" t="s">
        <v>221</v>
      </c>
      <c r="F1" s="1" t="s">
        <v>222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</row>
    <row r="2" customFormat="false" ht="14.9" hidden="false" customHeight="false" outlineLevel="0" collapsed="false">
      <c r="A2" s="1" t="s">
        <v>90</v>
      </c>
      <c r="B2" s="1" t="s">
        <v>91</v>
      </c>
      <c r="C2" s="1" t="n">
        <v>8937</v>
      </c>
      <c r="D2" s="1" t="n">
        <v>47.13</v>
      </c>
      <c r="E2" s="1" t="s">
        <v>223</v>
      </c>
      <c r="F2" s="65" t="n">
        <v>244444</v>
      </c>
      <c r="G2" s="1" t="n">
        <v>361.24</v>
      </c>
      <c r="H2" s="1" t="n">
        <v>0</v>
      </c>
      <c r="I2" s="1"/>
      <c r="J2" s="1" t="s">
        <v>224</v>
      </c>
      <c r="K2" s="1" t="s">
        <v>225</v>
      </c>
    </row>
    <row r="3" customFormat="false" ht="15" hidden="false" customHeight="false" outlineLevel="0" collapsed="false">
      <c r="A3" s="0" t="s">
        <v>90</v>
      </c>
      <c r="B3" s="0" t="s">
        <v>163</v>
      </c>
      <c r="C3" s="65" t="s">
        <v>164</v>
      </c>
      <c r="D3" s="39" t="n">
        <v>46.56</v>
      </c>
      <c r="E3" s="1" t="s">
        <v>226</v>
      </c>
      <c r="F3" s="39" t="n">
        <v>63976</v>
      </c>
      <c r="G3" s="0" t="n">
        <v>360.68</v>
      </c>
      <c r="H3" s="0" t="n">
        <v>0</v>
      </c>
      <c r="J3" s="0" t="s">
        <v>227</v>
      </c>
      <c r="K3" s="0" t="s">
        <v>228</v>
      </c>
    </row>
    <row r="4" customFormat="false" ht="15" hidden="false" customHeight="false" outlineLevel="0" collapsed="false">
      <c r="A4" s="0" t="s">
        <v>90</v>
      </c>
      <c r="B4" s="0" t="s">
        <v>158</v>
      </c>
      <c r="C4" s="65" t="s">
        <v>159</v>
      </c>
      <c r="D4" s="39" t="n">
        <v>27.93</v>
      </c>
      <c r="E4" s="1" t="s">
        <v>226</v>
      </c>
      <c r="F4" s="39" t="n">
        <v>49242</v>
      </c>
      <c r="G4" s="0" t="n">
        <v>192.75</v>
      </c>
      <c r="H4" s="0" t="n">
        <v>0</v>
      </c>
      <c r="J4" s="0" t="s">
        <v>229</v>
      </c>
      <c r="K4" s="0" t="s">
        <v>230</v>
      </c>
    </row>
    <row r="5" customFormat="false" ht="15" hidden="false" customHeight="false" outlineLevel="0" collapsed="false">
      <c r="A5" s="0" t="s">
        <v>90</v>
      </c>
      <c r="B5" s="0" t="s">
        <v>92</v>
      </c>
      <c r="C5" s="65" t="s">
        <v>162</v>
      </c>
      <c r="D5" s="39" t="n">
        <v>42.61</v>
      </c>
      <c r="E5" s="1" t="s">
        <v>226</v>
      </c>
      <c r="F5" s="39" t="n">
        <v>70322</v>
      </c>
      <c r="G5" s="0" t="n">
        <v>301</v>
      </c>
      <c r="H5" s="0" t="n">
        <v>0</v>
      </c>
      <c r="J5" s="0" t="s">
        <v>231</v>
      </c>
      <c r="K5" s="0" t="s">
        <v>232</v>
      </c>
    </row>
    <row r="6" customFormat="false" ht="14.9" hidden="false" customHeight="false" outlineLevel="0" collapsed="false">
      <c r="A6" s="1" t="s">
        <v>90</v>
      </c>
      <c r="B6" s="1" t="s">
        <v>154</v>
      </c>
      <c r="C6" s="1" t="s">
        <v>155</v>
      </c>
      <c r="D6" s="1" t="n">
        <v>46.8</v>
      </c>
      <c r="E6" s="1" t="s">
        <v>223</v>
      </c>
      <c r="F6" s="65" t="n">
        <v>49748</v>
      </c>
      <c r="G6" s="1" t="n">
        <v>307.08</v>
      </c>
      <c r="H6" s="1" t="n">
        <v>0</v>
      </c>
      <c r="I6" s="1"/>
      <c r="J6" s="1" t="s">
        <v>233</v>
      </c>
      <c r="K6" s="1" t="s">
        <v>234</v>
      </c>
    </row>
    <row r="7" customFormat="false" ht="14.9" hidden="false" customHeight="false" outlineLevel="0" collapsed="false">
      <c r="A7" s="1" t="s">
        <v>90</v>
      </c>
      <c r="B7" s="1" t="s">
        <v>156</v>
      </c>
      <c r="C7" s="1" t="s">
        <v>157</v>
      </c>
      <c r="D7" s="1" t="n">
        <v>34.96</v>
      </c>
      <c r="E7" s="1" t="s">
        <v>226</v>
      </c>
      <c r="F7" s="65" t="n">
        <v>67188</v>
      </c>
      <c r="G7" s="1" t="n">
        <v>309.26</v>
      </c>
      <c r="H7" s="1" t="n">
        <v>0</v>
      </c>
      <c r="I7" s="1"/>
      <c r="J7" s="1" t="s">
        <v>235</v>
      </c>
      <c r="K7" s="1" t="s">
        <v>236</v>
      </c>
    </row>
    <row r="8" customFormat="false" ht="14.9" hidden="false" customHeight="false" outlineLevel="0" collapsed="false">
      <c r="A8" s="1" t="s">
        <v>90</v>
      </c>
      <c r="B8" s="1" t="s">
        <v>90</v>
      </c>
      <c r="C8" s="1" t="s">
        <v>217</v>
      </c>
      <c r="D8" s="1" t="n">
        <v>63.66</v>
      </c>
      <c r="E8" s="1" t="s">
        <v>226</v>
      </c>
      <c r="F8" s="65" t="n">
        <v>65455</v>
      </c>
      <c r="G8" s="1" t="n">
        <v>451.79</v>
      </c>
      <c r="H8" s="1" t="n">
        <v>0</v>
      </c>
      <c r="I8" s="1"/>
      <c r="J8" s="1" t="s">
        <v>237</v>
      </c>
      <c r="K8" s="1" t="s">
        <v>238</v>
      </c>
    </row>
    <row r="9" customFormat="false" ht="15" hidden="false" customHeight="false" outlineLevel="0" collapsed="false">
      <c r="A9" s="1" t="s">
        <v>90</v>
      </c>
      <c r="B9" s="1" t="s">
        <v>93</v>
      </c>
      <c r="C9" s="1" t="n">
        <v>8960</v>
      </c>
      <c r="D9" s="1" t="n">
        <v>31.48</v>
      </c>
      <c r="E9" s="1" t="s">
        <v>223</v>
      </c>
      <c r="F9" s="65" t="n">
        <v>151722</v>
      </c>
      <c r="G9" s="1" t="n">
        <v>248.43</v>
      </c>
      <c r="H9" s="1" t="n">
        <v>0</v>
      </c>
      <c r="I9" s="1"/>
      <c r="J9" s="1" t="s">
        <v>239</v>
      </c>
      <c r="K9" s="1" t="s">
        <v>240</v>
      </c>
    </row>
    <row r="10" customFormat="false" ht="15" hidden="false" customHeight="false" outlineLevel="0" collapsed="false">
      <c r="A10" s="1" t="s">
        <v>90</v>
      </c>
      <c r="B10" s="1" t="s">
        <v>216</v>
      </c>
      <c r="C10" s="1" t="n">
        <v>8979</v>
      </c>
      <c r="D10" s="1" t="n">
        <v>94.56</v>
      </c>
      <c r="E10" s="1" t="s">
        <v>223</v>
      </c>
      <c r="F10" s="65" t="n">
        <v>256677</v>
      </c>
      <c r="G10" s="1" t="n">
        <v>605.26</v>
      </c>
      <c r="H10" s="1" t="n">
        <v>0</v>
      </c>
      <c r="I10" s="1"/>
      <c r="J10" s="1" t="s">
        <v>241</v>
      </c>
      <c r="K10" s="1" t="s">
        <v>242</v>
      </c>
    </row>
    <row r="11" customFormat="false" ht="15" hidden="false" customHeight="false" outlineLevel="0" collapsed="false">
      <c r="A11" s="1" t="s">
        <v>90</v>
      </c>
      <c r="B11" s="1" t="s">
        <v>151</v>
      </c>
      <c r="C11" s="1" t="n">
        <v>8993</v>
      </c>
      <c r="D11" s="1" t="n">
        <v>132.12</v>
      </c>
      <c r="E11" s="1" t="s">
        <v>223</v>
      </c>
      <c r="F11" s="65" t="n">
        <v>344126</v>
      </c>
      <c r="G11" s="1" t="n">
        <v>784.06</v>
      </c>
      <c r="H11" s="1" t="n">
        <v>0</v>
      </c>
      <c r="I11" s="1"/>
      <c r="J11" s="1" t="s">
        <v>243</v>
      </c>
      <c r="K11" s="1" t="s">
        <v>244</v>
      </c>
    </row>
    <row r="12" customFormat="false" ht="14.9" hidden="false" customHeight="false" outlineLevel="0" collapsed="false">
      <c r="A12" s="1" t="s">
        <v>91</v>
      </c>
      <c r="B12" s="1" t="s">
        <v>93</v>
      </c>
      <c r="C12" s="1" t="n">
        <v>8939</v>
      </c>
      <c r="D12" s="1" t="n">
        <v>45.97</v>
      </c>
      <c r="E12" s="1" t="s">
        <v>223</v>
      </c>
      <c r="F12" s="65" t="n">
        <v>214588</v>
      </c>
      <c r="G12" s="1" t="n">
        <v>351.36</v>
      </c>
      <c r="H12" s="1" t="n">
        <v>0</v>
      </c>
      <c r="I12" s="1"/>
      <c r="J12" s="1" t="s">
        <v>245</v>
      </c>
      <c r="K12" s="1" t="s">
        <v>246</v>
      </c>
    </row>
    <row r="13" customFormat="false" ht="14.9" hidden="false" customHeight="false" outlineLevel="0" collapsed="false">
      <c r="A13" s="1" t="str">
        <f aca="false">A12</f>
        <v>C2</v>
      </c>
      <c r="B13" s="1" t="s">
        <v>91</v>
      </c>
      <c r="C13" s="1" t="n">
        <v>8961</v>
      </c>
      <c r="D13" s="1" t="n">
        <v>86</v>
      </c>
      <c r="E13" s="1" t="s">
        <v>223</v>
      </c>
      <c r="F13" s="65" t="n">
        <v>262402</v>
      </c>
      <c r="G13" s="1" t="n">
        <v>478.73</v>
      </c>
      <c r="H13" s="1" t="n">
        <v>0</v>
      </c>
      <c r="I13" s="1"/>
      <c r="J13" s="1" t="s">
        <v>247</v>
      </c>
      <c r="K13" s="1" t="s">
        <v>248</v>
      </c>
    </row>
    <row r="14" customFormat="false" ht="14.9" hidden="false" customHeight="false" outlineLevel="0" collapsed="false">
      <c r="A14" s="1" t="str">
        <f aca="false">A13</f>
        <v>C2</v>
      </c>
      <c r="B14" s="1" t="s">
        <v>216</v>
      </c>
      <c r="C14" s="1" t="n">
        <v>8980</v>
      </c>
      <c r="D14" s="1" t="n">
        <v>139.25</v>
      </c>
      <c r="E14" s="1" t="s">
        <v>223</v>
      </c>
      <c r="F14" s="65" t="n">
        <v>259807</v>
      </c>
      <c r="G14" s="1" t="n">
        <v>599.88</v>
      </c>
      <c r="H14" s="1" t="n">
        <v>0</v>
      </c>
      <c r="I14" s="1"/>
      <c r="J14" s="1" t="s">
        <v>249</v>
      </c>
      <c r="K14" s="1" t="s">
        <v>250</v>
      </c>
    </row>
    <row r="15" customFormat="false" ht="14.9" hidden="false" customHeight="false" outlineLevel="0" collapsed="false">
      <c r="A15" s="1" t="s">
        <v>91</v>
      </c>
      <c r="B15" s="1" t="s">
        <v>154</v>
      </c>
      <c r="C15" s="1" t="s">
        <v>166</v>
      </c>
      <c r="D15" s="1" t="n">
        <v>89.25</v>
      </c>
      <c r="E15" s="1" t="s">
        <v>226</v>
      </c>
      <c r="F15" s="65" t="n">
        <v>68077</v>
      </c>
      <c r="G15" s="1" t="n">
        <v>592.84</v>
      </c>
      <c r="H15" s="1" t="n">
        <v>0</v>
      </c>
      <c r="I15" s="1"/>
      <c r="J15" s="1" t="s">
        <v>251</v>
      </c>
      <c r="K15" s="1" t="s">
        <v>252</v>
      </c>
    </row>
    <row r="16" customFormat="false" ht="14.9" hidden="false" customHeight="false" outlineLevel="0" collapsed="false">
      <c r="A16" s="1" t="s">
        <v>91</v>
      </c>
      <c r="B16" s="1" t="s">
        <v>158</v>
      </c>
      <c r="C16" s="1" t="s">
        <v>168</v>
      </c>
      <c r="D16" s="1" t="n">
        <v>99.7</v>
      </c>
      <c r="E16" s="1" t="s">
        <v>226</v>
      </c>
      <c r="F16" s="65" t="n">
        <v>53806</v>
      </c>
      <c r="G16" s="1" t="n">
        <v>464.67</v>
      </c>
      <c r="H16" s="1" t="n">
        <v>0</v>
      </c>
      <c r="I16" s="1"/>
      <c r="J16" s="1" t="s">
        <v>253</v>
      </c>
      <c r="K16" s="1" t="s">
        <v>254</v>
      </c>
    </row>
    <row r="17" customFormat="false" ht="14.9" hidden="false" customHeight="false" outlineLevel="0" collapsed="false">
      <c r="A17" s="1" t="s">
        <v>91</v>
      </c>
      <c r="B17" s="1" t="s">
        <v>90</v>
      </c>
      <c r="C17" s="1" t="s">
        <v>169</v>
      </c>
      <c r="D17" s="1" t="n">
        <v>107.67</v>
      </c>
      <c r="E17" s="1" t="s">
        <v>226</v>
      </c>
      <c r="F17" s="65" t="n">
        <v>70478</v>
      </c>
      <c r="G17" s="1" t="n">
        <v>516.36</v>
      </c>
      <c r="H17" s="1" t="n">
        <v>0</v>
      </c>
      <c r="I17" s="1"/>
      <c r="J17" s="1" t="s">
        <v>255</v>
      </c>
      <c r="K17" s="1" t="s">
        <v>256</v>
      </c>
    </row>
    <row r="18" customFormat="false" ht="14.9" hidden="false" customHeight="false" outlineLevel="0" collapsed="false">
      <c r="A18" s="1" t="s">
        <v>91</v>
      </c>
      <c r="B18" s="1" t="s">
        <v>92</v>
      </c>
      <c r="C18" s="1" t="s">
        <v>170</v>
      </c>
      <c r="D18" s="1" t="n">
        <v>93.24</v>
      </c>
      <c r="E18" s="1" t="s">
        <v>226</v>
      </c>
      <c r="F18" s="65" t="n">
        <v>69208</v>
      </c>
      <c r="G18" s="1" t="n">
        <v>474.99</v>
      </c>
      <c r="H18" s="1" t="n">
        <v>0</v>
      </c>
      <c r="I18" s="1"/>
      <c r="J18" s="1" t="s">
        <v>257</v>
      </c>
      <c r="K18" s="1" t="s">
        <v>258</v>
      </c>
    </row>
    <row r="19" customFormat="false" ht="14.9" hidden="false" customHeight="false" outlineLevel="0" collapsed="false">
      <c r="A19" s="1" t="s">
        <v>91</v>
      </c>
      <c r="B19" s="1" t="s">
        <v>163</v>
      </c>
      <c r="C19" s="1" t="s">
        <v>218</v>
      </c>
      <c r="D19" s="1" t="n">
        <v>119.88</v>
      </c>
      <c r="E19" s="1" t="s">
        <v>226</v>
      </c>
      <c r="F19" s="65" t="n">
        <v>71654</v>
      </c>
      <c r="G19" s="1" t="n">
        <v>442.27</v>
      </c>
      <c r="H19" s="1" t="n">
        <v>0</v>
      </c>
      <c r="I19" s="1"/>
      <c r="J19" s="1" t="s">
        <v>259</v>
      </c>
      <c r="K19" s="1" t="s">
        <v>260</v>
      </c>
    </row>
    <row r="20" customFormat="false" ht="15" hidden="false" customHeight="false" outlineLevel="0" collapsed="false">
      <c r="A20" s="1" t="str">
        <f aca="false">A21</f>
        <v>C3</v>
      </c>
      <c r="B20" s="1" t="s">
        <v>151</v>
      </c>
      <c r="C20" s="1" t="n">
        <v>8995</v>
      </c>
      <c r="D20" s="1" t="n">
        <v>144.38</v>
      </c>
      <c r="E20" s="1" t="s">
        <v>223</v>
      </c>
      <c r="F20" s="65" t="n">
        <v>284738</v>
      </c>
      <c r="G20" s="1" t="n">
        <v>738.03</v>
      </c>
      <c r="H20" s="1" t="n">
        <v>0</v>
      </c>
      <c r="I20" s="1"/>
      <c r="J20" s="1" t="s">
        <v>261</v>
      </c>
      <c r="K20" s="1" t="s">
        <v>262</v>
      </c>
    </row>
    <row r="21" customFormat="false" ht="15" hidden="false" customHeight="false" outlineLevel="0" collapsed="false">
      <c r="A21" s="1" t="str">
        <f aca="false">A22</f>
        <v>C3</v>
      </c>
      <c r="B21" s="1" t="s">
        <v>216</v>
      </c>
      <c r="C21" s="1" t="n">
        <v>8981</v>
      </c>
      <c r="D21" s="1" t="n">
        <v>86.15</v>
      </c>
      <c r="E21" s="1" t="s">
        <v>223</v>
      </c>
      <c r="F21" s="65" t="n">
        <v>243843</v>
      </c>
      <c r="G21" s="1" t="n">
        <v>498.76</v>
      </c>
      <c r="H21" s="1" t="n">
        <v>0</v>
      </c>
      <c r="I21" s="1"/>
      <c r="J21" s="1" t="s">
        <v>263</v>
      </c>
      <c r="K21" s="1" t="s">
        <v>264</v>
      </c>
    </row>
    <row r="22" customFormat="false" ht="15" hidden="false" customHeight="false" outlineLevel="0" collapsed="false">
      <c r="A22" s="1" t="str">
        <f aca="false">A23</f>
        <v>C3</v>
      </c>
      <c r="B22" s="1" t="s">
        <v>93</v>
      </c>
      <c r="C22" s="1" t="n">
        <v>8962</v>
      </c>
      <c r="D22" s="1" t="n">
        <v>63.77</v>
      </c>
      <c r="E22" s="1" t="s">
        <v>223</v>
      </c>
      <c r="F22" s="65" t="n">
        <v>188728</v>
      </c>
      <c r="G22" s="1" t="n">
        <v>386.03</v>
      </c>
      <c r="H22" s="1" t="n">
        <v>0</v>
      </c>
      <c r="I22" s="1"/>
      <c r="J22" s="1" t="s">
        <v>265</v>
      </c>
      <c r="K22" s="1" t="s">
        <v>266</v>
      </c>
    </row>
    <row r="23" customFormat="false" ht="15" hidden="false" customHeight="false" outlineLevel="0" collapsed="false">
      <c r="A23" s="1" t="s">
        <v>92</v>
      </c>
      <c r="B23" s="1" t="s">
        <v>93</v>
      </c>
      <c r="C23" s="1" t="n">
        <v>8940</v>
      </c>
      <c r="D23" s="1" t="n">
        <v>53.55</v>
      </c>
      <c r="E23" s="1" t="s">
        <v>223</v>
      </c>
      <c r="F23" s="65" t="n">
        <v>232700</v>
      </c>
      <c r="G23" s="1" t="n">
        <v>343.89</v>
      </c>
      <c r="H23" s="1" t="n">
        <v>0</v>
      </c>
      <c r="I23" s="1"/>
      <c r="J23" s="1" t="s">
        <v>267</v>
      </c>
      <c r="K23" s="1" t="s">
        <v>268</v>
      </c>
      <c r="M23" s="0" t="s">
        <v>269</v>
      </c>
    </row>
    <row r="24" customFormat="false" ht="14.9" hidden="false" customHeight="false" outlineLevel="0" collapsed="false">
      <c r="A24" s="1" t="s">
        <v>92</v>
      </c>
      <c r="B24" s="1" t="s">
        <v>90</v>
      </c>
      <c r="C24" s="1" t="s">
        <v>173</v>
      </c>
      <c r="D24" s="1" t="n">
        <v>180.83</v>
      </c>
      <c r="E24" s="1" t="s">
        <v>226</v>
      </c>
      <c r="F24" s="65" t="n">
        <v>76787</v>
      </c>
      <c r="G24" s="1" t="n">
        <v>1012.24</v>
      </c>
      <c r="H24" s="1" t="n">
        <v>0</v>
      </c>
      <c r="I24" s="1"/>
      <c r="J24" s="1" t="s">
        <v>270</v>
      </c>
      <c r="K24" s="1" t="s">
        <v>271</v>
      </c>
      <c r="M24" s="0" t="s">
        <v>272</v>
      </c>
    </row>
    <row r="25" customFormat="false" ht="14.9" hidden="false" customHeight="false" outlineLevel="0" collapsed="false">
      <c r="A25" s="1" t="s">
        <v>92</v>
      </c>
      <c r="B25" s="1" t="s">
        <v>154</v>
      </c>
      <c r="C25" s="1" t="s">
        <v>174</v>
      </c>
      <c r="D25" s="1" t="n">
        <v>148.19</v>
      </c>
      <c r="E25" s="1" t="s">
        <v>226</v>
      </c>
      <c r="F25" s="1" t="n">
        <v>63700</v>
      </c>
      <c r="G25" s="1" t="n">
        <v>832.15</v>
      </c>
      <c r="H25" s="1" t="n">
        <v>0</v>
      </c>
      <c r="I25" s="1"/>
      <c r="J25" s="1" t="s">
        <v>273</v>
      </c>
      <c r="K25" s="1" t="s">
        <v>274</v>
      </c>
    </row>
    <row r="26" customFormat="false" ht="14.9" hidden="false" customHeight="false" outlineLevel="0" collapsed="false">
      <c r="A26" s="1" t="s">
        <v>92</v>
      </c>
      <c r="B26" s="1" t="s">
        <v>92</v>
      </c>
      <c r="C26" s="1" t="s">
        <v>175</v>
      </c>
      <c r="D26" s="1" t="n">
        <v>135.95</v>
      </c>
      <c r="E26" s="1" t="s">
        <v>226</v>
      </c>
      <c r="F26" s="1" t="n">
        <v>69118</v>
      </c>
      <c r="G26" s="1" t="n">
        <v>687.56</v>
      </c>
      <c r="H26" s="1" t="n">
        <v>0</v>
      </c>
      <c r="I26" s="1"/>
      <c r="J26" s="1" t="s">
        <v>275</v>
      </c>
      <c r="K26" s="1" t="s">
        <v>276</v>
      </c>
    </row>
    <row r="27" customFormat="false" ht="14.9" hidden="false" customHeight="false" outlineLevel="0" collapsed="false">
      <c r="A27" s="1" t="s">
        <v>92</v>
      </c>
      <c r="B27" s="1" t="s">
        <v>156</v>
      </c>
      <c r="C27" s="1" t="s">
        <v>176</v>
      </c>
      <c r="D27" s="1" t="n">
        <v>277.64</v>
      </c>
      <c r="E27" s="1" t="s">
        <v>226</v>
      </c>
      <c r="F27" s="1" t="n">
        <v>85318</v>
      </c>
      <c r="G27" s="1" t="n">
        <v>1306.29</v>
      </c>
      <c r="H27" s="1" t="n">
        <v>0</v>
      </c>
      <c r="I27" s="1"/>
      <c r="J27" s="1" t="s">
        <v>277</v>
      </c>
      <c r="K27" s="1" t="s">
        <v>278</v>
      </c>
    </row>
    <row r="28" customFormat="false" ht="14.9" hidden="false" customHeight="false" outlineLevel="0" collapsed="false">
      <c r="A28" s="1" t="s">
        <v>93</v>
      </c>
      <c r="B28" s="1" t="s">
        <v>90</v>
      </c>
      <c r="C28" s="1" t="s">
        <v>182</v>
      </c>
      <c r="D28" s="1" t="n">
        <v>148.72</v>
      </c>
      <c r="E28" s="1" t="s">
        <v>226</v>
      </c>
      <c r="F28" s="65" t="n">
        <v>66662</v>
      </c>
      <c r="G28" s="1" t="n">
        <v>661.59</v>
      </c>
      <c r="H28" s="1" t="n">
        <v>0</v>
      </c>
      <c r="I28" s="1"/>
      <c r="J28" s="1" t="s">
        <v>279</v>
      </c>
      <c r="K28" s="1" t="s">
        <v>280</v>
      </c>
    </row>
    <row r="29" customFormat="false" ht="14.9" hidden="false" customHeight="false" outlineLevel="0" collapsed="false">
      <c r="A29" s="1" t="s">
        <v>93</v>
      </c>
      <c r="B29" s="1" t="s">
        <v>92</v>
      </c>
      <c r="C29" s="1" t="s">
        <v>184</v>
      </c>
      <c r="D29" s="1" t="n">
        <v>201</v>
      </c>
      <c r="E29" s="1" t="s">
        <v>226</v>
      </c>
      <c r="F29" s="1" t="n">
        <v>69797</v>
      </c>
      <c r="G29" s="1" t="n">
        <v>613.11</v>
      </c>
      <c r="H29" s="1" t="n">
        <v>0</v>
      </c>
      <c r="I29" s="1"/>
      <c r="J29" s="1" t="s">
        <v>281</v>
      </c>
      <c r="K29" s="1" t="s">
        <v>282</v>
      </c>
    </row>
    <row r="30" customFormat="false" ht="14.9" hidden="false" customHeight="false" outlineLevel="0" collapsed="false">
      <c r="A30" s="1" t="s">
        <v>93</v>
      </c>
      <c r="B30" s="1" t="s">
        <v>156</v>
      </c>
      <c r="C30" s="1" t="s">
        <v>185</v>
      </c>
      <c r="D30" s="1" t="n">
        <v>202.24</v>
      </c>
      <c r="E30" s="1" t="s">
        <v>226</v>
      </c>
      <c r="F30" s="1" t="n">
        <v>67755</v>
      </c>
      <c r="G30" s="1" t="n">
        <v>888.13</v>
      </c>
      <c r="H30" s="1" t="n">
        <v>0</v>
      </c>
      <c r="I30" s="1"/>
      <c r="J30" s="1" t="s">
        <v>283</v>
      </c>
      <c r="K30" s="1" t="s">
        <v>284</v>
      </c>
    </row>
    <row r="31" customFormat="false" ht="14.9" hidden="false" customHeight="false" outlineLevel="0" collapsed="false">
      <c r="A31" s="1" t="s">
        <v>93</v>
      </c>
      <c r="B31" s="1" t="s">
        <v>158</v>
      </c>
      <c r="C31" s="1" t="s">
        <v>186</v>
      </c>
      <c r="D31" s="1" t="n">
        <v>187.28</v>
      </c>
      <c r="E31" s="1" t="s">
        <v>226</v>
      </c>
      <c r="F31" s="1" t="n">
        <v>60209</v>
      </c>
      <c r="G31" s="1" t="n">
        <v>684.15</v>
      </c>
      <c r="H31" s="1" t="n">
        <v>0</v>
      </c>
      <c r="I31" s="1"/>
      <c r="J31" s="1" t="s">
        <v>285</v>
      </c>
      <c r="K31" s="1" t="s">
        <v>286</v>
      </c>
    </row>
    <row r="32" customFormat="false" ht="14.9" hidden="false" customHeight="false" outlineLevel="0" collapsed="false">
      <c r="A32" s="1" t="s">
        <v>93</v>
      </c>
      <c r="B32" s="1" t="s">
        <v>163</v>
      </c>
      <c r="C32" s="1" t="s">
        <v>187</v>
      </c>
      <c r="D32" s="1" t="n">
        <v>206.19</v>
      </c>
      <c r="E32" s="1" t="s">
        <v>226</v>
      </c>
      <c r="F32" s="1" t="n">
        <v>60159</v>
      </c>
      <c r="G32" s="1" t="n">
        <v>876.07</v>
      </c>
      <c r="H32" s="1" t="n">
        <v>0</v>
      </c>
      <c r="I32" s="1"/>
      <c r="J32" s="1" t="s">
        <v>287</v>
      </c>
      <c r="K32" s="1" t="s">
        <v>288</v>
      </c>
    </row>
    <row r="33" customFormat="false" ht="15" hidden="false" customHeight="false" outlineLevel="0" collapsed="false">
      <c r="A33" s="1" t="s">
        <v>93</v>
      </c>
      <c r="B33" s="1" t="s">
        <v>91</v>
      </c>
      <c r="C33" s="1" t="n">
        <v>8941</v>
      </c>
      <c r="D33" s="1" t="n">
        <v>46.64</v>
      </c>
      <c r="E33" s="1" t="s">
        <v>223</v>
      </c>
      <c r="F33" s="65" t="n">
        <v>186892</v>
      </c>
      <c r="G33" s="1" t="n">
        <v>339.37</v>
      </c>
      <c r="H33" s="1" t="n">
        <v>0</v>
      </c>
      <c r="I33" s="1"/>
      <c r="J33" s="1" t="s">
        <v>289</v>
      </c>
      <c r="K33" s="1" t="s">
        <v>290</v>
      </c>
    </row>
    <row r="34" customFormat="false" ht="15" hidden="false" customHeight="false" outlineLevel="0" collapsed="false">
      <c r="A34" s="1" t="str">
        <f aca="false">A33</f>
        <v>C4</v>
      </c>
      <c r="B34" s="1" t="s">
        <v>216</v>
      </c>
      <c r="C34" s="1" t="n">
        <v>8978</v>
      </c>
      <c r="D34" s="1" t="n">
        <v>24.96</v>
      </c>
      <c r="E34" s="1" t="s">
        <v>223</v>
      </c>
      <c r="F34" s="65" t="n">
        <v>195377</v>
      </c>
      <c r="G34" s="1" t="n">
        <v>261.31</v>
      </c>
      <c r="H34" s="1" t="n">
        <v>0</v>
      </c>
      <c r="I34" s="1"/>
      <c r="J34" s="1" t="s">
        <v>291</v>
      </c>
      <c r="K34" s="1" t="s">
        <v>292</v>
      </c>
    </row>
    <row r="35" customFormat="false" ht="15" hidden="false" customHeight="false" outlineLevel="0" collapsed="false">
      <c r="A35" s="1" t="str">
        <f aca="false">A34</f>
        <v>C4</v>
      </c>
      <c r="B35" s="1" t="s">
        <v>151</v>
      </c>
      <c r="C35" s="1" t="n">
        <v>8992</v>
      </c>
      <c r="D35" s="1" t="n">
        <v>46.28</v>
      </c>
      <c r="E35" s="1" t="s">
        <v>223</v>
      </c>
      <c r="F35" s="65" t="n">
        <v>261260</v>
      </c>
      <c r="G35" s="1" t="n">
        <v>314.33</v>
      </c>
      <c r="H35" s="1" t="n">
        <v>0</v>
      </c>
      <c r="I35" s="1"/>
      <c r="J35" s="1" t="s">
        <v>293</v>
      </c>
      <c r="K35" s="1" t="s">
        <v>294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2020-03-23T16:34:56Z</dcterms:created>
  <dc:creator>Activeangel</dc:creator>
  <dc:description/>
  <dc:language>en-US</dc:language>
  <cp:lastModifiedBy/>
  <dcterms:modified xsi:type="dcterms:W3CDTF">2020-06-05T16:30:54Z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