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4ED476D-D0DB-431E-A497-7F0C8FB10159}" xr6:coauthVersionLast="47" xr6:coauthVersionMax="47" xr10:uidLastSave="{00000000-0000-0000-0000-000000000000}"/>
  <bookViews>
    <workbookView xWindow="2160" yWindow="2160" windowWidth="18075" windowHeight="16020" xr2:uid="{EB48791C-76C9-4BEE-A372-20D21FEA2A45}"/>
  </bookViews>
  <sheets>
    <sheet name="Main" sheetId="1" r:id="rId1"/>
    <sheet name="sonelokim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</calcChain>
</file>

<file path=xl/sharedStrings.xml><?xml version="1.0" encoding="utf-8"?>
<sst xmlns="http://schemas.openxmlformats.org/spreadsheetml/2006/main" count="50" uniqueCount="43">
  <si>
    <t>Price</t>
  </si>
  <si>
    <t>Shares</t>
  </si>
  <si>
    <t>MC</t>
  </si>
  <si>
    <t>Cash</t>
  </si>
  <si>
    <t>Debt</t>
  </si>
  <si>
    <t>EV</t>
  </si>
  <si>
    <t>Q225</t>
  </si>
  <si>
    <t>Name</t>
  </si>
  <si>
    <t>sonelokimab</t>
  </si>
  <si>
    <t>MOA</t>
  </si>
  <si>
    <t>IL-17A/IL-17F mab</t>
  </si>
  <si>
    <t>Phase</t>
  </si>
  <si>
    <t>Indication</t>
  </si>
  <si>
    <t>Economics</t>
  </si>
  <si>
    <t>MRK GR</t>
  </si>
  <si>
    <t>III</t>
  </si>
  <si>
    <t>hidradenitis suppurativa</t>
  </si>
  <si>
    <t>Main</t>
  </si>
  <si>
    <t>Brand</t>
  </si>
  <si>
    <t>Generic</t>
  </si>
  <si>
    <t xml:space="preserve">sonelokimab </t>
  </si>
  <si>
    <t>Clincial Trials</t>
  </si>
  <si>
    <t>September 2025 PE</t>
  </si>
  <si>
    <t>Regulatory</t>
  </si>
  <si>
    <t>mid-2026 BLA</t>
  </si>
  <si>
    <t>Phase II "ARGO" PsA</t>
  </si>
  <si>
    <t>M1095</t>
  </si>
  <si>
    <t>IL-17A/F nanobody</t>
  </si>
  <si>
    <t>Phase III "VELA-1" HS - NCT0641189</t>
  </si>
  <si>
    <t xml:space="preserve">Phase III "VELA-2" HS - </t>
  </si>
  <si>
    <t>Phase III "IZAR"</t>
  </si>
  <si>
    <t>Est 2021</t>
  </si>
  <si>
    <t>HISCR75 PE</t>
  </si>
  <si>
    <t>Phase II "MIRA" n=234 HS vs. adalimumab</t>
  </si>
  <si>
    <t>Phase III "PIONEER" adalimumab vs. placebo</t>
  </si>
  <si>
    <t>43.3% vs. 14.7% for placebo at week 12</t>
  </si>
  <si>
    <t>30.1% vs. 13.9%</t>
  </si>
  <si>
    <t>Phase III "SUNSHINE" secukinumab vs. placebo</t>
  </si>
  <si>
    <t>26.6% vs. 15.0%</t>
  </si>
  <si>
    <t>Phase III "HEARD I/II" bimekizumab vs. placebo</t>
  </si>
  <si>
    <t>34.6% vs. 17%</t>
  </si>
  <si>
    <t>60% at week 24 HISCR75</t>
  </si>
  <si>
    <t>25% at week 24 IHS4-100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</si>
</sst>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0" fontId="2" fillId="0" borderId="0" xfId="0" applyFont="1"/>
    <xf numFmtId="0" fontId="4" fillId="0" borderId="0" xfId="1" applyFont="1"/>
    <xf numFmtId="0" fontId="3" fillId="0" borderId="1" xfId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9D9A-8AAF-43D5-AB49-664F95FA30CD}">
  <dimension ref="B2:K10"/>
  <sheetViews>
    <sheetView tabSelected="1" zoomScaleNormal="100" workbookViewId="0">
      <selection activeCell="K7" sqref="K7"/>
    </sheetView>
  </sheetViews>
  <sheetFormatPr defaultColWidth="8.7109375" defaultRowHeight="12.75" x14ac:dyDescent="0.2"/>
  <cols>
    <col min="1" max="1" width="3.140625" style="1" customWidth="1"/>
    <col min="2" max="2" width="11" style="1" bestFit="1" customWidth="1"/>
    <col min="3" max="3" width="16.140625" style="1" bestFit="1" customWidth="1"/>
    <col min="4" max="4" width="8.7109375" style="1"/>
    <col min="5" max="5" width="20.140625" style="1" bestFit="1" customWidth="1"/>
    <col min="6" max="6" width="9.7109375" style="1" bestFit="1" customWidth="1"/>
    <col min="7" max="16384" width="8.7109375" style="1"/>
  </cols>
  <sheetData>
    <row r="2" spans="2:11" x14ac:dyDescent="0.2">
      <c r="B2" s="11" t="s">
        <v>7</v>
      </c>
      <c r="C2" s="12" t="s">
        <v>9</v>
      </c>
      <c r="D2" s="12" t="s">
        <v>11</v>
      </c>
      <c r="E2" s="12" t="s">
        <v>12</v>
      </c>
      <c r="F2" s="13" t="s">
        <v>13</v>
      </c>
      <c r="I2" s="1" t="s">
        <v>0</v>
      </c>
      <c r="J2" s="2">
        <v>50</v>
      </c>
    </row>
    <row r="3" spans="2:11" ht="15" x14ac:dyDescent="0.25">
      <c r="B3" s="8" t="s">
        <v>8</v>
      </c>
      <c r="C3" s="9" t="s">
        <v>10</v>
      </c>
      <c r="D3" s="9" t="s">
        <v>15</v>
      </c>
      <c r="E3" s="9" t="s">
        <v>16</v>
      </c>
      <c r="F3" s="10" t="s">
        <v>14</v>
      </c>
      <c r="I3" s="1" t="s">
        <v>1</v>
      </c>
      <c r="J3" s="3">
        <v>63.501401999999999</v>
      </c>
      <c r="K3" s="4" t="s">
        <v>6</v>
      </c>
    </row>
    <row r="4" spans="2:11" x14ac:dyDescent="0.2">
      <c r="I4" s="1" t="s">
        <v>2</v>
      </c>
      <c r="J4" s="3">
        <f>+J2*J3</f>
        <v>3175.0700999999999</v>
      </c>
    </row>
    <row r="5" spans="2:11" x14ac:dyDescent="0.2">
      <c r="I5" s="1" t="s">
        <v>3</v>
      </c>
      <c r="J5" s="3">
        <f>306.681+118.402</f>
        <v>425.08299999999997</v>
      </c>
      <c r="K5" s="4" t="s">
        <v>6</v>
      </c>
    </row>
    <row r="6" spans="2:11" x14ac:dyDescent="0.2">
      <c r="I6" s="1" t="s">
        <v>4</v>
      </c>
      <c r="J6" s="3">
        <v>73.381</v>
      </c>
      <c r="K6" s="4" t="s">
        <v>6</v>
      </c>
    </row>
    <row r="7" spans="2:11" x14ac:dyDescent="0.2">
      <c r="I7" s="1" t="s">
        <v>5</v>
      </c>
      <c r="J7" s="3">
        <f>+J4-J5+J6</f>
        <v>2823.3680999999997</v>
      </c>
    </row>
    <row r="10" spans="2:11" x14ac:dyDescent="0.2">
      <c r="I10" s="1" t="s">
        <v>31</v>
      </c>
    </row>
  </sheetData>
  <hyperlinks>
    <hyperlink ref="B3" location="sonelokimab!A1" display="sonelokimab" xr:uid="{6FB4F627-424E-42E3-A99E-42645148CE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C1A7-CB27-4501-99D9-52E4950B926C}">
  <dimension ref="A1:C33"/>
  <sheetViews>
    <sheetView zoomScaleNormal="100" workbookViewId="0">
      <selection activeCell="K16" sqref="K16"/>
    </sheetView>
  </sheetViews>
  <sheetFormatPr defaultColWidth="8.7109375" defaultRowHeight="12.75" x14ac:dyDescent="0.2"/>
  <cols>
    <col min="1" max="1" width="4.5703125" style="1" bestFit="1" customWidth="1"/>
    <col min="2" max="2" width="14" style="1" customWidth="1"/>
    <col min="3" max="16384" width="8.7109375" style="1"/>
  </cols>
  <sheetData>
    <row r="1" spans="1:3" x14ac:dyDescent="0.2">
      <c r="A1" s="7" t="s">
        <v>17</v>
      </c>
    </row>
    <row r="2" spans="1:3" x14ac:dyDescent="0.2">
      <c r="B2" s="1" t="s">
        <v>18</v>
      </c>
      <c r="C2" s="1" t="s">
        <v>26</v>
      </c>
    </row>
    <row r="3" spans="1:3" x14ac:dyDescent="0.2">
      <c r="B3" s="1" t="s">
        <v>19</v>
      </c>
      <c r="C3" s="5" t="s">
        <v>20</v>
      </c>
    </row>
    <row r="4" spans="1:3" x14ac:dyDescent="0.2">
      <c r="B4" s="1" t="s">
        <v>12</v>
      </c>
      <c r="C4" s="5" t="s">
        <v>16</v>
      </c>
    </row>
    <row r="5" spans="1:3" x14ac:dyDescent="0.2">
      <c r="B5" s="1" t="s">
        <v>9</v>
      </c>
      <c r="C5" s="1" t="s">
        <v>27</v>
      </c>
    </row>
    <row r="6" spans="1:3" x14ac:dyDescent="0.2">
      <c r="B6" s="1" t="s">
        <v>13</v>
      </c>
      <c r="C6" s="1" t="s">
        <v>14</v>
      </c>
    </row>
    <row r="7" spans="1:3" x14ac:dyDescent="0.2">
      <c r="B7" s="1" t="s">
        <v>23</v>
      </c>
      <c r="C7" s="1" t="s">
        <v>24</v>
      </c>
    </row>
    <row r="9" spans="1:3" x14ac:dyDescent="0.2">
      <c r="B9" s="6" t="s">
        <v>21</v>
      </c>
    </row>
    <row r="11" spans="1:3" x14ac:dyDescent="0.2">
      <c r="B11" s="6" t="s">
        <v>28</v>
      </c>
    </row>
    <row r="12" spans="1:3" x14ac:dyDescent="0.2">
      <c r="B12" s="1" t="s">
        <v>22</v>
      </c>
    </row>
    <row r="14" spans="1:3" x14ac:dyDescent="0.2">
      <c r="B14" s="6" t="s">
        <v>29</v>
      </c>
    </row>
    <row r="16" spans="1:3" x14ac:dyDescent="0.2">
      <c r="B16" s="6" t="s">
        <v>30</v>
      </c>
    </row>
    <row r="18" spans="2:2" x14ac:dyDescent="0.2">
      <c r="B18" s="6" t="s">
        <v>33</v>
      </c>
    </row>
    <row r="19" spans="2:2" x14ac:dyDescent="0.2">
      <c r="B19" s="1" t="s">
        <v>32</v>
      </c>
    </row>
    <row r="20" spans="2:2" x14ac:dyDescent="0.2">
      <c r="B20" s="1" t="s">
        <v>35</v>
      </c>
    </row>
    <row r="21" spans="2:2" x14ac:dyDescent="0.2">
      <c r="B21" s="1" t="s">
        <v>41</v>
      </c>
    </row>
    <row r="22" spans="2:2" x14ac:dyDescent="0.2">
      <c r="B22" s="1" t="s">
        <v>42</v>
      </c>
    </row>
    <row r="24" spans="2:2" x14ac:dyDescent="0.2">
      <c r="B24" s="6" t="s">
        <v>25</v>
      </c>
    </row>
    <row r="26" spans="2:2" x14ac:dyDescent="0.2">
      <c r="B26" s="6" t="s">
        <v>34</v>
      </c>
    </row>
    <row r="27" spans="2:2" x14ac:dyDescent="0.2">
      <c r="B27" s="1" t="s">
        <v>36</v>
      </c>
    </row>
    <row r="29" spans="2:2" x14ac:dyDescent="0.2">
      <c r="B29" s="6" t="s">
        <v>37</v>
      </c>
    </row>
    <row r="30" spans="2:2" x14ac:dyDescent="0.2">
      <c r="B30" s="1" t="s">
        <v>38</v>
      </c>
    </row>
    <row r="32" spans="2:2" x14ac:dyDescent="0.2">
      <c r="B32" s="6" t="s">
        <v>39</v>
      </c>
    </row>
    <row r="33" spans="2:2" x14ac:dyDescent="0.2">
      <c r="B33" s="1" t="s">
        <v>40</v>
      </c>
    </row>
  </sheetData>
  <hyperlinks>
    <hyperlink ref="A1" location="Main!A1" display="Main" xr:uid="{6CB80292-33B7-4656-8E2E-273B4B1AEF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sonelokimab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2025-09-16T18:03:46Z</dcterms:created>
  <dcterms:modified xsi:type="dcterms:W3CDTF">2025-10-14T13:47:27Z</dcterms:modified>
</cp:coreProperties>
</file>