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Aktier att lägga upp\"/>
    </mc:Choice>
  </mc:AlternateContent>
  <xr:revisionPtr revIDLastSave="0" documentId="13_ncr:1_{E25D9C98-AFC2-4C87-8B96-1AC142807257}" xr6:coauthVersionLast="47" xr6:coauthVersionMax="47" xr10:uidLastSave="{00000000-0000-0000-0000-000000000000}"/>
  <bookViews>
    <workbookView xWindow="4635" yWindow="4635" windowWidth="18075" windowHeight="16020" activeTab="1" xr2:uid="{A30D51D6-2B93-4CED-B298-709E6731D18F}"/>
  </bookViews>
  <sheets>
    <sheet name="Main" sheetId="1" r:id="rId1"/>
    <sheet name="pz-c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7" i="1" s="1"/>
</calcChain>
</file>

<file path=xl/sharedStrings.xml><?xml version="1.0" encoding="utf-8"?>
<sst xmlns="http://schemas.openxmlformats.org/spreadsheetml/2006/main" count="37" uniqueCount="33">
  <si>
    <t>Price</t>
  </si>
  <si>
    <t>Shares</t>
  </si>
  <si>
    <t>MC</t>
  </si>
  <si>
    <t>Cash</t>
  </si>
  <si>
    <t>Debt</t>
  </si>
  <si>
    <t>EV</t>
  </si>
  <si>
    <t>Q224</t>
  </si>
  <si>
    <t>Brand</t>
  </si>
  <si>
    <t>pz-cel</t>
  </si>
  <si>
    <t>Indication</t>
  </si>
  <si>
    <t>RDEB</t>
  </si>
  <si>
    <t>Main</t>
  </si>
  <si>
    <t>Regulatory</t>
  </si>
  <si>
    <t>Generic</t>
  </si>
  <si>
    <t>prademagene zamikeracel</t>
  </si>
  <si>
    <t>Clinical Trials</t>
  </si>
  <si>
    <t>Phase III "VIITAL"</t>
  </si>
  <si>
    <t>pz-cel (formerly EB-101)</t>
  </si>
  <si>
    <t>Recessive Dystrophic Epidermolysis Bullosa (RDEB)</t>
  </si>
  <si>
    <t>Complete Response Letter (CRL) received April 2024 related to CMC</t>
  </si>
  <si>
    <t>Primary Endpoint: 81% of treated wounds showed &gt;50% healing compared to 16.3% in the control group.</t>
  </si>
  <si>
    <t>Significant reduction in dressing change pain (mean reduction of 3.07 vs 0.9; p = 0.0002).</t>
  </si>
  <si>
    <t>65% of treated wounds achieved ≥75% healing vs 7% in controls.</t>
  </si>
  <si>
    <t>No treatment-related serious adverse events or evidence of tumor formation (e.g., SCC).</t>
  </si>
  <si>
    <t>Long-term follow-up ongoing (up to 15 years).</t>
  </si>
  <si>
    <t>Phase I/IIa (NCT01263379)</t>
  </si>
  <si>
    <t>Single-center study in 7 patients with chronic RDEB wounds.</t>
  </si>
  <si>
    <t>Durable clinical benefit: ≥50% wound healing in 70% of treated wounds at 5-year follow-up.</t>
  </si>
  <si>
    <t>No evidence of replication-competent retrovirus or immune-related adverse events.</t>
  </si>
  <si>
    <t>Long-term safety confirmed with follow-up over 4–8 years.</t>
  </si>
  <si>
    <t>Long-Term Extension (NCT05708677)</t>
  </si>
  <si>
    <t>Ongoing observational study for patients previously treated with pz-cel.</t>
  </si>
  <si>
    <t>Aims to assess long-term safety and durability of wound healing outcomes.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</si>
</sst>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748DFB6-D1FF-448D-BE35-D70F307DAFD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D8B39-9745-48CF-AD46-5F7304C69131}">
  <dimension ref="B2:J8"/>
  <sheetViews>
    <sheetView zoomScaleNormal="100" workbookViewId="0">
      <selection activeCell="N27" sqref="N27"/>
    </sheetView>
  </sheetViews>
  <sheetFormatPr defaultRowHeight="12.75" x14ac:dyDescent="0.2"/>
  <sheetData>
    <row r="2" spans="2:10" x14ac:dyDescent="0.2">
      <c r="B2" s="9" t="s">
        <v>7</v>
      </c>
      <c r="C2" s="10" t="s">
        <v>9</v>
      </c>
      <c r="D2" s="10"/>
      <c r="E2" s="11"/>
      <c r="H2" t="s">
        <v>0</v>
      </c>
      <c r="I2" s="1">
        <v>5</v>
      </c>
    </row>
    <row r="3" spans="2:10" x14ac:dyDescent="0.2">
      <c r="B3" s="4" t="s">
        <v>8</v>
      </c>
      <c r="C3" t="s">
        <v>10</v>
      </c>
      <c r="E3" s="5"/>
      <c r="H3" t="s">
        <v>1</v>
      </c>
      <c r="I3" s="3">
        <v>43.314397</v>
      </c>
      <c r="J3" s="2" t="s">
        <v>6</v>
      </c>
    </row>
    <row r="4" spans="2:10" x14ac:dyDescent="0.2">
      <c r="B4" s="4"/>
      <c r="E4" s="5"/>
      <c r="H4" t="s">
        <v>2</v>
      </c>
      <c r="I4" s="3">
        <f>+I2*I3</f>
        <v>216.57198499999998</v>
      </c>
    </row>
    <row r="5" spans="2:10" x14ac:dyDescent="0.2">
      <c r="B5" s="4"/>
      <c r="E5" s="5"/>
      <c r="H5" t="s">
        <v>3</v>
      </c>
      <c r="I5" s="3">
        <f>34.426+88.282</f>
        <v>122.708</v>
      </c>
      <c r="J5" s="2" t="s">
        <v>6</v>
      </c>
    </row>
    <row r="6" spans="2:10" x14ac:dyDescent="0.2">
      <c r="B6" s="4"/>
      <c r="E6" s="5"/>
      <c r="H6" t="s">
        <v>4</v>
      </c>
      <c r="I6" s="3">
        <f>16.133+2.222</f>
        <v>18.355</v>
      </c>
      <c r="J6" s="2" t="s">
        <v>6</v>
      </c>
    </row>
    <row r="7" spans="2:10" x14ac:dyDescent="0.2">
      <c r="B7" s="4"/>
      <c r="E7" s="5"/>
      <c r="H7" t="s">
        <v>5</v>
      </c>
      <c r="I7" s="3">
        <f>+I4-I5+I6</f>
        <v>112.21898499999999</v>
      </c>
    </row>
    <row r="8" spans="2:10" x14ac:dyDescent="0.2">
      <c r="B8" s="6"/>
      <c r="C8" s="7"/>
      <c r="D8" s="7"/>
      <c r="E8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B330A-D863-429C-8E1B-0E2BF9CF065A}">
  <dimension ref="A1:C25"/>
  <sheetViews>
    <sheetView tabSelected="1" zoomScaleNormal="100" workbookViewId="0">
      <selection activeCell="L23" sqref="L23"/>
    </sheetView>
  </sheetViews>
  <sheetFormatPr defaultRowHeight="12.75" x14ac:dyDescent="0.2"/>
  <cols>
    <col min="1" max="1" width="5" bestFit="1" customWidth="1"/>
    <col min="2" max="2" width="13.5703125" bestFit="1" customWidth="1"/>
  </cols>
  <sheetData>
    <row r="1" spans="1:3" x14ac:dyDescent="0.2">
      <c r="A1" s="15" t="s">
        <v>11</v>
      </c>
    </row>
    <row r="2" spans="1:3" x14ac:dyDescent="0.2">
      <c r="B2" s="13" t="s">
        <v>7</v>
      </c>
      <c r="C2" t="s">
        <v>17</v>
      </c>
    </row>
    <row r="3" spans="1:3" x14ac:dyDescent="0.2">
      <c r="B3" s="13" t="s">
        <v>13</v>
      </c>
      <c r="C3" t="s">
        <v>14</v>
      </c>
    </row>
    <row r="4" spans="1:3" x14ac:dyDescent="0.2">
      <c r="B4" s="13" t="s">
        <v>9</v>
      </c>
      <c r="C4" t="s">
        <v>18</v>
      </c>
    </row>
    <row r="5" spans="1:3" x14ac:dyDescent="0.2">
      <c r="B5" s="13" t="s">
        <v>12</v>
      </c>
      <c r="C5" t="s">
        <v>19</v>
      </c>
    </row>
    <row r="7" spans="1:3" x14ac:dyDescent="0.2">
      <c r="B7" s="12" t="s">
        <v>15</v>
      </c>
    </row>
    <row r="9" spans="1:3" x14ac:dyDescent="0.2">
      <c r="B9" s="13" t="s">
        <v>16</v>
      </c>
    </row>
    <row r="10" spans="1:3" x14ac:dyDescent="0.2">
      <c r="B10" t="s">
        <v>20</v>
      </c>
    </row>
    <row r="11" spans="1:3" x14ac:dyDescent="0.2">
      <c r="B11" t="s">
        <v>21</v>
      </c>
    </row>
    <row r="12" spans="1:3" x14ac:dyDescent="0.2">
      <c r="B12" t="s">
        <v>22</v>
      </c>
    </row>
    <row r="13" spans="1:3" x14ac:dyDescent="0.2">
      <c r="B13" t="s">
        <v>23</v>
      </c>
    </row>
    <row r="14" spans="1:3" x14ac:dyDescent="0.2">
      <c r="B14" t="s">
        <v>24</v>
      </c>
    </row>
    <row r="17" spans="2:2" x14ac:dyDescent="0.2">
      <c r="B17" s="13" t="s">
        <v>25</v>
      </c>
    </row>
    <row r="18" spans="2:2" x14ac:dyDescent="0.2">
      <c r="B18" t="s">
        <v>26</v>
      </c>
    </row>
    <row r="19" spans="2:2" x14ac:dyDescent="0.2">
      <c r="B19" t="s">
        <v>27</v>
      </c>
    </row>
    <row r="20" spans="2:2" x14ac:dyDescent="0.2">
      <c r="B20" t="s">
        <v>28</v>
      </c>
    </row>
    <row r="21" spans="2:2" x14ac:dyDescent="0.2">
      <c r="B21" t="s">
        <v>29</v>
      </c>
    </row>
    <row r="23" spans="2:2" x14ac:dyDescent="0.2">
      <c r="B23" s="13" t="s">
        <v>30</v>
      </c>
    </row>
    <row r="24" spans="2:2" x14ac:dyDescent="0.2">
      <c r="B24" t="s">
        <v>31</v>
      </c>
    </row>
    <row r="25" spans="2:2" x14ac:dyDescent="0.2">
      <c r="B25" s="14" t="s">
        <v>32</v>
      </c>
    </row>
  </sheetData>
  <hyperlinks>
    <hyperlink ref="A1" location="Main!A1" display="Main" xr:uid="{AE133118-EE10-4997-8713-50C84FE1BC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pz-cel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2024-08-21T18:14:39Z</dcterms:created>
  <dcterms:modified xsi:type="dcterms:W3CDTF">2025-10-19T10:26:53Z</dcterms:modified>
</cp:coreProperties>
</file>