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438412E3-D545-4650-8884-1AA158331EFD}" xr6:coauthVersionLast="47" xr6:coauthVersionMax="47" xr10:uidLastSave="{00000000-0000-0000-0000-000000000000}"/>
  <bookViews>
    <workbookView xWindow="0" yWindow="0" windowWidth="25800" windowHeight="21000" xr2:uid="{FD3CD87F-A69E-41F7-8D46-62BA658F8999}"/>
  </bookViews>
  <sheets>
    <sheet name="Main" sheetId="1" r:id="rId1"/>
    <sheet name="1535" sheetId="2" r:id="rId2"/>
    <sheet name="493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7" i="1" s="1"/>
</calcChain>
</file>

<file path=xl/sharedStrings.xml><?xml version="1.0" encoding="utf-8"?>
<sst xmlns="http://schemas.openxmlformats.org/spreadsheetml/2006/main" count="52" uniqueCount="39">
  <si>
    <t>Price</t>
  </si>
  <si>
    <t>Shares</t>
  </si>
  <si>
    <t>MC</t>
  </si>
  <si>
    <t>Cash</t>
  </si>
  <si>
    <t>Debt</t>
  </si>
  <si>
    <t>EV</t>
  </si>
  <si>
    <t>Q324</t>
  </si>
  <si>
    <t>Name</t>
  </si>
  <si>
    <t>BDTX-1535</t>
  </si>
  <si>
    <t>MOA</t>
  </si>
  <si>
    <t>Indication</t>
  </si>
  <si>
    <t>EGFRm NSCLC</t>
  </si>
  <si>
    <t>BDTX-4933</t>
  </si>
  <si>
    <t>Phase</t>
  </si>
  <si>
    <t>II</t>
  </si>
  <si>
    <t>I</t>
  </si>
  <si>
    <t>Main</t>
  </si>
  <si>
    <t>Brand</t>
  </si>
  <si>
    <t>Generic</t>
  </si>
  <si>
    <t>Clinical Trials</t>
  </si>
  <si>
    <t>Phase II</t>
  </si>
  <si>
    <t>Competition</t>
  </si>
  <si>
    <t>CH7233163 (Chugai), 34855271, 37885208, BBT-176</t>
  </si>
  <si>
    <t>EGFR-mutant Non-Small Cell Lung Cancer (NSCLC)</t>
  </si>
  <si>
    <t>EGFR MasterKey inhibitor targeting C797S/PACC mutations</t>
  </si>
  <si>
    <t>n=19, C797S/PACC mutant NSCLC – 42% Objective Response Rate (ORR)</t>
  </si>
  <si>
    <t>EGFR inhibitor (C797S/PACC)</t>
  </si>
  <si>
    <t>RAF inhibitor (RAS/RAF muts)</t>
  </si>
  <si>
    <t>Solid tumors</t>
  </si>
  <si>
    <t>RAF MasterKey inhibitor</t>
  </si>
  <si>
    <t>RAS/RAF-mutant solid tumors</t>
  </si>
  <si>
    <t>Selective inhibitor of Class I, II, and III RAF mutations</t>
  </si>
  <si>
    <t>Belvarafenib (Genentech), Lifirafenib (Beigene), DAY101 (Day One Bio)</t>
  </si>
  <si>
    <t>• Evaluating safety, tolerability, and early efficacy</t>
  </si>
  <si>
    <t>• Ongoing enrollment (NCT05786924)</t>
  </si>
  <si>
    <r>
      <rPr>
        <b/>
        <sz val="10"/>
        <color theme="1"/>
        <rFont val="Arial"/>
        <family val="2"/>
      </rPr>
      <t>Phase I</t>
    </r>
    <r>
      <rPr>
        <sz val="10"/>
        <color theme="1"/>
        <rFont val="Arial"/>
        <family val="2"/>
      </rPr>
      <t xml:space="preserve"> – Dose-escalation study in advanced solid tumors with RAS/RAF mutations</t>
    </r>
  </si>
  <si>
    <t>founded</t>
  </si>
  <si>
    <t>CEO</t>
  </si>
  <si>
    <t>Mark Velleca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</si>
</sst>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quotePrefix="1" applyFont="1"/>
    <xf numFmtId="0" fontId="5" fillId="0" borderId="0" xfId="1" applyFont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" fontId="1" fillId="0" borderId="0" xfId="0" applyNumberFormat="1" applyFont="1"/>
    <xf numFmtId="0" fontId="1" fillId="0" borderId="2" xfId="0" applyFont="1" applyBorder="1" applyAlignment="1">
      <alignment horizontal="center"/>
    </xf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3DE1-AB70-4E20-A15C-52114A3F78F4}">
  <dimension ref="B2:K10"/>
  <sheetViews>
    <sheetView tabSelected="1" zoomScaleNormal="100" workbookViewId="0">
      <selection activeCell="I11" sqref="I11"/>
    </sheetView>
  </sheetViews>
  <sheetFormatPr defaultColWidth="8.7109375" defaultRowHeight="12.75" x14ac:dyDescent="0.2"/>
  <cols>
    <col min="1" max="1" width="4.5703125" style="2" customWidth="1"/>
    <col min="2" max="2" width="12.5703125" style="2" customWidth="1"/>
    <col min="3" max="3" width="26.7109375" style="2" bestFit="1" customWidth="1"/>
    <col min="4" max="4" width="14.5703125" style="2" bestFit="1" customWidth="1"/>
    <col min="5" max="16384" width="8.7109375" style="2"/>
  </cols>
  <sheetData>
    <row r="2" spans="2:11" x14ac:dyDescent="0.2">
      <c r="B2" s="8" t="s">
        <v>7</v>
      </c>
      <c r="C2" s="9" t="s">
        <v>9</v>
      </c>
      <c r="D2" s="9" t="s">
        <v>10</v>
      </c>
      <c r="E2" s="9" t="s">
        <v>13</v>
      </c>
      <c r="F2" s="9"/>
      <c r="G2" s="10"/>
      <c r="I2" s="2" t="s">
        <v>0</v>
      </c>
      <c r="J2" s="11">
        <v>2.35</v>
      </c>
    </row>
    <row r="3" spans="2:11" x14ac:dyDescent="0.2">
      <c r="B3" s="18" t="s">
        <v>8</v>
      </c>
      <c r="C3" s="4" t="s">
        <v>26</v>
      </c>
      <c r="D3" s="4" t="s">
        <v>11</v>
      </c>
      <c r="E3" s="4" t="s">
        <v>14</v>
      </c>
      <c r="F3" s="4"/>
      <c r="G3" s="12"/>
      <c r="I3" s="2" t="s">
        <v>1</v>
      </c>
      <c r="J3" s="13">
        <v>56.585062999999998</v>
      </c>
      <c r="K3" s="14" t="s">
        <v>6</v>
      </c>
    </row>
    <row r="4" spans="2:11" x14ac:dyDescent="0.2">
      <c r="B4" s="18" t="s">
        <v>12</v>
      </c>
      <c r="C4" s="4" t="s">
        <v>27</v>
      </c>
      <c r="D4" s="4" t="s">
        <v>28</v>
      </c>
      <c r="E4" s="4" t="s">
        <v>15</v>
      </c>
      <c r="F4" s="4"/>
      <c r="G4" s="12"/>
      <c r="I4" s="2" t="s">
        <v>2</v>
      </c>
      <c r="J4" s="13">
        <f>+J2*J3</f>
        <v>132.97489805000001</v>
      </c>
    </row>
    <row r="5" spans="2:11" x14ac:dyDescent="0.2">
      <c r="B5" s="5"/>
      <c r="C5" s="4"/>
      <c r="D5" s="4"/>
      <c r="E5" s="4"/>
      <c r="F5" s="4"/>
      <c r="G5" s="12"/>
      <c r="I5" s="2" t="s">
        <v>3</v>
      </c>
      <c r="J5" s="13">
        <f>23.425+89.257</f>
        <v>112.682</v>
      </c>
      <c r="K5" s="14" t="s">
        <v>6</v>
      </c>
    </row>
    <row r="6" spans="2:11" x14ac:dyDescent="0.2">
      <c r="B6" s="15"/>
      <c r="C6" s="16"/>
      <c r="D6" s="16"/>
      <c r="E6" s="16"/>
      <c r="F6" s="16"/>
      <c r="G6" s="17"/>
      <c r="I6" s="2" t="s">
        <v>4</v>
      </c>
      <c r="J6" s="13">
        <v>0</v>
      </c>
      <c r="K6" s="14" t="s">
        <v>6</v>
      </c>
    </row>
    <row r="7" spans="2:11" x14ac:dyDescent="0.2">
      <c r="I7" s="2" t="s">
        <v>5</v>
      </c>
      <c r="J7" s="13">
        <f>+J4-J5+J6</f>
        <v>20.292898050000005</v>
      </c>
    </row>
    <row r="9" spans="2:11" x14ac:dyDescent="0.2">
      <c r="I9" s="2" t="s">
        <v>36</v>
      </c>
      <c r="J9" s="2">
        <v>2014</v>
      </c>
    </row>
    <row r="10" spans="2:11" x14ac:dyDescent="0.2">
      <c r="I10" s="2" t="s">
        <v>37</v>
      </c>
      <c r="J10" s="2" t="s">
        <v>38</v>
      </c>
    </row>
  </sheetData>
  <hyperlinks>
    <hyperlink ref="B3" location="'1535'!A1" display="BDTX-1535" xr:uid="{4A6E1526-C5C7-40CF-9B84-70DB6CC9C007}"/>
    <hyperlink ref="B4" location="'4933'!A1" display="BDTX-4933" xr:uid="{CDA1CF4B-D9D2-44F5-8255-4F0F9E30F0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2FE9-6822-4FD1-8A38-F1463B9637A1}">
  <dimension ref="A1:C12"/>
  <sheetViews>
    <sheetView zoomScaleNormal="100" workbookViewId="0">
      <selection sqref="A1:XFD1048576"/>
    </sheetView>
  </sheetViews>
  <sheetFormatPr defaultColWidth="8.7109375" defaultRowHeight="12.75" x14ac:dyDescent="0.2"/>
  <cols>
    <col min="1" max="1" width="5.28515625" style="2" customWidth="1"/>
    <col min="2" max="2" width="13.7109375" style="2" customWidth="1"/>
    <col min="3" max="16384" width="8.7109375" style="2"/>
  </cols>
  <sheetData>
    <row r="1" spans="1:3" x14ac:dyDescent="0.2">
      <c r="A1" s="7" t="s">
        <v>16</v>
      </c>
    </row>
    <row r="3" spans="1:3" x14ac:dyDescent="0.2">
      <c r="B3" s="3" t="s">
        <v>17</v>
      </c>
      <c r="C3" s="2" t="s">
        <v>8</v>
      </c>
    </row>
    <row r="4" spans="1:3" x14ac:dyDescent="0.2">
      <c r="B4" s="3" t="s">
        <v>18</v>
      </c>
    </row>
    <row r="5" spans="1:3" x14ac:dyDescent="0.2">
      <c r="B5" s="3" t="s">
        <v>10</v>
      </c>
      <c r="C5" s="2" t="s">
        <v>23</v>
      </c>
    </row>
    <row r="6" spans="1:3" x14ac:dyDescent="0.2">
      <c r="B6" s="3" t="s">
        <v>9</v>
      </c>
      <c r="C6" s="2" t="s">
        <v>24</v>
      </c>
    </row>
    <row r="7" spans="1:3" x14ac:dyDescent="0.2">
      <c r="B7" s="3" t="s">
        <v>21</v>
      </c>
      <c r="C7" s="6" t="s">
        <v>22</v>
      </c>
    </row>
    <row r="9" spans="1:3" x14ac:dyDescent="0.2">
      <c r="B9" s="1" t="s">
        <v>19</v>
      </c>
    </row>
    <row r="11" spans="1:3" x14ac:dyDescent="0.2">
      <c r="B11" s="3" t="s">
        <v>20</v>
      </c>
    </row>
    <row r="12" spans="1:3" x14ac:dyDescent="0.2">
      <c r="B12" s="2" t="s">
        <v>25</v>
      </c>
    </row>
  </sheetData>
  <hyperlinks>
    <hyperlink ref="A1" location="Main!A1" display="Main" xr:uid="{A8BA948B-A777-47C2-B8C7-9FAFAE2CCD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46363-0D5E-4388-BF05-847DC667E136}">
  <dimension ref="A1:C13"/>
  <sheetViews>
    <sheetView workbookViewId="0">
      <selection sqref="A1:XFD1048576"/>
    </sheetView>
  </sheetViews>
  <sheetFormatPr defaultRowHeight="12.75" x14ac:dyDescent="0.2"/>
  <cols>
    <col min="1" max="1" width="5.28515625" style="2" customWidth="1"/>
    <col min="2" max="2" width="13.5703125" style="2" bestFit="1" customWidth="1"/>
    <col min="3" max="16384" width="9.140625" style="2"/>
  </cols>
  <sheetData>
    <row r="1" spans="1:3" x14ac:dyDescent="0.2">
      <c r="A1" s="7" t="s">
        <v>16</v>
      </c>
    </row>
    <row r="3" spans="1:3" x14ac:dyDescent="0.2">
      <c r="B3" s="3" t="s">
        <v>17</v>
      </c>
      <c r="C3" s="2" t="s">
        <v>12</v>
      </c>
    </row>
    <row r="4" spans="1:3" x14ac:dyDescent="0.2">
      <c r="B4" s="3" t="s">
        <v>18</v>
      </c>
      <c r="C4" s="2" t="s">
        <v>29</v>
      </c>
    </row>
    <row r="5" spans="1:3" x14ac:dyDescent="0.2">
      <c r="B5" s="3" t="s">
        <v>10</v>
      </c>
      <c r="C5" s="2" t="s">
        <v>30</v>
      </c>
    </row>
    <row r="6" spans="1:3" x14ac:dyDescent="0.2">
      <c r="B6" s="3" t="s">
        <v>9</v>
      </c>
      <c r="C6" s="2" t="s">
        <v>31</v>
      </c>
    </row>
    <row r="7" spans="1:3" x14ac:dyDescent="0.2">
      <c r="B7" s="3" t="s">
        <v>21</v>
      </c>
      <c r="C7" s="2" t="s">
        <v>32</v>
      </c>
    </row>
    <row r="9" spans="1:3" x14ac:dyDescent="0.2">
      <c r="B9" s="1" t="s">
        <v>19</v>
      </c>
    </row>
    <row r="11" spans="1:3" x14ac:dyDescent="0.2">
      <c r="B11" s="2" t="s">
        <v>35</v>
      </c>
    </row>
    <row r="12" spans="1:3" x14ac:dyDescent="0.2">
      <c r="B12" s="2" t="s">
        <v>33</v>
      </c>
    </row>
    <row r="13" spans="1:3" x14ac:dyDescent="0.2">
      <c r="B13" s="2" t="s">
        <v>34</v>
      </c>
    </row>
  </sheetData>
  <hyperlinks>
    <hyperlink ref="A1" location="Main!A1" display="Main" xr:uid="{A3694CC2-7B59-45CB-B424-1F76A6BFD6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1535</vt:lpstr>
      <vt:lpstr>4933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2024-12-10T15:42:50Z</dcterms:created>
  <dcterms:modified xsi:type="dcterms:W3CDTF">2025-10-08T09:18:34Z</dcterms:modified>
</cp:coreProperties>
</file>