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4038897-E0A1-470A-B417-4F17E0AAFD47}" xr6:coauthVersionLast="47" xr6:coauthVersionMax="47" xr10:uidLastSave="{00000000-0000-0000-0000-000000000000}"/>
  <bookViews>
    <workbookView xWindow="4935" yWindow="4935" windowWidth="18075" windowHeight="16020" activeTab="1" xr2:uid="{6FF43043-9969-4618-AD8F-D77E99073F7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J24" i="2"/>
  <c r="J20" i="2"/>
  <c r="J16" i="2"/>
  <c r="J26" i="2" s="1"/>
  <c r="J27" i="2" s="1"/>
  <c r="J10" i="2"/>
  <c r="K4" i="1"/>
</calcChain>
</file>

<file path=xl/sharedStrings.xml><?xml version="1.0" encoding="utf-8"?>
<sst xmlns="http://schemas.openxmlformats.org/spreadsheetml/2006/main" count="39" uniqueCount="33">
  <si>
    <t>Price</t>
  </si>
  <si>
    <t>Shares</t>
  </si>
  <si>
    <t>MC</t>
  </si>
  <si>
    <t>Cash</t>
  </si>
  <si>
    <t>Debt</t>
  </si>
  <si>
    <t>EV</t>
  </si>
  <si>
    <t>Q422</t>
  </si>
  <si>
    <t>Main</t>
  </si>
  <si>
    <t>Q121</t>
  </si>
  <si>
    <t>Q221</t>
  </si>
  <si>
    <t>Q321</t>
  </si>
  <si>
    <t>Q421</t>
  </si>
  <si>
    <t>Q122</t>
  </si>
  <si>
    <t>Q222</t>
  </si>
  <si>
    <t>Q322</t>
  </si>
  <si>
    <t>Deposits</t>
  </si>
  <si>
    <t>Federal Funds Sold &amp; Securities Purchased under Resale Agreements</t>
  </si>
  <si>
    <t>Securities Borrowed</t>
  </si>
  <si>
    <t>Trading Assets</t>
  </si>
  <si>
    <t>Securities</t>
  </si>
  <si>
    <t>Loans</t>
  </si>
  <si>
    <t>Accrued Interest</t>
  </si>
  <si>
    <t>PP&amp;E</t>
  </si>
  <si>
    <t>Goodwill</t>
  </si>
  <si>
    <t>Other</t>
  </si>
  <si>
    <t>Assets</t>
  </si>
  <si>
    <t>Federal Funds Purchased</t>
  </si>
  <si>
    <t>Trading Liabilities</t>
  </si>
  <si>
    <t>AP</t>
  </si>
  <si>
    <t>VIEs</t>
  </si>
  <si>
    <t>Liabilities</t>
  </si>
  <si>
    <t>BOOK VALUE</t>
  </si>
  <si>
    <t>TANGIBLE 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</si>
</sst>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1C86-EC61-4610-903D-70620392B3EE}">
  <dimension ref="H2:L7"/>
  <sheetViews>
    <sheetView zoomScaleNormal="100" workbookViewId="0">
      <selection activeCell="L7" sqref="L7"/>
    </sheetView>
  </sheetViews>
  <sheetFormatPr defaultRowHeight="12.75" x14ac:dyDescent="0.2"/>
  <cols>
    <col min="8" max="8" width="11.28515625" bestFit="1" customWidth="1"/>
  </cols>
  <sheetData>
    <row r="2" spans="8:12" x14ac:dyDescent="0.2">
      <c r="H2" s="2"/>
      <c r="J2" t="s">
        <v>0</v>
      </c>
      <c r="K2" s="1">
        <v>133.65</v>
      </c>
    </row>
    <row r="3" spans="8:12" x14ac:dyDescent="0.2">
      <c r="J3" t="s">
        <v>1</v>
      </c>
      <c r="K3" s="2">
        <v>2943.3554589999999</v>
      </c>
      <c r="L3" s="4" t="s">
        <v>6</v>
      </c>
    </row>
    <row r="4" spans="8:12" x14ac:dyDescent="0.2">
      <c r="J4" t="s">
        <v>2</v>
      </c>
      <c r="K4" s="3">
        <f>K2*K3</f>
        <v>393379.45709535002</v>
      </c>
    </row>
    <row r="5" spans="8:12" x14ac:dyDescent="0.2">
      <c r="J5" t="s">
        <v>3</v>
      </c>
      <c r="K5" s="2">
        <v>27500</v>
      </c>
      <c r="L5" s="4" t="s">
        <v>6</v>
      </c>
    </row>
    <row r="6" spans="8:12" x14ac:dyDescent="0.2">
      <c r="J6" t="s">
        <v>4</v>
      </c>
      <c r="K6" s="2">
        <v>393200</v>
      </c>
      <c r="L6" s="4" t="s">
        <v>6</v>
      </c>
    </row>
    <row r="7" spans="8:12" x14ac:dyDescent="0.2">
      <c r="J7" t="s">
        <v>5</v>
      </c>
      <c r="K7" s="2">
        <f>K4-K5+K6</f>
        <v>759079.45709535002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4F3A-0E9F-4DB7-B175-0A62FF848762}">
  <dimension ref="A1:J27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27" sqref="J27"/>
    </sheetView>
  </sheetViews>
  <sheetFormatPr defaultRowHeight="12.75" x14ac:dyDescent="0.2"/>
  <cols>
    <col min="1" max="1" width="5" bestFit="1" customWidth="1"/>
    <col min="2" max="2" width="23.85546875" customWidth="1"/>
    <col min="3" max="9" width="9.140625" style="4"/>
    <col min="10" max="10" width="9.5703125" style="4" customWidth="1"/>
  </cols>
  <sheetData>
    <row r="1" spans="1:10" x14ac:dyDescent="0.2">
      <c r="A1" s="8" t="s">
        <v>7</v>
      </c>
    </row>
    <row r="4" spans="1:10" x14ac:dyDescent="0.2"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6</v>
      </c>
    </row>
    <row r="5" spans="1:10" x14ac:dyDescent="0.2">
      <c r="B5" t="s">
        <v>3</v>
      </c>
      <c r="J5" s="7">
        <v>27697</v>
      </c>
    </row>
    <row r="6" spans="1:10" x14ac:dyDescent="0.2">
      <c r="B6" t="s">
        <v>15</v>
      </c>
      <c r="J6" s="7">
        <v>539537</v>
      </c>
    </row>
    <row r="7" spans="1:10" x14ac:dyDescent="0.2">
      <c r="B7" t="s">
        <v>16</v>
      </c>
      <c r="J7" s="6">
        <v>315592</v>
      </c>
    </row>
    <row r="8" spans="1:10" x14ac:dyDescent="0.2">
      <c r="B8" t="s">
        <v>17</v>
      </c>
      <c r="J8" s="6">
        <v>185369</v>
      </c>
    </row>
    <row r="9" spans="1:10" x14ac:dyDescent="0.2">
      <c r="B9" t="s">
        <v>18</v>
      </c>
      <c r="J9" s="6">
        <v>453799</v>
      </c>
    </row>
    <row r="10" spans="1:10" x14ac:dyDescent="0.2">
      <c r="B10" t="s">
        <v>19</v>
      </c>
      <c r="J10" s="7">
        <f>205857+425305</f>
        <v>631162</v>
      </c>
    </row>
    <row r="11" spans="1:10" x14ac:dyDescent="0.2">
      <c r="B11" t="s">
        <v>20</v>
      </c>
      <c r="J11" s="7">
        <v>1115921</v>
      </c>
    </row>
    <row r="12" spans="1:10" x14ac:dyDescent="0.2">
      <c r="B12" t="s">
        <v>21</v>
      </c>
      <c r="J12" s="6">
        <v>125189</v>
      </c>
    </row>
    <row r="13" spans="1:10" x14ac:dyDescent="0.2">
      <c r="B13" t="s">
        <v>22</v>
      </c>
      <c r="J13" s="6">
        <v>27734</v>
      </c>
    </row>
    <row r="14" spans="1:10" x14ac:dyDescent="0.2">
      <c r="B14" t="s">
        <v>23</v>
      </c>
      <c r="J14" s="6">
        <v>60859</v>
      </c>
    </row>
    <row r="15" spans="1:10" x14ac:dyDescent="0.2">
      <c r="B15" t="s">
        <v>24</v>
      </c>
      <c r="J15" s="6">
        <v>182884</v>
      </c>
    </row>
    <row r="16" spans="1:10" x14ac:dyDescent="0.2">
      <c r="B16" t="s">
        <v>25</v>
      </c>
      <c r="J16" s="7">
        <f>SUM(J5:J15)</f>
        <v>3665743</v>
      </c>
    </row>
    <row r="18" spans="2:10" x14ac:dyDescent="0.2">
      <c r="B18" s="5" t="s">
        <v>15</v>
      </c>
      <c r="J18" s="6">
        <v>2340179</v>
      </c>
    </row>
    <row r="19" spans="2:10" x14ac:dyDescent="0.2">
      <c r="B19" t="s">
        <v>26</v>
      </c>
      <c r="J19" s="6">
        <v>202613</v>
      </c>
    </row>
    <row r="20" spans="2:10" x14ac:dyDescent="0.2">
      <c r="B20" t="s">
        <v>4</v>
      </c>
      <c r="J20" s="6">
        <f>44027+295865</f>
        <v>339892</v>
      </c>
    </row>
    <row r="21" spans="2:10" x14ac:dyDescent="0.2">
      <c r="B21" t="s">
        <v>27</v>
      </c>
      <c r="J21" s="6">
        <v>177976</v>
      </c>
    </row>
    <row r="22" spans="2:10" x14ac:dyDescent="0.2">
      <c r="B22" t="s">
        <v>28</v>
      </c>
      <c r="J22" s="6">
        <v>300141</v>
      </c>
    </row>
    <row r="23" spans="2:10" x14ac:dyDescent="0.2">
      <c r="B23" t="s">
        <v>29</v>
      </c>
      <c r="J23" s="4">
        <v>12610</v>
      </c>
    </row>
    <row r="24" spans="2:10" x14ac:dyDescent="0.2">
      <c r="B24" t="s">
        <v>30</v>
      </c>
      <c r="J24" s="7">
        <f>SUM(J18:J23)</f>
        <v>3373411</v>
      </c>
    </row>
    <row r="25" spans="2:10" x14ac:dyDescent="0.2">
      <c r="J25" s="7"/>
    </row>
    <row r="26" spans="2:10" x14ac:dyDescent="0.2">
      <c r="B26" t="s">
        <v>31</v>
      </c>
      <c r="J26" s="7">
        <f>J16-J24</f>
        <v>292332</v>
      </c>
    </row>
    <row r="27" spans="2:10" x14ac:dyDescent="0.2">
      <c r="B27" t="s">
        <v>32</v>
      </c>
      <c r="J27" s="7">
        <f>J26-J14</f>
        <v>231473</v>
      </c>
    </row>
  </sheetData>
  <hyperlinks>
    <hyperlink ref="A1" location="Main!A1" display="Main" xr:uid="{46973D5C-681B-4F76-BF91-D6D47D1751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2023-03-12T20:37:09Z</dcterms:created>
  <dcterms:modified xsi:type="dcterms:W3CDTF">2025-10-13T14:13:32Z</dcterms:modified>
</cp:coreProperties>
</file>