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3CB4792-304B-4109-BA02-7B7FB1686090}" xr6:coauthVersionLast="47" xr6:coauthVersionMax="47" xr10:uidLastSave="{00000000-0000-0000-0000-000000000000}"/>
  <bookViews>
    <workbookView xWindow="4905" yWindow="4755" windowWidth="18075" windowHeight="16020" activeTab="1" xr2:uid="{B781157B-50D4-492B-BB8B-BBEF31FB4BD7}"/>
  </bookViews>
  <sheets>
    <sheet name="Main" sheetId="1" r:id="rId1"/>
    <sheet name="sebetralst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<sst xmlns="http://schemas.openxmlformats.org/spreadsheetml/2006/main" count="34" uniqueCount="31">
  <si>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</si>
  <si>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</si>
  <si>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</si>
  <si>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</si>
  <si>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</si>
  <si>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</si>
  <si>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</si>
  <si>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</si>
  <si>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</si>
  <si>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Name</t>
  </si>
  <si>
    <t>sebetralstat</t>
  </si>
  <si>
    <t>Indication</t>
  </si>
  <si>
    <t>Hereditary Angioedema</t>
  </si>
  <si>
    <t>Main</t>
  </si>
  <si>
    <t>Brand</t>
  </si>
  <si>
    <t>Generic</t>
  </si>
  <si>
    <t>Mechanism</t>
  </si>
  <si>
    <t>plasma kallikrein inhibitor. Kallikreins are proteases.</t>
  </si>
  <si>
    <t>Clinical Trials</t>
  </si>
  <si>
    <t>Regulatory</t>
  </si>
  <si>
    <t>NDA filed. PDUFA 6/17/25.</t>
  </si>
  <si>
    <t>MOA</t>
  </si>
  <si>
    <t>kallikrein inhibitor</t>
  </si>
  <si>
    <t>1.61 hours for 300mg, 1.79 hours for 600mg, 6.72 hours for placebo.</t>
  </si>
  <si>
    <t>Phase III "KONFIDENT" n=136 HAE - NEJM 2024, NCT05259917</t>
  </si>
  <si>
    <t>Competition</t>
  </si>
  <si>
    <t>Phase III lanadelumab</t>
  </si>
  <si>
    <t>Baseline ~3.5 attacks/month</t>
  </si>
  <si>
    <t>Attacks per month 3.5 --&gt; 1.97 for placebo</t>
  </si>
  <si>
    <t>0.48, 0.53 and 0.26 for 150mg q4w, 300mg q4w, 300mg q2w.</t>
  </si>
  <si>
    <t>Takeda's lanadelumab (active plasma kallikrein mab); Biocryst berotralstat (plasma kallikrein inhibitor)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</si>
</sst>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0" borderId="0" xfId="1"/>
    <xf numFmtId="0" fontId="1" fillId="0" borderId="1" xfId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E056312-C22F-4CB0-A5D2-C9B1691171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46DD-74DE-4FA9-B1F1-CCCA7A78A451}">
  <dimension ref="B2:L10"/>
  <sheetViews>
    <sheetView zoomScaleNormal="100" workbookViewId="0">
      <selection activeCell="K10" sqref="K10"/>
    </sheetView>
  </sheetViews>
  <sheetFormatPr defaultRowHeight="12.75" x14ac:dyDescent="0.2"/>
  <cols>
    <col min="1" max="1" width="4" customWidth="1"/>
    <col min="2" max="2" width="11.5703125" customWidth="1"/>
    <col min="3" max="3" width="21.85546875" customWidth="1"/>
    <col min="4" max="4" width="15.42578125" bestFit="1" customWidth="1"/>
  </cols>
  <sheetData>
    <row r="2" spans="2:12" x14ac:dyDescent="0.2">
      <c r="B2" s="8" t="s">
        <v>9</v>
      </c>
      <c r="C2" s="9" t="s">
        <v>11</v>
      </c>
      <c r="D2" s="9" t="s">
        <v>21</v>
      </c>
      <c r="E2" s="9"/>
      <c r="F2" s="9"/>
      <c r="G2" s="9"/>
      <c r="H2" s="10"/>
      <c r="J2" t="s">
        <v>0</v>
      </c>
      <c r="K2">
        <v>11.39</v>
      </c>
    </row>
    <row r="3" spans="2:12" x14ac:dyDescent="0.2">
      <c r="B3" s="13" t="s">
        <v>10</v>
      </c>
      <c r="C3" t="s">
        <v>12</v>
      </c>
      <c r="D3" t="s">
        <v>22</v>
      </c>
      <c r="H3" s="4"/>
      <c r="J3" t="s">
        <v>1</v>
      </c>
      <c r="K3" s="2">
        <v>43.215471999999998</v>
      </c>
      <c r="L3" s="1" t="s">
        <v>6</v>
      </c>
    </row>
    <row r="4" spans="2:12" x14ac:dyDescent="0.2">
      <c r="B4" s="3"/>
      <c r="H4" s="4"/>
      <c r="J4" t="s">
        <v>2</v>
      </c>
      <c r="K4" s="2">
        <f>+K2*K3</f>
        <v>492.22422607999999</v>
      </c>
      <c r="L4" s="1"/>
    </row>
    <row r="5" spans="2:12" x14ac:dyDescent="0.2">
      <c r="B5" s="3"/>
      <c r="H5" s="4"/>
      <c r="J5" t="s">
        <v>3</v>
      </c>
      <c r="K5" s="2">
        <f>31.848+142.424</f>
        <v>174.27199999999999</v>
      </c>
      <c r="L5" s="1" t="s">
        <v>6</v>
      </c>
    </row>
    <row r="6" spans="2:12" x14ac:dyDescent="0.2">
      <c r="B6" s="3"/>
      <c r="H6" s="4"/>
      <c r="J6" t="s">
        <v>4</v>
      </c>
      <c r="K6" s="2">
        <v>0</v>
      </c>
      <c r="L6" s="1" t="s">
        <v>6</v>
      </c>
    </row>
    <row r="7" spans="2:12" x14ac:dyDescent="0.2">
      <c r="B7" s="3"/>
      <c r="H7" s="4"/>
      <c r="J7" t="s">
        <v>5</v>
      </c>
      <c r="K7" s="2">
        <f>+K4-K5+K6</f>
        <v>317.95222608</v>
      </c>
    </row>
    <row r="8" spans="2:12" x14ac:dyDescent="0.2">
      <c r="B8" s="3"/>
      <c r="H8" s="4"/>
    </row>
    <row r="9" spans="2:12" x14ac:dyDescent="0.2">
      <c r="B9" s="5"/>
      <c r="C9" s="6"/>
      <c r="D9" s="6"/>
      <c r="E9" s="6"/>
      <c r="F9" s="6"/>
      <c r="G9" s="6"/>
      <c r="H9" s="7"/>
      <c r="J9" t="s">
        <v>7</v>
      </c>
      <c r="K9" s="2">
        <v>685.79399999999998</v>
      </c>
    </row>
    <row r="10" spans="2:12" x14ac:dyDescent="0.2">
      <c r="J10" t="s">
        <v>8</v>
      </c>
      <c r="K10" s="2">
        <v>510.16899999999998</v>
      </c>
    </row>
  </sheetData>
  <hyperlinks>
    <hyperlink ref="B3" location="sebetralstat!A1" display="sebetralstat" xr:uid="{C0535BCD-BE55-4EA8-BA7D-7392718646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21C7-9FF9-4A1A-BD0E-764050621D47}">
  <dimension ref="A1:C16"/>
  <sheetViews>
    <sheetView tabSelected="1" zoomScaleNormal="100" workbookViewId="0">
      <selection activeCell="B16" sqref="B16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2" t="s">
        <v>13</v>
      </c>
    </row>
    <row r="2" spans="1:3" x14ac:dyDescent="0.2">
      <c r="B2" t="s">
        <v>14</v>
      </c>
    </row>
    <row r="3" spans="1:3" x14ac:dyDescent="0.2">
      <c r="B3" t="s">
        <v>15</v>
      </c>
      <c r="C3" t="s">
        <v>10</v>
      </c>
    </row>
    <row r="4" spans="1:3" x14ac:dyDescent="0.2">
      <c r="B4" t="s">
        <v>16</v>
      </c>
      <c r="C4" t="s">
        <v>17</v>
      </c>
    </row>
    <row r="5" spans="1:3" x14ac:dyDescent="0.2">
      <c r="B5" t="s">
        <v>25</v>
      </c>
      <c r="C5" t="s">
        <v>30</v>
      </c>
    </row>
    <row r="6" spans="1:3" x14ac:dyDescent="0.2">
      <c r="B6" t="s">
        <v>19</v>
      </c>
      <c r="C6" t="s">
        <v>20</v>
      </c>
    </row>
    <row r="8" spans="1:3" x14ac:dyDescent="0.2">
      <c r="B8" s="11" t="s">
        <v>18</v>
      </c>
    </row>
    <row r="10" spans="1:3" x14ac:dyDescent="0.2">
      <c r="B10" s="14" t="s">
        <v>24</v>
      </c>
    </row>
    <row r="11" spans="1:3" x14ac:dyDescent="0.2">
      <c r="B11" t="s">
        <v>23</v>
      </c>
    </row>
    <row r="13" spans="1:3" x14ac:dyDescent="0.2">
      <c r="B13" s="14" t="s">
        <v>26</v>
      </c>
    </row>
    <row r="14" spans="1:3" x14ac:dyDescent="0.2">
      <c r="B14" t="s">
        <v>27</v>
      </c>
    </row>
    <row r="15" spans="1:3" x14ac:dyDescent="0.2">
      <c r="B15" t="s">
        <v>28</v>
      </c>
    </row>
    <row r="16" spans="1:3" x14ac:dyDescent="0.2">
      <c r="B16" t="s">
        <v>29</v>
      </c>
    </row>
  </sheetData>
  <hyperlinks>
    <hyperlink ref="A1" location="Main!A1" display="Main" xr:uid="{D74926D5-4C1B-49B2-A2B1-B487F55915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sebetralstat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2024-10-02T11:48:32Z</dcterms:created>
  <dcterms:modified xsi:type="dcterms:W3CDTF">2025-10-14T11:15:40Z</dcterms:modified>
</cp:coreProperties>
</file>