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5A77940E-F3E2-48D8-848B-A1EDC038EB4C}" xr6:coauthVersionLast="47" xr6:coauthVersionMax="47" xr10:uidLastSave="{00000000-0000-0000-0000-000000000000}"/>
  <bookViews>
    <workbookView xWindow="3525" yWindow="3375" windowWidth="18075" windowHeight="16020" xr2:uid="{96D7DD8D-ABDA-42F2-A06D-18D8F59B4FDF}"/>
  </bookViews>
  <sheets>
    <sheet name="Main" sheetId="1" r:id="rId1"/>
    <sheet name="nomlabofus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3" i="1"/>
  <c r="J4" i="1"/>
  <c r="J7" i="1" s="1"/>
</calcChain>
</file>

<file path=xl/sharedStrings.xml><?xml version="1.0" encoding="utf-8"?>
<sst xmlns="http://schemas.openxmlformats.org/spreadsheetml/2006/main" count="21" uniqueCount="18">
  <si>
    <t>Price</t>
  </si>
  <si>
    <t>Shares</t>
  </si>
  <si>
    <t>MC</t>
  </si>
  <si>
    <t>Cash</t>
  </si>
  <si>
    <t>Debt</t>
  </si>
  <si>
    <t>EV</t>
  </si>
  <si>
    <t>Q225</t>
  </si>
  <si>
    <t>Name</t>
  </si>
  <si>
    <t>nomlabofusp</t>
  </si>
  <si>
    <t>Main</t>
  </si>
  <si>
    <t>Brand</t>
  </si>
  <si>
    <t>Generic</t>
  </si>
  <si>
    <t>Clinical Trials</t>
  </si>
  <si>
    <t>50mg open-label n=40</t>
  </si>
  <si>
    <t>September 2025 data</t>
  </si>
  <si>
    <t>MOA</t>
  </si>
  <si>
    <t>Nomlabofusp, a Fusion Protein of Human Frataxin and a Cell Penetrant 
Peptide, Delivers Mature and Functional Frataxin into Mitochondria. Baile et al. AAPS J 2025.</t>
  </si>
  <si>
    <t>CPP+frataxin (210 aa)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</si>
</sst>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theme="1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1" applyFont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0" xfId="0" applyFont="1"/>
    <xf numFmtId="4" fontId="1" fillId="0" borderId="0" xfId="0" applyNumberFormat="1" applyFont="1"/>
    <xf numFmtId="0" fontId="5" fillId="0" borderId="1" xfId="1" applyFont="1" applyBorder="1"/>
    <xf numFmtId="0" fontId="1" fillId="0" borderId="2" xfId="0" applyFont="1" applyBorder="1"/>
    <xf numFmtId="3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93FA0-79BE-4DB1-A55E-0BD947263347}">
  <dimension ref="B2:K7"/>
  <sheetViews>
    <sheetView tabSelected="1" zoomScaleNormal="100" workbookViewId="0">
      <selection activeCell="K7" sqref="K7"/>
    </sheetView>
  </sheetViews>
  <sheetFormatPr defaultRowHeight="12.75" x14ac:dyDescent="0.2"/>
  <cols>
    <col min="1" max="1" width="4.5703125" style="7" customWidth="1"/>
    <col min="2" max="2" width="11.28515625" style="7" bestFit="1" customWidth="1"/>
    <col min="3" max="16384" width="9.140625" style="7"/>
  </cols>
  <sheetData>
    <row r="2" spans="2:11" x14ac:dyDescent="0.2">
      <c r="B2" s="4" t="s">
        <v>7</v>
      </c>
      <c r="C2" s="5"/>
      <c r="D2" s="5"/>
      <c r="E2" s="5"/>
      <c r="F2" s="5"/>
      <c r="G2" s="6"/>
      <c r="I2" s="7" t="s">
        <v>0</v>
      </c>
      <c r="J2" s="8">
        <v>3.78</v>
      </c>
    </row>
    <row r="3" spans="2:11" x14ac:dyDescent="0.2">
      <c r="B3" s="9" t="s">
        <v>8</v>
      </c>
      <c r="G3" s="10"/>
      <c r="I3" s="7" t="s">
        <v>1</v>
      </c>
      <c r="J3" s="11">
        <f>85.590392+21</f>
        <v>106.59039199999999</v>
      </c>
      <c r="K3" s="12" t="s">
        <v>6</v>
      </c>
    </row>
    <row r="4" spans="2:11" x14ac:dyDescent="0.2">
      <c r="B4" s="13"/>
      <c r="G4" s="10"/>
      <c r="I4" s="7" t="s">
        <v>2</v>
      </c>
      <c r="J4" s="11">
        <f>+J2*J3</f>
        <v>402.91168175999996</v>
      </c>
    </row>
    <row r="5" spans="2:11" x14ac:dyDescent="0.2">
      <c r="B5" s="13"/>
      <c r="G5" s="10"/>
      <c r="I5" s="7" t="s">
        <v>3</v>
      </c>
      <c r="J5" s="11">
        <f>20.587+117.937+66</f>
        <v>204.524</v>
      </c>
      <c r="K5" s="12" t="s">
        <v>6</v>
      </c>
    </row>
    <row r="6" spans="2:11" x14ac:dyDescent="0.2">
      <c r="B6" s="13"/>
      <c r="G6" s="10"/>
      <c r="I6" s="7" t="s">
        <v>4</v>
      </c>
      <c r="J6" s="11">
        <v>0</v>
      </c>
      <c r="K6" s="12" t="s">
        <v>6</v>
      </c>
    </row>
    <row r="7" spans="2:11" x14ac:dyDescent="0.2">
      <c r="B7" s="14"/>
      <c r="C7" s="15"/>
      <c r="D7" s="15"/>
      <c r="E7" s="15"/>
      <c r="F7" s="15"/>
      <c r="G7" s="16"/>
      <c r="I7" s="7" t="s">
        <v>5</v>
      </c>
      <c r="J7" s="11">
        <f>+J4-J5+J6</f>
        <v>198.38768175999996</v>
      </c>
    </row>
  </sheetData>
  <hyperlinks>
    <hyperlink ref="B3" location="nomlabofusp!A1" display="nomlabofusp" xr:uid="{A594C41A-B80A-47EB-A998-8FB357E1FA2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2A882-06C8-40F5-A6A9-D33C25EF368D}">
  <dimension ref="A1:C11"/>
  <sheetViews>
    <sheetView zoomScaleNormal="100" workbookViewId="0">
      <selection activeCell="H28" sqref="H28"/>
    </sheetView>
  </sheetViews>
  <sheetFormatPr defaultColWidth="8.7109375" defaultRowHeight="12.75" x14ac:dyDescent="0.2"/>
  <cols>
    <col min="1" max="1" width="4.7109375" style="1" bestFit="1" customWidth="1"/>
    <col min="2" max="2" width="13.28515625" style="1" customWidth="1"/>
    <col min="3" max="16384" width="8.7109375" style="1"/>
  </cols>
  <sheetData>
    <row r="1" spans="1:3" x14ac:dyDescent="0.2">
      <c r="A1" s="3" t="s">
        <v>9</v>
      </c>
    </row>
    <row r="2" spans="1:3" x14ac:dyDescent="0.2">
      <c r="B2" s="1" t="s">
        <v>10</v>
      </c>
    </row>
    <row r="3" spans="1:3" x14ac:dyDescent="0.2">
      <c r="B3" s="1" t="s">
        <v>11</v>
      </c>
      <c r="C3" s="1" t="s">
        <v>8</v>
      </c>
    </row>
    <row r="4" spans="1:3" x14ac:dyDescent="0.2">
      <c r="B4" s="1" t="s">
        <v>15</v>
      </c>
      <c r="C4" s="1" t="s">
        <v>17</v>
      </c>
    </row>
    <row r="6" spans="1:3" x14ac:dyDescent="0.2">
      <c r="B6" s="2" t="s">
        <v>12</v>
      </c>
    </row>
    <row r="8" spans="1:3" x14ac:dyDescent="0.2">
      <c r="B8" s="2" t="s">
        <v>13</v>
      </c>
    </row>
    <row r="9" spans="1:3" x14ac:dyDescent="0.2">
      <c r="B9" s="1" t="s">
        <v>14</v>
      </c>
    </row>
    <row r="11" spans="1:3" x14ac:dyDescent="0.2">
      <c r="B11" s="17" t="s">
        <v>16</v>
      </c>
    </row>
  </sheetData>
  <hyperlinks>
    <hyperlink ref="A1" location="Main!A1" display="Main" xr:uid="{CF082E81-787A-4B1F-BF56-9A12ABE3060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nomlabofusp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2025-08-29T14:16:39Z</dcterms:created>
  <dcterms:modified xsi:type="dcterms:W3CDTF">2025-10-14T11:00:34Z</dcterms:modified>
</cp:coreProperties>
</file>