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warupdinesh/Desktop/"/>
    </mc:Choice>
  </mc:AlternateContent>
  <xr:revisionPtr revIDLastSave="0" documentId="8_{645572A8-59F4-904B-8D9D-F2A8A8C8C2B0}" xr6:coauthVersionLast="47" xr6:coauthVersionMax="47" xr10:uidLastSave="{00000000-0000-0000-0000-000000000000}"/>
  <bookViews>
    <workbookView xWindow="0" yWindow="760" windowWidth="34560" windowHeight="20380" activeTab="2" xr2:uid="{00000000-000D-0000-FFFF-FFFF00000000}"/>
  </bookViews>
  <sheets>
    <sheet name="Piivot table outcomes _vs goals" sheetId="9" r:id="rId1"/>
    <sheet name="OUTCOMES BASED ON GOAL" sheetId="3" r:id="rId2"/>
    <sheet name="THEATRE OUTCOMES BY LAUNCH DATE" sheetId="6" r:id="rId3"/>
    <sheet name="KICKSTARTER_challenge.xlsx" sheetId="1" r:id="rId4"/>
  </sheets>
  <calcPr calcId="191029"/>
  <pivotCaches>
    <pivotCache cacheId="17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D13" i="3" l="1"/>
  <c r="D12" i="3"/>
  <c r="D11" i="3"/>
  <c r="D10" i="3"/>
  <c r="D9" i="3"/>
  <c r="D8" i="3"/>
  <c r="D7" i="3"/>
  <c r="H7" i="3" s="1"/>
  <c r="D6" i="3"/>
  <c r="D5" i="3"/>
  <c r="D4" i="3"/>
  <c r="D3" i="3"/>
  <c r="D2" i="3"/>
  <c r="B13" i="3"/>
  <c r="C13" i="3"/>
  <c r="C11" i="3"/>
  <c r="C9" i="3"/>
  <c r="C12" i="3"/>
  <c r="C10" i="3"/>
  <c r="C8" i="3"/>
  <c r="C7" i="3"/>
  <c r="G7" i="3" s="1"/>
  <c r="C6" i="3"/>
  <c r="C5" i="3"/>
  <c r="C4" i="3"/>
  <c r="C3" i="3"/>
  <c r="C2" i="3"/>
  <c r="B12" i="3"/>
  <c r="B11" i="3"/>
  <c r="B10" i="3"/>
  <c r="B9" i="3"/>
  <c r="B8" i="3"/>
  <c r="B7" i="3"/>
  <c r="E7" i="3" s="1"/>
  <c r="B6" i="3"/>
  <c r="B5" i="3"/>
  <c r="B4" i="3"/>
  <c r="B3" i="3"/>
  <c r="B2" i="3"/>
  <c r="H4" i="3" l="1"/>
  <c r="H5" i="3"/>
  <c r="F2" i="3"/>
  <c r="F12" i="3"/>
  <c r="F3" i="3"/>
  <c r="F4" i="3"/>
  <c r="G13" i="3"/>
  <c r="F5" i="3"/>
  <c r="G4" i="3"/>
  <c r="F13" i="3"/>
  <c r="G5" i="3"/>
  <c r="H2" i="3"/>
  <c r="H3" i="3"/>
  <c r="H13" i="3"/>
  <c r="E6" i="3"/>
  <c r="F6" i="3" s="1"/>
  <c r="F7" i="3"/>
  <c r="E5" i="3"/>
  <c r="E2" i="3"/>
  <c r="G2" i="3" s="1"/>
  <c r="E4" i="3"/>
  <c r="E13" i="3"/>
  <c r="E3" i="3"/>
  <c r="G3" i="3" s="1"/>
  <c r="E12" i="3"/>
  <c r="G12" i="3" s="1"/>
  <c r="E11" i="3"/>
  <c r="H11" i="3" s="1"/>
  <c r="E10" i="3"/>
  <c r="F10" i="3" s="1"/>
  <c r="E9" i="3"/>
  <c r="H9" i="3" s="1"/>
  <c r="E8" i="3"/>
  <c r="F8" i="3" s="1"/>
  <c r="H8" i="3" l="1"/>
  <c r="F9" i="3"/>
  <c r="H10" i="3"/>
  <c r="G6" i="3"/>
  <c r="H12" i="3"/>
  <c r="H6" i="3"/>
  <c r="G11" i="3"/>
  <c r="G10" i="3"/>
  <c r="G8" i="3"/>
  <c r="G9" i="3"/>
  <c r="F11" i="3"/>
</calcChain>
</file>

<file path=xl/sharedStrings.xml><?xml version="1.0" encoding="utf-8"?>
<sst xmlns="http://schemas.openxmlformats.org/spreadsheetml/2006/main" count="32992" uniqueCount="8402">
  <si>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</si>
  <si>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</si>
  <si>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</si>
  <si>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</si>
  <si>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</si>
  <si>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</si>
  <si>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</si>
  <si>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</si>
  <si>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</si>
  <si>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</si>
  <si>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</si>
  <si>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</si>
  <si>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</si>
  <si>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</si>
  <si>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</si>
  <si>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</si>
  <si>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</si>
  <si>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</si>
  <si>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</si>
  <si>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</si>
  <si>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</si>
  <si>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</si>
  <si>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</si>
  <si>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</si>
  <si>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</si>
  <si>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</si>
  <si>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</si>
  <si>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</si>
  <si>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</si>
  <si>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</si>
  <si>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</si>
  <si>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</si>
  <si>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</si>
  <si>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</si>
  <si>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</si>
  <si>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</si>
  <si>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</si>
  <si>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</si>
  <si>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</si>
  <si>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</si>
  <si>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</si>
  <si>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</si>
  <si>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</si>
  <si>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</si>
  <si>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</si>
  <si>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</si>
  <si>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</si>
  <si>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</si>
  <si>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</si>
  <si>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</si>
  <si>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</si>
  <si>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</si>
  <si>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</si>
  <si>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</si>
  <si>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</si>
  <si>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</si>
  <si>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</si>
  <si>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</si>
  <si>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</si>
  <si>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</si>
  <si>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</si>
  <si>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</si>
  <si>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</si>
  <si>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</si>
  <si>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</si>
  <si>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</si>
  <si>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</si>
  <si>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</si>
  <si>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</si>
  <si>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</si>
  <si>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</si>
  <si>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</si>
  <si>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</si>
  <si>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</si>
  <si>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</si>
  <si>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</si>
  <si>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</si>
  <si>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</si>
  <si>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</si>
  <si>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</si>
  <si>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</si>
  <si>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</si>
  <si>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</si>
  <si>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</si>
  <si>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</si>
  <si>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</si>
  <si>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</si>
  <si>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</si>
  <si>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</si>
  <si>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</si>
  <si>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</si>
  <si>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</si>
  <si>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</si>
  <si>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</si>
  <si>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</si>
  <si>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</si>
  <si>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</si>
  <si>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</si>
  <si>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</si>
  <si>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</si>
  <si>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</si>
  <si>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</si>
  <si>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</si>
  <si>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</si>
  <si>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</si>
  <si>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</si>
  <si>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</si>
  <si>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</si>
  <si>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</si>
  <si>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</si>
  <si>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</si>
  <si>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</si>
  <si>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</si>
  <si>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</si>
  <si>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</si>
  <si>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</si>
  <si>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</si>
  <si>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</si>
  <si>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</si>
  <si>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</si>
  <si>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</si>
  <si>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</si>
  <si>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</si>
  <si>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</si>
  <si>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</si>
  <si>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</si>
  <si>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</si>
  <si>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</si>
  <si>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</si>
  <si>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</si>
  <si>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</si>
  <si>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</si>
  <si>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</si>
  <si>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</si>
  <si>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</si>
  <si>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</si>
  <si>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</si>
  <si>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</si>
  <si>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</si>
  <si>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</si>
  <si>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</si>
  <si>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</si>
  <si>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</si>
  <si>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</si>
  <si>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</si>
  <si>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</si>
  <si>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</si>
  <si>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</si>
  <si>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</si>
  <si>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</si>
  <si>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</si>
  <si>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</si>
  <si>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</si>
  <si>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</si>
  <si>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</si>
  <si>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</si>
  <si>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</si>
  <si>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</si>
  <si>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</si>
  <si>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</si>
  <si>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</si>
  <si>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</si>
  <si>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</si>
  <si>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</si>
  <si>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</si>
  <si>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</si>
  <si>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</si>
  <si>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</si>
  <si>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</si>
  <si>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</si>
  <si>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</si>
  <si>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</si>
  <si>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</si>
  <si>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</si>
  <si>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</si>
  <si>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</si>
  <si>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</si>
  <si>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</si>
  <si>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</si>
  <si>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</si>
  <si>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</si>
  <si>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</si>
  <si>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</si>
  <si>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</si>
  <si>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</si>
  <si>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</si>
  <si>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</si>
  <si>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</si>
  <si>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</si>
  <si>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</si>
  <si>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</si>
  <si>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</si>
  <si>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</si>
  <si>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</si>
  <si>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</si>
  <si>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</si>
  <si>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</si>
  <si>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</si>
  <si>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</si>
  <si>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</si>
  <si>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</si>
  <si>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</si>
  <si>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</si>
  <si>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</si>
  <si>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</si>
  <si>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</si>
  <si>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</si>
  <si>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</si>
  <si>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</si>
  <si>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</si>
  <si>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</si>
  <si>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</si>
  <si>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</si>
  <si>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</si>
  <si>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</si>
  <si>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</si>
  <si>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</si>
  <si>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</si>
  <si>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</si>
  <si>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</si>
  <si>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</si>
  <si>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</si>
  <si>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</si>
  <si>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</si>
  <si>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</si>
  <si>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</si>
  <si>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</si>
  <si>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</si>
  <si>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</si>
  <si>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</si>
  <si>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</si>
  <si>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</si>
  <si>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</si>
  <si>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</si>
  <si>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</si>
  <si>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</si>
  <si>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</si>
  <si>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</si>
  <si>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</si>
  <si>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</si>
  <si>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</si>
  <si>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</si>
  <si>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</si>
  <si>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</si>
  <si>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</si>
  <si>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</si>
  <si>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</si>
  <si>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</si>
  <si>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</si>
  <si>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</si>
  <si>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</si>
  <si>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</si>
  <si>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</si>
  <si>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</si>
  <si>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</si>
  <si>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</si>
  <si>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</si>
  <si>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</si>
  <si>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</si>
  <si>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</si>
  <si>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</si>
  <si>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</si>
  <si>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</si>
  <si>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</si>
  <si>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</si>
  <si>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</si>
  <si>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</si>
  <si>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</si>
  <si>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</si>
  <si>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</si>
  <si>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</si>
  <si>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</si>
  <si>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</si>
  <si>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</si>
  <si>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</si>
  <si>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</si>
  <si>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</si>
  <si>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</si>
  <si>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</si>
  <si>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</si>
  <si>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</si>
  <si>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</si>
  <si>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</si>
  <si>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</si>
  <si>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</si>
  <si>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</si>
  <si>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</si>
  <si>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</si>
  <si>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</si>
  <si>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</si>
  <si>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</si>
  <si>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</si>
  <si>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</si>
  <si>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</si>
  <si>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</si>
  <si>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</si>
  <si>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</si>
  <si>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</si>
  <si>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</si>
  <si>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</si>
  <si>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</si>
  <si>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</si>
  <si>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</si>
  <si>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</si>
  <si>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</si>
  <si>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</si>
  <si>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</si>
  <si>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</si>
  <si>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</si>
  <si>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</si>
  <si>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</si>
  <si>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</si>
  <si>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</si>
  <si>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</si>
  <si>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</si>
  <si>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</si>
  <si>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</si>
  <si>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</si>
  <si>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</si>
  <si>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</si>
  <si>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</si>
  <si>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</si>
  <si>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</si>
  <si>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</si>
  <si>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</si>
  <si>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</si>
  <si>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</si>
  <si>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</si>
  <si>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</si>
  <si>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</si>
  <si>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</si>
  <si>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</si>
  <si>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</si>
  <si>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</si>
  <si>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</si>
  <si>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</si>
  <si>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</si>
  <si>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</si>
  <si>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</si>
  <si>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</si>
  <si>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</si>
  <si>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</si>
  <si>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</si>
  <si>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</si>
  <si>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</si>
  <si>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</si>
  <si>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</si>
  <si>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</si>
  <si>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</si>
  <si>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</si>
  <si>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</si>
  <si>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</si>
  <si>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</si>
  <si>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</si>
  <si>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</si>
  <si>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</si>
  <si>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</si>
  <si>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</si>
  <si>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</si>
  <si>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</si>
  <si>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</si>
  <si>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</si>
  <si>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</si>
  <si>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</si>
  <si>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</si>
  <si>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</si>
  <si>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</si>
  <si>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</si>
  <si>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</si>
  <si>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</si>
  <si>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</si>
  <si>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</si>
  <si>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</si>
  <si>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</si>
  <si>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</si>
  <si>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</si>
  <si>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</si>
  <si>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</si>
  <si>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</si>
  <si>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</si>
  <si>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</si>
  <si>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</si>
  <si>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</si>
  <si>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</si>
  <si>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</si>
  <si>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</si>
  <si>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</si>
  <si>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</si>
  <si>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</si>
  <si>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</si>
  <si>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</si>
  <si>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</si>
  <si>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</si>
  <si>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</si>
  <si>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</si>
  <si>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</si>
  <si>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</si>
  <si>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</si>
  <si>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</si>
  <si>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</si>
  <si>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</si>
  <si>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</si>
  <si>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</si>
  <si>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</si>
  <si>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</si>
  <si>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</si>
  <si>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</si>
  <si>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</si>
  <si>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</si>
  <si>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</si>
  <si>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</si>
  <si>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</si>
  <si>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</si>
  <si>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</si>
  <si>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</si>
  <si>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</si>
  <si>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</si>
  <si>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</si>
  <si>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</si>
  <si>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</si>
  <si>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</si>
  <si>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</si>
  <si>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</si>
  <si>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</si>
  <si>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</si>
  <si>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</si>
  <si>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</si>
  <si>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</si>
  <si>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</si>
  <si>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</si>
  <si>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</si>
  <si>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</si>
  <si>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</si>
  <si>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</si>
  <si>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</si>
  <si>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</si>
  <si>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</si>
  <si>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</si>
  <si>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</si>
  <si>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</si>
  <si>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</si>
  <si>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</si>
  <si>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</si>
  <si>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</si>
  <si>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</si>
  <si>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</si>
  <si>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</si>
  <si>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</si>
  <si>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</si>
  <si>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</si>
  <si>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</si>
  <si>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</si>
  <si>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</si>
  <si>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</si>
  <si>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</si>
  <si>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</si>
  <si>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</si>
  <si>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</si>
  <si>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</si>
  <si>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</si>
  <si>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</si>
  <si>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</si>
  <si>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</si>
  <si>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</si>
  <si>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</si>
  <si>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</si>
  <si>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</si>
  <si>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</si>
  <si>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</si>
  <si>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</si>
  <si>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</si>
  <si>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</si>
  <si>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</si>
  <si>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</si>
  <si>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</si>
  <si>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</si>
  <si>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</si>
  <si>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</si>
  <si>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</si>
  <si>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</si>
  <si>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</si>
  <si>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</si>
  <si>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</si>
  <si>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</si>
  <si>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</si>
  <si>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</si>
  <si>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</si>
  <si>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</si>
  <si>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</si>
  <si>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</si>
  <si>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</si>
  <si>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</si>
  <si>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</si>
  <si>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</si>
  <si>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</si>
  <si>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</si>
  <si>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</si>
  <si>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</si>
  <si>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</si>
  <si>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</si>
  <si>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</si>
  <si>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</si>
  <si>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</si>
  <si>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</si>
  <si>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</si>
  <si>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</si>
  <si>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</si>
  <si>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</si>
  <si>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</si>
  <si>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</si>
  <si>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</si>
  <si>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</si>
  <si>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</si>
  <si>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</si>
  <si>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</si>
  <si>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</si>
  <si>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</si>
  <si>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</si>
  <si>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</si>
  <si>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</si>
  <si>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</si>
  <si>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</si>
  <si>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</si>
  <si>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</si>
  <si>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</si>
  <si>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</si>
  <si>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</si>
  <si>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</si>
  <si>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</si>
  <si>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</si>
  <si>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</si>
  <si>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</si>
  <si>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</si>
  <si>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</si>
  <si>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</si>
  <si>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</si>
  <si>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</si>
  <si>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</si>
  <si>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</si>
  <si>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</si>
  <si>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</si>
  <si>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</si>
  <si>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</si>
  <si>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</si>
  <si>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</si>
  <si>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</si>
  <si>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</si>
  <si>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</si>
  <si>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</si>
  <si>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</si>
  <si>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</si>
  <si>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</si>
  <si>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</si>
  <si>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</si>
  <si>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</si>
  <si>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</si>
  <si>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</si>
  <si>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</si>
  <si>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</si>
  <si>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</si>
  <si>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</si>
  <si>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</si>
  <si>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</si>
  <si>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</si>
  <si>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</si>
  <si>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</si>
  <si>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</si>
  <si>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</si>
  <si>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</si>
  <si>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</si>
  <si>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</si>
  <si>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</si>
  <si>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</si>
  <si>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</si>
  <si>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</si>
  <si>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</si>
  <si>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</si>
  <si>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</si>
  <si>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</si>
  <si>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</si>
  <si>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</si>
  <si>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</si>
  <si>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</si>
  <si>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</si>
  <si>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</si>
  <si>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</si>
  <si>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</si>
  <si>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</si>
  <si>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</si>
  <si>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</si>
  <si>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</si>
  <si>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</si>
  <si>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</si>
  <si>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</si>
  <si>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</si>
  <si>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</si>
  <si>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</si>
  <si>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</si>
  <si>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</si>
  <si>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</si>
  <si>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</si>
  <si>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</si>
  <si>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</si>
  <si>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</si>
  <si>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</si>
  <si>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</si>
  <si>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</si>
  <si>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</si>
  <si>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</si>
  <si>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</si>
  <si>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</si>
  <si>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</si>
  <si>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</si>
  <si>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</si>
  <si>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</si>
  <si>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</si>
  <si>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</si>
  <si>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</si>
  <si>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</si>
  <si>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</si>
  <si>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</si>
  <si>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</si>
  <si>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</si>
  <si>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</si>
  <si>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</si>
  <si>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</si>
  <si>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</si>
  <si>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</si>
  <si>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</si>
  <si>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</si>
  <si>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</si>
  <si>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</si>
  <si>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</si>
  <si>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</si>
  <si>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</si>
  <si>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</si>
  <si>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</si>
  <si>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</si>
  <si>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</si>
  <si>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</si>
  <si>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</si>
  <si>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</si>
  <si>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</si>
  <si>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</si>
  <si>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</si>
  <si>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</si>
  <si>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</si>
  <si>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</si>
  <si>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</si>
  <si>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</si>
  <si>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</si>
  <si>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</si>
  <si>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</si>
  <si>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</si>
  <si>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</si>
  <si>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</si>
  <si>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</si>
  <si>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</si>
  <si>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</si>
  <si>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</si>
  <si>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</si>
  <si>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</si>
  <si>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</si>
  <si>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</si>
  <si>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</si>
  <si>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</si>
  <si>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</si>
  <si>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</si>
  <si>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</si>
  <si>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</si>
  <si>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</si>
  <si>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</si>
  <si>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</si>
  <si>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</si>
  <si>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</si>
  <si>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</si>
  <si>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</si>
  <si>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</si>
  <si>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</si>
  <si>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</si>
  <si>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</si>
  <si>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</si>
  <si>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</si>
  <si>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</si>
  <si>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</si>
  <si>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</si>
  <si>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</si>
  <si>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</si>
  <si>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</si>
  <si>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</si>
  <si>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</si>
  <si>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</si>
  <si>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</si>
  <si>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</si>
  <si>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</si>
  <si>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</si>
  <si>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</si>
  <si>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</si>
  <si>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</si>
  <si>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</si>
  <si>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</si>
  <si>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</si>
  <si>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</si>
  <si>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</si>
  <si>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</si>
  <si>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</si>
  <si>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</si>
  <si>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</si>
  <si>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</si>
  <si>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</si>
  <si>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</si>
  <si>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</si>
  <si>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</si>
  <si>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</si>
  <si>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</si>
  <si>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</si>
  <si>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</si>
  <si>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</si>
  <si>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</si>
  <si>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</si>
  <si>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</si>
  <si>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</si>
  <si>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</si>
  <si>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</si>
  <si>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</si>
  <si>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</si>
  <si>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</si>
  <si>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</si>
  <si>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</si>
  <si>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</si>
  <si>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</si>
  <si>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</si>
  <si>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</si>
  <si>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</si>
  <si>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</si>
  <si>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</si>
  <si>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</si>
  <si>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</si>
  <si>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</si>
  <si>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</si>
  <si>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</si>
  <si>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</si>
  <si>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</si>
  <si>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</si>
  <si>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</si>
  <si>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</si>
  <si>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</si>
  <si>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</si>
  <si>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</si>
  <si>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</si>
  <si>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</si>
  <si>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</si>
  <si>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</si>
  <si>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</si>
  <si>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</si>
  <si>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</si>
  <si>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</si>
  <si>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</si>
  <si>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</si>
  <si>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</si>
  <si>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</si>
  <si>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</si>
  <si>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</si>
  <si>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</si>
  <si>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</si>
  <si>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</si>
  <si>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</si>
  <si>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</si>
  <si>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</si>
  <si>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</si>
  <si>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</si>
  <si>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</si>
  <si>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</si>
  <si>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</si>
  <si>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</si>
  <si>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</si>
  <si>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</si>
  <si>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</si>
  <si>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</si>
  <si>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</si>
  <si>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</si>
  <si>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</si>
  <si>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</si>
  <si>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</si>
  <si>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</si>
  <si>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</si>
  <si>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</si>
  <si>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</si>
  <si>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</si>
  <si>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</si>
  <si>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</si>
  <si>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</si>
  <si>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</si>
  <si>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</si>
  <si>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</si>
  <si>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</si>
  <si>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</si>
  <si>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</si>
  <si>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</si>
  <si>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</si>
  <si>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</si>
  <si>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</si>
  <si>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</si>
  <si>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</si>
  <si>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</si>
  <si>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</si>
  <si>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</si>
  <si>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</si>
  <si>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</si>
  <si>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</si>
  <si>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</si>
  <si>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</si>
  <si>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</si>
  <si>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</si>
  <si>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</si>
  <si>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</si>
  <si>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</si>
  <si>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</si>
  <si>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</si>
  <si>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</si>
  <si>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</si>
  <si>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</si>
  <si>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</si>
  <si>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</si>
  <si>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</si>
  <si>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</si>
  <si>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</si>
  <si>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</si>
  <si>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</si>
  <si>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</si>
  <si>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</si>
  <si>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</si>
  <si>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</si>
  <si>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</si>
  <si>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</si>
  <si>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</si>
  <si>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</si>
  <si>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</si>
  <si>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</si>
  <si>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</si>
  <si>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</si>
  <si>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</si>
  <si>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</si>
  <si>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</si>
  <si>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</si>
  <si>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</si>
  <si>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</si>
  <si>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</si>
  <si>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</si>
  <si>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</si>
  <si>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</si>
  <si>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</si>
  <si>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</si>
  <si>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</si>
  <si>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</si>
  <si>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</si>
  <si>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</si>
  <si>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</si>
  <si>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</si>
  <si>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</si>
  <si>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</si>
  <si>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</si>
  <si>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</si>
  <si>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</si>
  <si>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</si>
  <si>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</si>
  <si>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</si>
  <si>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</si>
  <si>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</si>
  <si>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</si>
  <si>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</si>
  <si>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</si>
  <si>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</si>
  <si>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</si>
  <si>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</si>
  <si>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</si>
  <si>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</si>
  <si>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</si>
  <si>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</si>
  <si>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</si>
  <si>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</si>
  <si>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</si>
  <si>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</si>
  <si>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</si>
  <si>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</si>
  <si>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</si>
  <si>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</si>
  <si>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</si>
  <si>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</si>
  <si>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</si>
  <si>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</si>
  <si>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</si>
  <si>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</si>
  <si>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</si>
  <si>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</si>
  <si>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</si>
  <si>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</si>
  <si>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</si>
  <si>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</si>
  <si>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</si>
  <si>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</si>
  <si>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</si>
  <si>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</si>
  <si>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</si>
  <si>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</si>
  <si>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</si>
  <si>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</si>
  <si>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</si>
  <si>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</si>
  <si>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</si>
  <si>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</si>
  <si>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</si>
  <si>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</si>
  <si>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</si>
  <si>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</si>
  <si>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</si>
  <si>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</si>
  <si>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</si>
  <si>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</si>
  <si>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</si>
  <si>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</si>
  <si>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</si>
  <si>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</si>
  <si>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</si>
  <si>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</si>
  <si>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</si>
  <si>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</si>
  <si>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</si>
  <si>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</si>
  <si>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</si>
  <si>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</si>
  <si>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</si>
  <si>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</si>
  <si>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</si>
  <si>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</si>
  <si>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</si>
  <si>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</si>
  <si>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</si>
  <si>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</si>
  <si>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</si>
  <si>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</si>
  <si>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</si>
  <si>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</si>
  <si>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</si>
  <si>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</si>
  <si>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</si>
  <si>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</si>
  <si>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</si>
  <si>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</si>
  <si>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</si>
  <si>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</si>
  <si>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</si>
  <si>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</si>
  <si>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</si>
  <si>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</si>
  <si>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</si>
  <si>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</si>
  <si>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</si>
  <si>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</si>
  <si>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</si>
  <si>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</si>
  <si>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</si>
  <si>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</si>
  <si>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</si>
  <si>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</si>
  <si>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</si>
  <si>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</si>
  <si>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</si>
  <si>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</si>
  <si>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</si>
  <si>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</si>
  <si>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</si>
  <si>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</si>
  <si>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</si>
  <si>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</si>
  <si>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</si>
  <si>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</si>
  <si>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</si>
  <si>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</si>
  <si>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</si>
  <si>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</si>
  <si>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</si>
  <si>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</si>
  <si>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</si>
  <si>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</si>
  <si>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</si>
  <si>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</si>
  <si>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</si>
  <si>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</si>
  <si>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</si>
  <si>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</si>
  <si>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</si>
  <si>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</si>
  <si>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</si>
  <si>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</si>
  <si>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</si>
  <si>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</si>
  <si>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</si>
  <si>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</si>
  <si>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</si>
  <si>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</si>
  <si>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</si>
  <si>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</si>
  <si>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</si>
  <si>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</si>
  <si>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</si>
  <si>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</si>
  <si>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</si>
  <si>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</si>
  <si>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</si>
  <si>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</si>
  <si>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</si>
  <si>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</si>
  <si>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</si>
  <si>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</si>
  <si>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</si>
  <si>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</si>
  <si>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</si>
  <si>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</si>
  <si>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</si>
  <si>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</si>
  <si>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</si>
  <si>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</si>
  <si>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</si>
  <si>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</si>
  <si>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</si>
  <si>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</si>
  <si>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</si>
  <si>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</si>
  <si>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</si>
  <si>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</si>
  <si>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</si>
  <si>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</si>
  <si>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</si>
  <si>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</si>
  <si>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</si>
  <si>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</si>
  <si>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</si>
  <si>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</si>
  <si>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</si>
  <si>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</si>
  <si>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</si>
  <si>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</si>
  <si>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</si>
  <si>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</si>
  <si>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</si>
  <si>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</si>
  <si>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</si>
  <si>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</si>
  <si>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</si>
  <si>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</si>
  <si>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</si>
  <si>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</si>
  <si>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</si>
  <si>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</si>
  <si>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</si>
  <si>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</si>
  <si>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</si>
  <si>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</si>
  <si>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</si>
  <si>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</si>
  <si>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</si>
  <si>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</si>
  <si>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</si>
  <si>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</si>
  <si>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</si>
  <si>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</si>
  <si>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</si>
  <si>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</si>
  <si>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</si>
  <si>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</si>
  <si>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</si>
  <si>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</si>
  <si>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</si>
  <si>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</si>
  <si>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</si>
  <si>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</si>
  <si>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</si>
  <si>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</si>
  <si>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</si>
  <si>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</si>
  <si>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</si>
  <si>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</si>
  <si>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</si>
  <si>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</si>
  <si>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</si>
  <si>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</si>
  <si>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</si>
  <si>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</si>
  <si>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</si>
  <si>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</si>
  <si>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</si>
  <si>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</si>
  <si>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</si>
  <si>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</si>
  <si>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</si>
  <si>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</si>
  <si>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</si>
  <si>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</si>
  <si>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</si>
  <si>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</si>
  <si>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</si>
  <si>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</si>
  <si>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</si>
  <si>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</si>
  <si>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</si>
  <si>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</si>
  <si>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</si>
  <si>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</si>
  <si>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</si>
  <si>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</si>
  <si>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</si>
  <si>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</si>
  <si>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</si>
  <si>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</si>
  <si>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</si>
  <si>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</si>
  <si>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</si>
  <si>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</si>
  <si>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</si>
  <si>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</si>
  <si>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</si>
  <si>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</si>
  <si>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</si>
  <si>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</si>
  <si>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</si>
  <si>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</si>
  <si>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</si>
  <si>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</si>
  <si>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</si>
  <si>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</si>
  <si>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</si>
  <si>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</si>
  <si>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</si>
  <si>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</si>
  <si>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</si>
  <si>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</si>
  <si>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</si>
  <si>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</si>
  <si>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</si>
  <si>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</si>
  <si>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</si>
  <si>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</si>
  <si>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</si>
  <si>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</si>
  <si>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</si>
  <si>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</si>
  <si>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</si>
  <si>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</si>
  <si>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</si>
  <si>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</si>
  <si>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</si>
  <si>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</si>
  <si>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</si>
  <si>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</si>
  <si>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</si>
  <si>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</si>
  <si>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</si>
  <si>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</si>
  <si>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</si>
  <si>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</si>
  <si>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</si>
  <si>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</si>
  <si>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</si>
  <si>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</si>
  <si>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</si>
  <si>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</si>
  <si>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</si>
  <si>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</si>
  <si>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</si>
  <si>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</si>
  <si>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</si>
  <si>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</si>
  <si>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</si>
  <si>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</si>
  <si>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</si>
  <si>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</si>
  <si>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</si>
  <si>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</si>
  <si>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</si>
  <si>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</si>
  <si>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</si>
  <si>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</si>
  <si>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</si>
  <si>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</si>
  <si>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</si>
  <si>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</si>
  <si>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</si>
  <si>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</si>
  <si>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</si>
  <si>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</si>
  <si>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</si>
  <si>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</si>
  <si>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</si>
  <si>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</si>
  <si>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</si>
  <si>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</si>
  <si>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</si>
  <si>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</si>
  <si>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</si>
  <si>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</si>
  <si>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</si>
  <si>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</si>
  <si>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</si>
  <si>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</si>
  <si>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</si>
  <si>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</si>
  <si>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</si>
  <si>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</si>
  <si>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</si>
  <si>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</si>
  <si>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</si>
  <si>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</si>
  <si>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</si>
  <si>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</si>
  <si>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</si>
  <si>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</si>
  <si>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</si>
  <si>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</si>
  <si>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</si>
  <si>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</si>
  <si>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</si>
  <si>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</si>
  <si>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</si>
  <si>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</si>
  <si>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</si>
  <si>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</si>
  <si>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</si>
  <si>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</si>
  <si>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</si>
  <si>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</si>
  <si>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</si>
  <si>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</si>
  <si>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</si>
  <si>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</si>
  <si>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</si>
  <si>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</si>
  <si>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</si>
  <si>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</si>
  <si>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</si>
  <si>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</si>
  <si>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</si>
  <si>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</si>
  <si>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</si>
  <si>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</si>
  <si>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</si>
  <si>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</si>
  <si>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</si>
  <si>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</si>
  <si>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</si>
  <si>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</si>
  <si>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</si>
  <si>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</si>
  <si>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</si>
  <si>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</si>
  <si>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</si>
  <si>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</si>
  <si>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</si>
  <si>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</si>
  <si>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</si>
  <si>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</si>
  <si>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</si>
  <si>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</si>
  <si>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</si>
  <si>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</si>
  <si>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</si>
  <si>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</si>
  <si>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</si>
  <si>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</si>
  <si>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</si>
  <si>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</si>
  <si>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</si>
  <si>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</si>
  <si>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</si>
  <si>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</si>
  <si>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</si>
  <si>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</si>
  <si>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</si>
  <si>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</si>
  <si>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</si>
  <si>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</si>
  <si>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</si>
  <si>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</si>
  <si>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</si>
  <si>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</si>
  <si>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</si>
  <si>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</si>
  <si>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</si>
  <si>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</si>
  <si>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</si>
  <si>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</si>
  <si>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</si>
  <si>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</si>
  <si>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</si>
  <si>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</si>
  <si>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</si>
  <si>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</si>
  <si>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</si>
  <si>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</si>
  <si>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</si>
  <si>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</si>
  <si>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</si>
  <si>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</si>
  <si>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</si>
  <si>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</si>
  <si>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</si>
  <si>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</si>
  <si>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</si>
  <si>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</si>
  <si>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</si>
  <si>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</si>
  <si>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</si>
  <si>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</si>
  <si>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</si>
  <si>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</si>
  <si>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</si>
  <si>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</si>
  <si>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</si>
  <si>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</si>
  <si>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</si>
  <si>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</si>
  <si>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</si>
  <si>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</si>
  <si>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</si>
  <si>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</si>
  <si>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</si>
  <si>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</si>
  <si>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</si>
  <si>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</si>
  <si>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</si>
  <si>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</si>
  <si>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</si>
  <si>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</si>
  <si>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</si>
  <si>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</si>
  <si>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</si>
  <si>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</si>
  <si>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</si>
  <si>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</si>
  <si>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</si>
  <si>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</si>
  <si>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</si>
  <si>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</si>
  <si>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</si>
  <si>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</si>
  <si>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</si>
  <si>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</si>
  <si>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</si>
  <si>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</si>
  <si>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</si>
  <si>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</si>
  <si>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</si>
  <si>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</si>
  <si>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</si>
  <si>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</si>
  <si>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</si>
  <si>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</si>
  <si>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</si>
  <si>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</si>
  <si>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</si>
  <si>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</si>
  <si>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</si>
  <si>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</si>
  <si>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</si>
  <si>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</si>
  <si>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</si>
  <si>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</si>
  <si>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</si>
  <si>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</si>
  <si>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</si>
  <si>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</si>
  <si>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</si>
  <si>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</si>
  <si>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</si>
  <si>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</si>
  <si>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</si>
  <si>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</si>
  <si>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</si>
  <si>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</si>
  <si>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</si>
  <si>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</si>
  <si>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</si>
  <si>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</si>
  <si>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</si>
  <si>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</si>
  <si>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</si>
  <si>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</si>
  <si>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</si>
  <si>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</si>
  <si>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</si>
  <si>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</si>
  <si>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</si>
  <si>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</si>
  <si>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</si>
  <si>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</si>
  <si>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</si>
  <si>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</si>
  <si>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</si>
  <si>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</si>
  <si>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</si>
  <si>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</si>
  <si>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</si>
  <si>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</si>
  <si>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</si>
  <si>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</si>
  <si>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</si>
  <si>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</si>
  <si>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</si>
  <si>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</si>
  <si>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</si>
  <si>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</si>
  <si>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</si>
  <si>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</si>
  <si>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</si>
  <si>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</si>
  <si>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</si>
  <si>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</si>
  <si>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</si>
  <si>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</si>
  <si>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</si>
  <si>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</si>
  <si>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</si>
  <si>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</si>
  <si>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</si>
  <si>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</si>
  <si>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</si>
  <si>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</si>
  <si>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</si>
  <si>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</si>
  <si>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</si>
  <si>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</si>
  <si>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</si>
  <si>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</si>
  <si>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</si>
  <si>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</si>
  <si>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</si>
  <si>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</si>
  <si>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</si>
  <si>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</si>
  <si>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</si>
  <si>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</si>
  <si>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</si>
  <si>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</si>
  <si>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</si>
  <si>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</si>
  <si>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</si>
  <si>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</si>
  <si>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</si>
  <si>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</si>
  <si>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</si>
  <si>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</si>
  <si>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</si>
  <si>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</si>
  <si>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</si>
  <si>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</si>
  <si>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</si>
  <si>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</si>
  <si>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</si>
  <si>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</si>
  <si>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</si>
  <si>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</si>
  <si>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</si>
  <si>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</si>
  <si>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</si>
  <si>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</si>
  <si>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</si>
  <si>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</si>
  <si>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</si>
  <si>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</si>
  <si>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</si>
  <si>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</si>
  <si>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</si>
  <si>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</si>
  <si>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</si>
  <si>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</si>
  <si>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</si>
  <si>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</si>
  <si>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</si>
  <si>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</si>
  <si>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</si>
  <si>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</si>
  <si>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</si>
  <si>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</si>
  <si>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</si>
  <si>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</si>
  <si>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</si>
  <si>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</si>
  <si>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</si>
  <si>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</si>
  <si>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</si>
  <si>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</si>
  <si>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</si>
  <si>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</si>
  <si>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</si>
  <si>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</si>
  <si>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</si>
  <si>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</si>
  <si>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</si>
  <si>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</si>
  <si>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</si>
  <si>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</si>
  <si>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</si>
  <si>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</si>
  <si>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</si>
  <si>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</si>
  <si>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</si>
  <si>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</si>
  <si>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</si>
  <si>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</si>
  <si>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</si>
  <si>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</si>
  <si>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</si>
  <si>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</si>
  <si>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</si>
  <si>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</si>
  <si>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</si>
  <si>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</si>
  <si>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</si>
  <si>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</si>
  <si>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</si>
  <si>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</si>
  <si>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</si>
  <si>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</si>
  <si>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</si>
  <si>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</si>
  <si>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</si>
  <si>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</si>
  <si>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</si>
  <si>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</si>
  <si>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</si>
  <si>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</si>
  <si>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</si>
  <si>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</si>
  <si>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</si>
  <si>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</si>
  <si>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</si>
  <si>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</si>
  <si>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</si>
  <si>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</si>
  <si>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</si>
  <si>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</si>
  <si>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</si>
  <si>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</si>
  <si>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</si>
  <si>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</si>
  <si>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</si>
  <si>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</si>
  <si>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</si>
  <si>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</si>
  <si>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</si>
  <si>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</si>
  <si>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</si>
  <si>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</si>
  <si>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</si>
  <si>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</si>
  <si>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</si>
  <si>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</si>
  <si>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</si>
  <si>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</si>
  <si>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</si>
  <si>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</si>
  <si>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</si>
  <si>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</si>
  <si>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</si>
  <si>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</si>
  <si>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</si>
  <si>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</si>
  <si>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</si>
  <si>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</si>
  <si>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</si>
  <si>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</si>
  <si>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</si>
  <si>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</si>
  <si>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</si>
  <si>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</si>
  <si>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</si>
  <si>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</si>
  <si>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</si>
  <si>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</si>
  <si>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</si>
  <si>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</si>
  <si>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</si>
  <si>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</si>
  <si>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</si>
  <si>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</si>
  <si>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</si>
  <si>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</si>
  <si>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</si>
  <si>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</si>
  <si>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</si>
  <si>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</si>
  <si>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</si>
  <si>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</si>
  <si>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</si>
  <si>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</si>
  <si>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</si>
  <si>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</si>
  <si>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</si>
  <si>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</si>
  <si>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</si>
  <si>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</si>
  <si>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</si>
  <si>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</si>
  <si>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</si>
  <si>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</si>
  <si>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</si>
  <si>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</si>
  <si>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</si>
  <si>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</si>
  <si>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</si>
  <si>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</si>
  <si>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</si>
  <si>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</si>
  <si>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</si>
  <si>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</si>
  <si>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</si>
  <si>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</si>
  <si>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</si>
  <si>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</si>
  <si>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</si>
  <si>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</si>
  <si>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</si>
  <si>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</si>
  <si>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</si>
  <si>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</si>
  <si>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</si>
  <si>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</si>
  <si>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</si>
  <si>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</si>
  <si>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</si>
  <si>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</si>
  <si>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</si>
  <si>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</si>
  <si>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</si>
  <si>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</si>
  <si>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</si>
  <si>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</si>
  <si>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</si>
  <si>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</si>
  <si>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</si>
  <si>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</si>
  <si>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</si>
  <si>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</si>
  <si>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</si>
  <si>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</si>
  <si>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</si>
  <si>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</si>
  <si>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</si>
  <si>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</si>
  <si>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</si>
  <si>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</si>
  <si>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</si>
  <si>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</si>
  <si>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</si>
  <si>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</si>
  <si>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</si>
  <si>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</si>
  <si>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</si>
  <si>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</si>
  <si>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</si>
  <si>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</si>
  <si>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</si>
  <si>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</si>
  <si>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</si>
  <si>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</si>
  <si>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</si>
  <si>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</si>
  <si>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</si>
  <si>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</si>
  <si>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</si>
  <si>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</si>
  <si>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</si>
  <si>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</si>
  <si>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</si>
  <si>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</si>
  <si>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</si>
  <si>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</si>
  <si>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</si>
  <si>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</si>
  <si>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</si>
  <si>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</si>
  <si>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</si>
  <si>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</si>
  <si>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</si>
  <si>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</si>
  <si>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</si>
  <si>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</si>
  <si>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</si>
  <si>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</si>
  <si>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</si>
  <si>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</si>
  <si>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</si>
  <si>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</si>
  <si>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</si>
  <si>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</si>
  <si>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</si>
  <si>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</si>
  <si>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</si>
  <si>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</si>
  <si>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</si>
  <si>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</si>
  <si>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</si>
  <si>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</si>
  <si>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</si>
  <si>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</si>
  <si>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</si>
  <si>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</si>
  <si>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</si>
  <si>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</si>
  <si>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</si>
  <si>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</si>
  <si>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</si>
  <si>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</si>
  <si>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</si>
  <si>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</si>
  <si>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</si>
  <si>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</si>
  <si>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</si>
  <si>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</si>
  <si>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</si>
  <si>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</si>
  <si>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</si>
  <si>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</si>
  <si>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</si>
  <si>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</si>
  <si>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</si>
  <si>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</si>
  <si>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</si>
  <si>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</si>
  <si>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</si>
  <si>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</si>
  <si>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</si>
  <si>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</si>
  <si>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</si>
  <si>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</si>
  <si>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</si>
  <si>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</si>
  <si>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</si>
  <si>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</si>
  <si>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</si>
  <si>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</si>
  <si>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</si>
  <si>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</si>
  <si>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</si>
  <si>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</si>
  <si>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</si>
  <si>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</si>
  <si>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</si>
  <si>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</si>
  <si>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</si>
  <si>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</si>
  <si>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</si>
  <si>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</si>
  <si>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</si>
  <si>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</si>
  <si>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</si>
  <si>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</si>
  <si>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</si>
  <si>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</si>
  <si>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</si>
  <si>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</si>
  <si>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</si>
  <si>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</si>
  <si>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</si>
  <si>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</si>
  <si>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</si>
  <si>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</si>
  <si>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</si>
  <si>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</si>
  <si>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</si>
  <si>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</si>
  <si>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</si>
  <si>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</si>
  <si>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</si>
  <si>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</si>
  <si>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</si>
  <si>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</si>
  <si>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</si>
  <si>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</si>
  <si>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</si>
  <si>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</si>
  <si>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</si>
  <si>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</si>
  <si>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</si>
  <si>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</si>
  <si>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</si>
  <si>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</si>
  <si>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</si>
  <si>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</si>
  <si>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</si>
  <si>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</si>
  <si>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</si>
  <si>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</si>
  <si>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</si>
  <si>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</si>
  <si>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</si>
  <si>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</si>
  <si>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</si>
  <si>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</si>
  <si>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</si>
  <si>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</si>
  <si>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</si>
  <si>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</si>
  <si>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</si>
  <si>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</si>
  <si>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</si>
  <si>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</si>
  <si>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</si>
  <si>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</si>
  <si>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</si>
  <si>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</si>
  <si>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</si>
  <si>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</si>
  <si>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</si>
  <si>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</si>
  <si>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</si>
  <si>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</si>
  <si>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</si>
  <si>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</si>
  <si>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</si>
  <si>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</si>
  <si>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</si>
  <si>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</si>
  <si>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</si>
  <si>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</si>
  <si>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</si>
  <si>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</si>
  <si>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</si>
  <si>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</si>
  <si>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</si>
  <si>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</si>
  <si>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</si>
  <si>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</si>
  <si>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</si>
  <si>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</si>
  <si>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</si>
  <si>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</si>
  <si>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</si>
  <si>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</si>
  <si>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</si>
  <si>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</si>
  <si>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</si>
  <si>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</si>
  <si>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</si>
  <si>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</si>
  <si>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</si>
  <si>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</si>
  <si>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</si>
  <si>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</si>
  <si>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</si>
  <si>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</si>
  <si>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</si>
  <si>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</si>
  <si>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</si>
  <si>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</si>
  <si>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</si>
  <si>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</si>
  <si>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</si>
  <si>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</si>
  <si>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</si>
  <si>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</si>
  <si>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</si>
  <si>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</si>
  <si>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</si>
  <si>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</si>
  <si>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</si>
  <si>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</si>
  <si>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</si>
  <si>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</si>
  <si>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</si>
  <si>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</si>
  <si>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</si>
  <si>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</si>
  <si>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</si>
  <si>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</si>
  <si>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</si>
  <si>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</si>
  <si>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</si>
  <si>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</si>
  <si>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</si>
  <si>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</si>
  <si>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</si>
  <si>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</si>
  <si>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</si>
  <si>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</si>
  <si>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</si>
  <si>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</si>
  <si>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</si>
  <si>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</si>
  <si>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</si>
  <si>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</si>
  <si>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</si>
  <si>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</si>
  <si>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</si>
  <si>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</si>
  <si>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</si>
  <si>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</si>
  <si>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</si>
  <si>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</si>
  <si>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</si>
  <si>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</si>
  <si>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</si>
  <si>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</si>
  <si>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</si>
  <si>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</si>
  <si>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</si>
  <si>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</si>
  <si>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</si>
  <si>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</si>
  <si>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</si>
  <si>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</si>
  <si>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</si>
  <si>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</si>
  <si>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</si>
  <si>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</si>
  <si>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</si>
  <si>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</si>
  <si>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</si>
  <si>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</si>
  <si>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</si>
  <si>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</si>
  <si>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</si>
  <si>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</si>
  <si>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</si>
  <si>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</si>
  <si>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</si>
  <si>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</si>
  <si>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</si>
  <si>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</si>
  <si>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</si>
  <si>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</si>
  <si>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</si>
  <si>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</si>
  <si>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</si>
  <si>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</si>
  <si>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</si>
  <si>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</si>
  <si>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</si>
  <si>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</si>
  <si>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</si>
  <si>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</si>
  <si>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</si>
  <si>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</si>
  <si>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</si>
  <si>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</si>
  <si>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</si>
  <si>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</si>
  <si>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</si>
  <si>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</si>
  <si>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</si>
  <si>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</si>
  <si>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</si>
  <si>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</si>
  <si>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</si>
  <si>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</si>
  <si>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</si>
  <si>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</si>
  <si>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</si>
  <si>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</si>
  <si>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</si>
  <si>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</si>
  <si>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</si>
  <si>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</si>
  <si>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</si>
  <si>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</si>
  <si>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</si>
  <si>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</si>
  <si>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</si>
  <si>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</si>
  <si>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</si>
  <si>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</si>
  <si>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</si>
  <si>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</si>
  <si>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</si>
  <si>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</si>
  <si>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</si>
  <si>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</si>
  <si>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</si>
  <si>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</si>
  <si>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</si>
  <si>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</si>
  <si>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</si>
  <si>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</si>
  <si>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</si>
  <si>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</si>
  <si>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</si>
  <si>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</si>
  <si>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</si>
  <si>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</si>
  <si>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</si>
  <si>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</si>
  <si>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</si>
  <si>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</si>
  <si>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</si>
  <si>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</si>
  <si>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</si>
  <si>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</si>
  <si>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</si>
  <si>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</si>
  <si>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</si>
  <si>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</si>
  <si>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</si>
  <si>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</si>
  <si>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</si>
  <si>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</si>
  <si>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</si>
  <si>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</si>
  <si>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</si>
  <si>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</si>
  <si>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</si>
  <si>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</si>
  <si>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</si>
  <si>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</si>
  <si>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</si>
  <si>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</si>
  <si>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</si>
  <si>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</si>
  <si>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</si>
  <si>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</si>
  <si>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</si>
  <si>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</si>
  <si>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</si>
  <si>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</si>
  <si>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</si>
  <si>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</si>
  <si>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</si>
  <si>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</si>
  <si>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</si>
  <si>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</si>
  <si>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</si>
  <si>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</si>
  <si>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</si>
  <si>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</si>
  <si>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</si>
  <si>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</si>
  <si>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</si>
  <si>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</si>
  <si>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</si>
  <si>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</si>
  <si>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</si>
  <si>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</si>
  <si>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</si>
  <si>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</si>
  <si>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</si>
  <si>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</si>
  <si>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</si>
  <si>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</si>
  <si>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</si>
  <si>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</si>
  <si>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</si>
  <si>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</si>
  <si>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</si>
  <si>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</si>
  <si>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</si>
  <si>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</si>
  <si>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</si>
  <si>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</si>
  <si>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</si>
  <si>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</si>
  <si>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</si>
  <si>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</si>
  <si>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</si>
  <si>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</si>
  <si>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</si>
  <si>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</si>
  <si>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</si>
  <si>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</si>
  <si>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</si>
  <si>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</si>
  <si>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</si>
  <si>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</si>
  <si>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</si>
  <si>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</si>
  <si>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</si>
  <si>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</si>
  <si>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</si>
  <si>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</si>
  <si>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</si>
  <si>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</si>
  <si>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</si>
  <si>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</si>
  <si>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</si>
  <si>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</si>
  <si>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</si>
  <si>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</si>
  <si>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</si>
  <si>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</si>
  <si>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</si>
  <si>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</si>
  <si>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</si>
  <si>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</si>
  <si>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</si>
  <si>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</si>
  <si>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</si>
  <si>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</si>
  <si>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</si>
  <si>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</si>
  <si>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</si>
  <si>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</si>
  <si>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</si>
  <si>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</si>
  <si>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</si>
  <si>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</si>
  <si>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</si>
  <si>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</si>
  <si>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</si>
  <si>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</si>
  <si>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</si>
  <si>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</si>
  <si>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</si>
  <si>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</si>
  <si>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</si>
  <si>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</si>
  <si>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</si>
  <si>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</si>
  <si>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</si>
  <si>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</si>
  <si>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</si>
  <si>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</si>
  <si>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</si>
  <si>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</si>
  <si>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</si>
  <si>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</si>
  <si>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</si>
  <si>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</si>
  <si>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</si>
  <si>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</si>
  <si>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</si>
  <si>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</si>
  <si>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</si>
  <si>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</si>
  <si>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</si>
  <si>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</si>
  <si>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</si>
  <si>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</si>
  <si>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</si>
  <si>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</si>
  <si>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</si>
  <si>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</si>
  <si>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</si>
  <si>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</si>
  <si>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</si>
  <si>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</si>
  <si>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</si>
  <si>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</si>
  <si>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</si>
  <si>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</si>
  <si>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</si>
  <si>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</si>
  <si>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</si>
  <si>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</si>
  <si>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</si>
  <si>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</si>
  <si>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</si>
  <si>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</si>
  <si>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</si>
  <si>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</si>
  <si>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</si>
  <si>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</si>
  <si>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</si>
  <si>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</si>
  <si>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</si>
  <si>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</si>
  <si>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</si>
  <si>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</si>
  <si>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</si>
  <si>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</si>
  <si>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</si>
  <si>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</si>
  <si>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</si>
  <si>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</si>
  <si>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</si>
  <si>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</si>
  <si>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</si>
  <si>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</si>
  <si>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</si>
  <si>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</si>
  <si>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</si>
  <si>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</si>
  <si>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</si>
  <si>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</si>
  <si>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</si>
  <si>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</si>
  <si>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</si>
  <si>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</si>
  <si>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</si>
  <si>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</si>
  <si>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</si>
  <si>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</si>
  <si>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</si>
  <si>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</si>
  <si>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</si>
  <si>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</si>
  <si>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</si>
  <si>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</si>
  <si>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</si>
  <si>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</si>
  <si>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</si>
  <si>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</si>
  <si>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</si>
  <si>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</si>
  <si>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</si>
  <si>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</si>
  <si>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</si>
  <si>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</si>
  <si>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</si>
  <si>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</si>
  <si>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</si>
  <si>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</si>
  <si>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</si>
  <si>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</si>
  <si>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</si>
  <si>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</si>
  <si>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</si>
  <si>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</si>
  <si>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</si>
  <si>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</si>
  <si>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</si>
  <si>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</si>
  <si>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</si>
  <si>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</si>
  <si>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</si>
  <si>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</si>
  <si>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</si>
  <si>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</si>
  <si>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</si>
  <si>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</si>
  <si>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</si>
  <si>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</si>
  <si>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</si>
  <si>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</si>
  <si>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</si>
  <si>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</si>
  <si>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</si>
  <si>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</si>
  <si>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</si>
  <si>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</si>
  <si>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</si>
  <si>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</si>
  <si>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</si>
  <si>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</si>
  <si>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</si>
  <si>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</si>
  <si>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</si>
  <si>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</si>
  <si>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</si>
  <si>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</si>
  <si>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</si>
  <si>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</si>
  <si>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</si>
  <si>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</si>
  <si>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</si>
  <si>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</si>
  <si>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</si>
  <si>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</si>
  <si>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</si>
  <si>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</si>
  <si>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</si>
  <si>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</si>
  <si>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</si>
  <si>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</si>
  <si>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</si>
  <si>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</si>
  <si>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</si>
  <si>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</si>
  <si>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</si>
  <si>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</si>
  <si>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</si>
  <si>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</si>
  <si>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</si>
  <si>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</si>
  <si>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</si>
  <si>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</si>
  <si>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</si>
  <si>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</si>
  <si>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</si>
  <si>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</si>
  <si>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</si>
  <si>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</si>
  <si>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</si>
  <si>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</si>
  <si>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</si>
  <si>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</si>
  <si>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</si>
  <si>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</si>
  <si>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</si>
  <si>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</si>
  <si>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</si>
  <si>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</si>
  <si>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</si>
  <si>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</si>
  <si>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</si>
  <si>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</si>
  <si>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</si>
  <si>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</si>
  <si>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</si>
  <si>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</si>
  <si>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</si>
  <si>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</si>
  <si>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</si>
  <si>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</si>
  <si>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</si>
  <si>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</si>
  <si>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</si>
  <si>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</si>
  <si>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</si>
  <si>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</si>
  <si>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</si>
  <si>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</si>
  <si>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</si>
  <si>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</si>
  <si>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</si>
  <si>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</si>
  <si>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</si>
  <si>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</si>
  <si>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</si>
  <si>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</si>
  <si>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</si>
  <si>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</si>
  <si>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</si>
  <si>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</si>
  <si>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</si>
  <si>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</si>
  <si>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</si>
  <si>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</si>
  <si>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</si>
  <si>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</si>
  <si>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</si>
  <si>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</si>
  <si>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</si>
  <si>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</si>
  <si>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</si>
  <si>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</si>
  <si>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</si>
  <si>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</si>
  <si>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</si>
  <si>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</si>
  <si>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</si>
  <si>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</si>
  <si>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</si>
  <si>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</si>
  <si>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</si>
  <si>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</si>
  <si>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</si>
  <si>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</si>
  <si>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</si>
  <si>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</si>
  <si>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</si>
  <si>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</si>
  <si>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</si>
  <si>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</si>
  <si>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</si>
  <si>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</si>
  <si>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</si>
  <si>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</si>
  <si>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</si>
  <si>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</si>
  <si>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</si>
  <si>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</si>
  <si>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</si>
  <si>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</si>
  <si>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</si>
  <si>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</si>
  <si>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</si>
  <si>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</si>
  <si>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</si>
  <si>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</si>
  <si>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</si>
  <si>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</si>
  <si>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</si>
  <si>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</si>
  <si>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</si>
  <si>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</si>
  <si>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</si>
  <si>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</si>
  <si>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</si>
  <si>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</si>
  <si>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</si>
  <si>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</si>
  <si>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</si>
  <si>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</si>
  <si>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</si>
  <si>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</si>
  <si>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</si>
  <si>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</si>
  <si>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</si>
  <si>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</si>
  <si>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</si>
  <si>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</si>
  <si>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</si>
  <si>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</si>
  <si>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</si>
  <si>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</si>
  <si>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</si>
  <si>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</si>
  <si>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</si>
  <si>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</si>
  <si>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</si>
  <si>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</si>
  <si>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</si>
  <si>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</si>
  <si>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</si>
  <si>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</si>
  <si>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</si>
  <si>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</si>
  <si>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</si>
  <si>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</si>
  <si>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</si>
  <si>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</si>
  <si>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</si>
  <si>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</si>
  <si>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</si>
  <si>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</si>
  <si>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</si>
  <si>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</si>
  <si>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</si>
  <si>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</si>
  <si>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</si>
  <si>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</si>
  <si>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</si>
  <si>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</si>
  <si>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</si>
  <si>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</si>
  <si>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</si>
  <si>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</si>
  <si>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</si>
  <si>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</si>
  <si>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</si>
  <si>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</si>
  <si>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</si>
  <si>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</si>
  <si>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</si>
  <si>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</si>
  <si>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</si>
  <si>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</si>
  <si>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</si>
  <si>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</si>
  <si>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</si>
  <si>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</si>
  <si>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</si>
  <si>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</si>
  <si>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</si>
  <si>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</si>
  <si>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</si>
  <si>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</si>
  <si>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</si>
  <si>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</si>
  <si>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</si>
  <si>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</si>
  <si>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</si>
  <si>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</si>
  <si>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</si>
  <si>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</si>
  <si>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</si>
  <si>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</si>
  <si>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</si>
  <si>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</si>
  <si>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</si>
  <si>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</si>
  <si>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</si>
  <si>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</si>
  <si>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</si>
  <si>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</si>
  <si>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</si>
  <si>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</si>
  <si>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</si>
  <si>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</si>
  <si>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</si>
  <si>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</si>
  <si>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</si>
  <si>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</si>
  <si>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</si>
  <si>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</si>
  <si>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</si>
  <si>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</si>
  <si>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</si>
  <si>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</si>
  <si>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</si>
  <si>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</si>
  <si>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</si>
  <si>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</si>
  <si>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</si>
  <si>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</si>
  <si>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</si>
  <si>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</si>
  <si>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</si>
  <si>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</si>
  <si>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</si>
  <si>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</si>
  <si>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</si>
  <si>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</si>
  <si>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</si>
  <si>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</si>
  <si>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</si>
  <si>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</si>
  <si>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</si>
  <si>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</si>
  <si>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</si>
  <si>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</si>
  <si>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</si>
  <si>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</si>
  <si>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</si>
  <si>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</si>
  <si>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</si>
  <si>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</si>
  <si>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</si>
  <si>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</si>
  <si>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</si>
  <si>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</si>
  <si>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</si>
  <si>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</si>
  <si>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</si>
  <si>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</si>
  <si>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</si>
  <si>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</si>
  <si>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</si>
  <si>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</si>
  <si>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</si>
  <si>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</si>
  <si>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</si>
  <si>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</si>
  <si>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</si>
  <si>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</si>
  <si>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</si>
  <si>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</si>
  <si>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</si>
  <si>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</si>
  <si>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</si>
  <si>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</si>
  <si>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</si>
  <si>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</si>
  <si>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</si>
  <si>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</si>
  <si>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</si>
  <si>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</si>
  <si>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</si>
  <si>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</si>
  <si>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</si>
  <si>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</si>
  <si>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</si>
  <si>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</si>
  <si>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</si>
  <si>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</si>
  <si>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</si>
  <si>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</si>
  <si>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</si>
  <si>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</si>
  <si>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</si>
  <si>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</si>
  <si>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</si>
  <si>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</si>
  <si>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</si>
  <si>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</si>
  <si>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</si>
  <si>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</si>
  <si>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</si>
  <si>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</si>
  <si>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</si>
  <si>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</si>
  <si>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</si>
  <si>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</si>
  <si>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</si>
  <si>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</si>
  <si>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</si>
  <si>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</si>
  <si>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</si>
  <si>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</si>
  <si>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</si>
  <si>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</si>
  <si>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</si>
  <si>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</si>
  <si>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</si>
  <si>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</si>
  <si>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</si>
  <si>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</si>
  <si>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</si>
  <si>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</si>
  <si>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</si>
  <si>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</si>
  <si>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</si>
  <si>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</si>
  <si>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</si>
  <si>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</si>
  <si>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</si>
  <si>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</si>
  <si>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</si>
  <si>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</si>
  <si>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</si>
  <si>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</si>
  <si>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</si>
  <si>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</si>
  <si>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</si>
  <si>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</si>
  <si>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</si>
  <si>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</si>
  <si>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</si>
  <si>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</si>
  <si>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</si>
  <si>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</si>
  <si>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</si>
  <si>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</si>
  <si>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</si>
  <si>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</si>
  <si>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</si>
  <si>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</si>
  <si>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</si>
  <si>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</si>
  <si>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</si>
  <si>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</si>
  <si>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</si>
  <si>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</si>
  <si>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</si>
  <si>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</si>
  <si>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</si>
  <si>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</si>
  <si>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</si>
  <si>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</si>
  <si>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</si>
  <si>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</si>
  <si>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</si>
  <si>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</si>
  <si>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</si>
  <si>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</si>
  <si>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</si>
  <si>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</si>
  <si>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</si>
  <si>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</si>
  <si>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</si>
  <si>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</si>
  <si>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</si>
  <si>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</si>
  <si>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</si>
  <si>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</si>
  <si>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</si>
  <si>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</si>
  <si>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</si>
  <si>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</si>
  <si>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</si>
  <si>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</si>
  <si>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</si>
  <si>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</si>
  <si>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</si>
  <si>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</si>
  <si>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</si>
  <si>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</si>
  <si>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</si>
  <si>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</si>
  <si>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</si>
  <si>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</si>
  <si>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</si>
  <si>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</si>
  <si>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</si>
  <si>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</si>
  <si>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</si>
  <si>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</si>
  <si>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</si>
  <si>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</si>
  <si>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</si>
  <si>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</si>
  <si>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</si>
  <si>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</si>
  <si>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</si>
  <si>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</si>
  <si>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</si>
  <si>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</si>
  <si>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</si>
  <si>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</si>
  <si>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</si>
  <si>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</si>
  <si>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</si>
  <si>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</si>
  <si>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</si>
  <si>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</si>
  <si>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</si>
  <si>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</si>
  <si>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</si>
  <si>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</si>
  <si>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</si>
  <si>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</si>
  <si>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</si>
  <si>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</si>
  <si>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</si>
  <si>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</si>
  <si>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</si>
  <si>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</si>
  <si>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</si>
  <si>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</si>
  <si>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</si>
  <si>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</si>
  <si>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</si>
  <si>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</si>
  <si>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</si>
  <si>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</si>
  <si>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</si>
  <si>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</si>
  <si>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</si>
  <si>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</si>
  <si>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</si>
  <si>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</si>
  <si>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</si>
  <si>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</si>
  <si>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</si>
  <si>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</si>
  <si>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</si>
  <si>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</si>
  <si>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</si>
  <si>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</si>
  <si>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</si>
  <si>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</si>
  <si>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</si>
  <si>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</si>
  <si>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</si>
  <si>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</si>
  <si>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</si>
  <si>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</si>
  <si>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</si>
  <si>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</si>
  <si>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</si>
  <si>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</si>
  <si>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</si>
  <si>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</si>
  <si>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</si>
  <si>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</si>
  <si>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</si>
  <si>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</si>
  <si>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</si>
  <si>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</si>
  <si>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</si>
  <si>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</si>
  <si>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</si>
  <si>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</si>
  <si>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</si>
  <si>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</si>
  <si>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</si>
  <si>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</si>
  <si>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</si>
  <si>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</si>
  <si>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</si>
  <si>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</si>
  <si>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</si>
  <si>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</si>
  <si>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</si>
  <si>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</si>
  <si>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</si>
  <si>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</si>
  <si>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</si>
  <si>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</si>
  <si>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</si>
  <si>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</si>
  <si>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</si>
  <si>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</si>
  <si>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</si>
  <si>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</si>
  <si>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</si>
  <si>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</si>
  <si>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</si>
  <si>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</si>
  <si>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</si>
  <si>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</si>
  <si>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</si>
  <si>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</si>
  <si>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</si>
  <si>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</si>
  <si>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</si>
  <si>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</si>
  <si>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</si>
  <si>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</si>
  <si>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</si>
  <si>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</si>
  <si>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</si>
  <si>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</si>
  <si>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</si>
  <si>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</si>
  <si>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</si>
  <si>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</si>
  <si>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</si>
  <si>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</si>
  <si>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</si>
  <si>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</si>
  <si>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</si>
  <si>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</si>
  <si>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</si>
  <si>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</si>
  <si>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</si>
  <si>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</si>
  <si>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</si>
  <si>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</si>
  <si>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</si>
  <si>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</si>
  <si>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</si>
  <si>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</si>
  <si>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</si>
  <si>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</si>
  <si>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</si>
  <si>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</si>
  <si>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</si>
  <si>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</si>
  <si>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</si>
  <si>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</si>
  <si>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</si>
  <si>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</si>
  <si>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</si>
  <si>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</si>
  <si>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</si>
  <si>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</si>
  <si>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</si>
  <si>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</si>
  <si>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</si>
  <si>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</si>
  <si>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</si>
  <si>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</si>
  <si>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</si>
  <si>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</si>
  <si>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</si>
  <si>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</si>
  <si>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</si>
  <si>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</si>
  <si>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</si>
  <si>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</si>
  <si>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</si>
  <si>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</si>
  <si>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</si>
  <si>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</si>
  <si>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</si>
  <si>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</si>
  <si>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</si>
  <si>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</si>
  <si>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</si>
  <si>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</si>
  <si>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</si>
  <si>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</si>
  <si>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</si>
  <si>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</si>
  <si>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</si>
  <si>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</si>
  <si>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</si>
  <si>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</si>
  <si>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</si>
  <si>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</si>
  <si>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</si>
  <si>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</si>
  <si>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</si>
  <si>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</si>
  <si>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</si>
  <si>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</si>
  <si>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</si>
  <si>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</si>
  <si>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</si>
  <si>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</si>
  <si>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</si>
  <si>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</si>
  <si>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</si>
  <si>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</si>
  <si>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</si>
  <si>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</si>
  <si>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</si>
  <si>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</si>
  <si>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</si>
  <si>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</si>
  <si>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</si>
  <si>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</si>
  <si>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</si>
  <si>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</si>
  <si>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</si>
  <si>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</si>
  <si>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</si>
  <si>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</si>
  <si>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</si>
  <si>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</si>
  <si>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</si>
  <si>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</si>
  <si>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</si>
  <si>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</si>
  <si>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</si>
  <si>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</si>
  <si>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</si>
  <si>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</si>
  <si>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</si>
  <si>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</si>
  <si>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</si>
  <si>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</si>
  <si>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</si>
  <si>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</si>
  <si>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</si>
  <si>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</si>
  <si>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</si>
  <si>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</si>
  <si>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</si>
  <si>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</si>
  <si>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</si>
  <si>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</si>
  <si>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</si>
  <si>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</si>
  <si>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</si>
  <si>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</si>
  <si>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</si>
  <si>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</si>
  <si>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</si>
  <si>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</si>
  <si>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</si>
  <si>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</si>
  <si>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</si>
  <si>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</si>
  <si>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</si>
  <si>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</si>
  <si>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</si>
  <si>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</si>
  <si>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</si>
  <si>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</si>
  <si>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</si>
  <si>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</si>
  <si>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</si>
  <si>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</si>
  <si>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</si>
  <si>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</si>
  <si>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</si>
  <si>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</si>
  <si>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</si>
  <si>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</si>
  <si>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</si>
  <si>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</si>
  <si>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</si>
  <si>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</si>
  <si>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</si>
  <si>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</si>
  <si>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</si>
  <si>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</si>
  <si>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</si>
  <si>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</si>
  <si>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</si>
  <si>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</si>
  <si>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</si>
  <si>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</si>
  <si>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</si>
  <si>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</si>
  <si>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</si>
  <si>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</si>
  <si>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</si>
  <si>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</si>
  <si>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</si>
  <si>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</si>
  <si>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</si>
  <si>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</si>
  <si>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</si>
  <si>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</si>
  <si>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</si>
  <si>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</si>
  <si>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</si>
  <si>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</si>
  <si>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</si>
  <si>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</si>
  <si>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</si>
  <si>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</si>
  <si>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</si>
  <si>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</si>
  <si>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</si>
  <si>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</si>
  <si>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</si>
  <si>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</si>
  <si>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</si>
  <si>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</si>
  <si>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</si>
  <si>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</si>
  <si>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</si>
  <si>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</si>
  <si>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</si>
  <si>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</si>
  <si>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</si>
  <si>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</si>
  <si>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</si>
  <si>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</si>
  <si>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</si>
  <si>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</si>
  <si>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</si>
  <si>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</si>
  <si>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</si>
  <si>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</si>
  <si>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</si>
  <si>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</si>
  <si>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</si>
  <si>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</si>
  <si>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</si>
  <si>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</si>
  <si>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</si>
  <si>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</si>
  <si>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</si>
  <si>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</si>
  <si>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</si>
  <si>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</si>
  <si>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</si>
  <si>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</si>
  <si>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</si>
  <si>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</si>
  <si>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</si>
  <si>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</si>
  <si>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</si>
  <si>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</si>
  <si>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</si>
  <si>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</si>
  <si>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</si>
  <si>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</si>
  <si>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</si>
  <si>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</si>
  <si>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</si>
  <si>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</si>
  <si>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</si>
  <si>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</si>
  <si>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</si>
  <si>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</si>
  <si>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</si>
  <si>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</si>
  <si>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</si>
  <si>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</si>
  <si>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</si>
  <si>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</si>
  <si>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</si>
  <si>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</si>
  <si>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</si>
  <si>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</si>
  <si>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</si>
  <si>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</si>
  <si>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</si>
  <si>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</si>
  <si>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</si>
  <si>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</si>
  <si>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</si>
  <si>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</si>
  <si>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</si>
  <si>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</si>
  <si>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</si>
  <si>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</si>
  <si>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</si>
  <si>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</si>
  <si>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</si>
  <si>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</si>
  <si>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</si>
  <si>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</si>
  <si>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</si>
  <si>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</si>
  <si>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</si>
  <si>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</si>
  <si>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</si>
  <si>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</si>
  <si>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</si>
  <si>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</si>
  <si>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</si>
  <si>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</si>
  <si>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</si>
  <si>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</si>
  <si>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</si>
  <si>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</si>
  <si>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</si>
  <si>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</si>
  <si>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</si>
  <si>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</si>
  <si>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</si>
  <si>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</si>
  <si>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</si>
  <si>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</si>
  <si>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</si>
  <si>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</si>
  <si>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</si>
  <si>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</si>
  <si>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</si>
  <si>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</si>
  <si>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</si>
  <si>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</si>
  <si>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</si>
  <si>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</si>
  <si>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</si>
  <si>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</si>
  <si>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</si>
  <si>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</si>
  <si>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</si>
  <si>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</si>
  <si>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</si>
  <si>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</si>
  <si>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</si>
  <si>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</si>
  <si>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</si>
  <si>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</si>
  <si>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</si>
  <si>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</si>
  <si>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</si>
  <si>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</si>
  <si>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</si>
  <si>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</si>
  <si>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</si>
  <si>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</si>
  <si>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</si>
  <si>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</si>
  <si>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</si>
  <si>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</si>
  <si>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</si>
  <si>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</si>
  <si>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</si>
  <si>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</si>
  <si>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</si>
  <si>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</si>
  <si>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</si>
  <si>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</si>
  <si>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</si>
  <si>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</si>
  <si>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</si>
  <si>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</si>
  <si>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</si>
  <si>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</si>
  <si>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</si>
  <si>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</si>
  <si>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</si>
  <si>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</si>
  <si>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</si>
  <si>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</si>
  <si>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</si>
  <si>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</si>
  <si>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</si>
  <si>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</si>
  <si>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</si>
  <si>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</si>
  <si>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</si>
  <si>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</si>
  <si>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</si>
  <si>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</si>
  <si>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</si>
  <si>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</si>
  <si>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</si>
  <si>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</si>
  <si>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</si>
  <si>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</si>
  <si>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</si>
  <si>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</si>
  <si>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</si>
  <si>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</si>
  <si>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</si>
  <si>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</si>
  <si>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</si>
  <si>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</si>
  <si>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</si>
  <si>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</si>
  <si>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</si>
  <si>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</si>
  <si>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</si>
  <si>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</si>
  <si>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</si>
  <si>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</si>
  <si>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</si>
  <si>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</si>
  <si>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</si>
  <si>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</si>
  <si>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</si>
  <si>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</si>
  <si>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</si>
  <si>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</si>
  <si>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</si>
  <si>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</si>
  <si>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</si>
  <si>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</si>
  <si>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</si>
  <si>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</si>
  <si>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</si>
  <si>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</si>
  <si>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</si>
  <si>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</si>
  <si>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</si>
  <si>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</si>
  <si>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</si>
  <si>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</si>
  <si>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</si>
  <si>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</si>
  <si>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</si>
  <si>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</si>
  <si>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</si>
  <si>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</si>
  <si>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</si>
  <si>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</si>
  <si>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</si>
  <si>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</si>
  <si>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</si>
  <si>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</si>
  <si>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</si>
  <si>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</si>
  <si>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</si>
  <si>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</si>
  <si>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</si>
  <si>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</si>
  <si>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</si>
  <si>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</si>
  <si>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</si>
  <si>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</si>
  <si>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</si>
  <si>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</si>
  <si>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</si>
  <si>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</si>
  <si>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</si>
  <si>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</si>
  <si>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</si>
  <si>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</si>
  <si>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</si>
  <si>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</si>
  <si>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</si>
  <si>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</si>
  <si>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</si>
  <si>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</si>
  <si>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</si>
  <si>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</si>
  <si>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</si>
  <si>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</si>
  <si>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</si>
  <si>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</si>
  <si>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</si>
  <si>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</si>
  <si>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</si>
  <si>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</si>
  <si>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</si>
  <si>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</si>
  <si>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</si>
  <si>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</si>
  <si>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</si>
  <si>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</si>
  <si>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</si>
  <si>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</si>
  <si>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</si>
  <si>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</si>
  <si>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</si>
  <si>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</si>
  <si>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</si>
  <si>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</si>
  <si>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</si>
  <si>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</si>
  <si>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</si>
  <si>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</si>
  <si>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</si>
  <si>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</si>
  <si>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</si>
  <si>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</si>
  <si>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</si>
  <si>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</si>
  <si>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</si>
  <si>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</si>
  <si>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</si>
  <si>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</si>
  <si>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</si>
  <si>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</si>
  <si>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</si>
  <si>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</si>
  <si>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</si>
  <si>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</si>
  <si>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</si>
  <si>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</si>
  <si>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</si>
  <si>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</si>
  <si>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</si>
  <si>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</si>
  <si>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</si>
  <si>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</si>
  <si>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</si>
  <si>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</si>
  <si>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</si>
  <si>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</si>
  <si>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</si>
  <si>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</si>
  <si>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</si>
  <si>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</si>
  <si>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</si>
  <si>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</si>
  <si>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</si>
  <si>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</si>
  <si>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</si>
  <si>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</si>
  <si>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</si>
  <si>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</si>
  <si>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</si>
  <si>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</si>
  <si>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</si>
  <si>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</si>
  <si>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</si>
  <si>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</si>
  <si>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</si>
  <si>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</si>
  <si>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</si>
  <si>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</si>
  <si>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</si>
  <si>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</si>
  <si>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</si>
  <si>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</si>
  <si>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</si>
  <si>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</si>
  <si>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</si>
  <si>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</si>
  <si>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</si>
  <si>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</si>
  <si>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</si>
  <si>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</si>
  <si>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</si>
  <si>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</si>
  <si>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</si>
  <si>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</si>
  <si>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</si>
  <si>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</si>
  <si>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</si>
  <si>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</si>
  <si>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</si>
  <si>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</si>
  <si>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</si>
  <si>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</si>
  <si>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</si>
  <si>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</si>
  <si>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</si>
  <si>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</si>
  <si>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</si>
  <si>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</si>
  <si>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</si>
  <si>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</si>
  <si>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</si>
  <si>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</si>
  <si>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</si>
  <si>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</si>
  <si>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</si>
  <si>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</si>
  <si>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</si>
  <si>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</si>
  <si>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</si>
  <si>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</si>
  <si>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</si>
  <si>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</si>
  <si>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</si>
  <si>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</si>
  <si>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</si>
  <si>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</si>
  <si>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</si>
  <si>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</si>
  <si>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</si>
  <si>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</si>
  <si>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</si>
  <si>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</si>
  <si>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</si>
  <si>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</si>
  <si>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</si>
  <si>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</si>
  <si>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</si>
  <si>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</si>
  <si>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</si>
  <si>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</si>
  <si>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</si>
  <si>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</si>
  <si>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</si>
  <si>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</si>
  <si>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</si>
  <si>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</si>
  <si>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</si>
  <si>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</si>
  <si>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</si>
  <si>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</si>
  <si>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</si>
  <si>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</si>
  <si>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</si>
  <si>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</si>
  <si>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</si>
  <si>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</si>
  <si>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</si>
  <si>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</si>
  <si>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</si>
  <si>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</si>
  <si>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</si>
  <si>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</si>
  <si>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</si>
  <si>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</si>
  <si>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</si>
  <si>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</si>
  <si>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</si>
  <si>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</si>
  <si>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</si>
  <si>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</si>
  <si>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</si>
  <si>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</si>
  <si>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</si>
  <si>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</si>
  <si>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</si>
  <si>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</si>
  <si>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</si>
  <si>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</si>
  <si>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</si>
  <si>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</si>
  <si>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</si>
  <si>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</si>
  <si>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</si>
  <si>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</si>
  <si>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</si>
  <si>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</si>
  <si>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</si>
  <si>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</si>
  <si>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</si>
  <si>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</si>
  <si>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</si>
  <si>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</si>
  <si>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</si>
  <si>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</si>
  <si>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</si>
  <si>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</si>
  <si>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</si>
  <si>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</si>
  <si>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</si>
  <si>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</si>
  <si>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</si>
  <si>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</si>
  <si>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</si>
  <si>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</si>
  <si>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</si>
  <si>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</si>
  <si>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</si>
  <si>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</si>
  <si>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</si>
  <si>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</si>
  <si>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</si>
  <si>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</si>
  <si>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</si>
  <si>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</si>
  <si>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</si>
  <si>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</si>
  <si>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</si>
  <si>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</si>
  <si>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</si>
  <si>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</si>
  <si>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</si>
  <si>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</si>
  <si>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</si>
  <si>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</si>
  <si>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</si>
  <si>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</si>
  <si>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</si>
  <si>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</si>
  <si>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</si>
  <si>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</si>
  <si>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</si>
  <si>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</si>
  <si>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</si>
  <si>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</si>
  <si>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</si>
  <si>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</si>
  <si>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</si>
  <si>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</si>
  <si>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</si>
  <si>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</si>
  <si>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</si>
  <si>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</si>
  <si>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</si>
  <si>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</si>
  <si>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</si>
  <si>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</si>
  <si>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</si>
  <si>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</si>
  <si>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</si>
  <si>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</si>
  <si>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</si>
  <si>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</si>
  <si>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</si>
  <si>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</si>
  <si>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</si>
  <si>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</si>
  <si>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</si>
  <si>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</si>
  <si>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</si>
  <si>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</si>
  <si>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</si>
  <si>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</si>
  <si>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</si>
  <si>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</si>
  <si>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</si>
  <si>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</si>
  <si>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</si>
  <si>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</si>
  <si>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</si>
  <si>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</si>
  <si>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</si>
  <si>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</si>
  <si>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</si>
  <si>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</si>
  <si>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</si>
  <si>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</si>
  <si>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</si>
  <si>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</si>
  <si>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</si>
  <si>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</si>
  <si>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</si>
  <si>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</si>
  <si>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</si>
  <si>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</si>
  <si>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</si>
  <si>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</si>
  <si>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</si>
  <si>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</si>
  <si>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</si>
  <si>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</si>
  <si>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</si>
  <si>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</si>
  <si>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</si>
  <si>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</si>
  <si>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</si>
  <si>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</si>
  <si>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</si>
  <si>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</si>
  <si>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</si>
  <si>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</si>
  <si>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</si>
  <si>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</si>
  <si>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</si>
  <si>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</si>
  <si>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</si>
  <si>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</si>
  <si>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</si>
  <si>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</si>
  <si>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</si>
  <si>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</si>
  <si>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</si>
  <si>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</si>
  <si>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</si>
  <si>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</si>
  <si>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</si>
  <si>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</si>
  <si>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</si>
  <si>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</si>
  <si>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</si>
  <si>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</si>
  <si>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</si>
  <si>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</si>
  <si>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</si>
  <si>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</si>
  <si>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</si>
  <si>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</si>
  <si>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</si>
  <si>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</si>
  <si>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</si>
  <si>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</si>
  <si>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</si>
  <si>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</si>
  <si>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</si>
  <si>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</si>
  <si>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</si>
  <si>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</si>
  <si>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</si>
  <si>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</si>
  <si>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</si>
  <si>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</si>
  <si>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</si>
  <si>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</si>
  <si>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</si>
  <si>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</si>
  <si>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</si>
  <si>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</si>
  <si>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</si>
  <si>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</si>
  <si>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</si>
  <si>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</si>
  <si>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</si>
  <si>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</si>
  <si>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</si>
  <si>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</si>
  <si>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</si>
  <si>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</si>
  <si>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</si>
  <si>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</si>
  <si>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</si>
  <si>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</si>
  <si>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</si>
  <si>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</si>
  <si>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</si>
  <si>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</si>
  <si>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</si>
  <si>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</si>
  <si>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</si>
  <si>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</si>
  <si>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</si>
  <si>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</si>
  <si>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</si>
  <si>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</si>
  <si>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</si>
  <si>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</si>
  <si>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</si>
  <si>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</si>
  <si>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</si>
  <si>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</si>
  <si>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</si>
  <si>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</si>
  <si>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</si>
  <si>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</si>
  <si>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</si>
  <si>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</si>
  <si>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</si>
  <si>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</si>
  <si>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</si>
  <si>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</si>
  <si>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</si>
  <si>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</si>
  <si>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</si>
  <si>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</si>
  <si>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</si>
  <si>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</si>
  <si>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</si>
  <si>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</si>
  <si>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</si>
  <si>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</si>
  <si>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</si>
  <si>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</si>
  <si>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</si>
  <si>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</si>
  <si>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</si>
  <si>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</si>
  <si>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</si>
  <si>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</si>
  <si>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</si>
  <si>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</si>
  <si>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</si>
  <si>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</si>
  <si>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</si>
  <si>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</si>
  <si>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</si>
  <si>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</si>
  <si>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</si>
  <si>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</si>
  <si>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</si>
  <si>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</si>
  <si>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</si>
  <si>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</si>
  <si>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</si>
  <si>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</si>
  <si>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</si>
  <si>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</si>
  <si>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</si>
  <si>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</si>
  <si>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</si>
  <si>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</si>
  <si>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</si>
  <si>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</si>
  <si>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</si>
  <si>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</si>
  <si>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</si>
  <si>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</si>
  <si>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</si>
  <si>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</si>
  <si>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</si>
  <si>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</si>
  <si>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</si>
  <si>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</si>
  <si>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</si>
  <si>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</si>
  <si>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</si>
  <si>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</si>
  <si>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</si>
  <si>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</si>
  <si>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</si>
  <si>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</si>
  <si>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</si>
  <si>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</si>
  <si>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</si>
  <si>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</si>
  <si>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</si>
  <si>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</si>
  <si>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</si>
  <si>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</si>
  <si>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</si>
  <si>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</si>
  <si>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</si>
  <si>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</si>
  <si>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</si>
  <si>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</si>
  <si>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</si>
  <si>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</si>
  <si>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</si>
  <si>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</si>
  <si>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</si>
  <si>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</si>
  <si>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</si>
  <si>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</si>
  <si>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</si>
  <si>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</si>
  <si>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</si>
  <si>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</si>
  <si>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</si>
  <si>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</si>
  <si>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</si>
  <si>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</si>
  <si>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</si>
  <si>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</si>
  <si>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</si>
  <si>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</si>
  <si>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</si>
  <si>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</si>
  <si>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</si>
  <si>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</si>
  <si>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</si>
  <si>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</si>
  <si>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</si>
  <si>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</si>
  <si>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</si>
  <si>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</si>
  <si>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</si>
  <si>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</si>
  <si>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</si>
  <si>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</si>
  <si>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</si>
  <si>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</si>
  <si>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</si>
  <si>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</si>
  <si>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</si>
  <si>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</si>
  <si>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</si>
  <si>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</si>
  <si>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</si>
  <si>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</si>
  <si>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</si>
  <si>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</si>
  <si>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</si>
  <si>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</si>
  <si>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</si>
  <si>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</si>
  <si>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</si>
  <si>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</si>
  <si>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</si>
  <si>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</si>
  <si>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</si>
  <si>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</si>
  <si>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</si>
  <si>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</si>
  <si>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</si>
  <si>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</si>
  <si>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</si>
  <si>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</si>
  <si>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</si>
  <si>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</si>
  <si>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</si>
  <si>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</si>
  <si>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</si>
  <si>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</si>
  <si>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</si>
  <si>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</si>
  <si>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</si>
  <si>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</si>
  <si>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</si>
  <si>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</si>
  <si>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</si>
  <si>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</si>
  <si>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</si>
  <si>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</si>
  <si>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</si>
  <si>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</si>
  <si>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</si>
  <si>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</si>
  <si>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</si>
  <si>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</si>
  <si>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</si>
  <si>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</si>
  <si>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</si>
  <si>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</si>
  <si>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</si>
  <si>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</si>
  <si>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</si>
  <si>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</si>
  <si>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</si>
  <si>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</si>
  <si>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</si>
  <si>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</si>
  <si>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</si>
  <si>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</si>
  <si>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</si>
  <si>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</si>
  <si>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</si>
  <si>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</si>
  <si>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</si>
  <si>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</si>
  <si>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</si>
  <si>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</si>
  <si>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</si>
  <si>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</si>
  <si>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</si>
  <si>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</si>
  <si>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</si>
  <si>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</si>
  <si>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</si>
  <si>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</si>
  <si>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</si>
  <si>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</si>
  <si>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</si>
  <si>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</si>
  <si>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</si>
  <si>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</si>
  <si>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</si>
  <si>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</si>
  <si>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</si>
  <si>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</si>
  <si>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</si>
  <si>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</si>
  <si>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</si>
  <si>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</si>
  <si>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</si>
  <si>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</si>
  <si>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</si>
  <si>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</si>
  <si>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</si>
  <si>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</si>
  <si>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</si>
  <si>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</si>
  <si>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</si>
  <si>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</si>
  <si>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</si>
  <si>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</si>
  <si>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</si>
  <si>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</si>
  <si>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</si>
  <si>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</si>
  <si>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</si>
  <si>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</si>
  <si>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</si>
  <si>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</si>
  <si>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</si>
  <si>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</si>
  <si>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</si>
  <si>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</si>
  <si>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</si>
  <si>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</si>
  <si>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</si>
  <si>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</si>
  <si>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</si>
  <si>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</si>
  <si>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</si>
  <si>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</si>
  <si>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</si>
  <si>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</si>
  <si>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</si>
  <si>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</si>
  <si>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</si>
  <si>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</si>
  <si>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</si>
  <si>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</si>
  <si>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</si>
  <si>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</si>
  <si>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</si>
  <si>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</si>
  <si>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</si>
  <si>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</si>
  <si>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</si>
  <si>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</si>
  <si>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</si>
  <si>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</si>
  <si>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</si>
  <si>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</si>
  <si>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</si>
  <si>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</si>
  <si>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</si>
  <si>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</si>
  <si>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</si>
  <si>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</si>
  <si>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</si>
  <si>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</si>
  <si>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</si>
  <si>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</si>
  <si>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</si>
  <si>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</si>
  <si>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</si>
  <si>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</si>
  <si>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</si>
  <si>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</si>
  <si>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</si>
  <si>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</si>
  <si>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</si>
  <si>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</si>
  <si>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</si>
  <si>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</si>
  <si>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</si>
  <si>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</si>
  <si>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</si>
  <si>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</si>
  <si>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</si>
  <si>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</si>
  <si>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</si>
  <si>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</si>
  <si>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</si>
  <si>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</si>
  <si>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</si>
  <si>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</si>
  <si>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</si>
  <si>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</si>
  <si>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</si>
  <si>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</si>
  <si>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</si>
  <si>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</si>
  <si>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</si>
  <si>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</si>
  <si>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</si>
  <si>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</si>
  <si>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</si>
  <si>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</si>
  <si>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</si>
  <si>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</si>
  <si>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</si>
  <si>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</si>
  <si>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</si>
  <si>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</si>
  <si>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</si>
  <si>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</si>
  <si>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</si>
  <si>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</si>
  <si>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</si>
  <si>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</si>
  <si>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</si>
  <si>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</si>
  <si>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</si>
  <si>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</si>
  <si>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</si>
  <si>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</si>
  <si>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</si>
  <si>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</si>
  <si>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</si>
  <si>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</si>
  <si>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</si>
  <si>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</si>
  <si>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</si>
  <si>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</si>
  <si>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</si>
  <si>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</si>
  <si>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</si>
  <si>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</si>
  <si>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</si>
  <si>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</si>
  <si>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</si>
  <si>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</si>
  <si>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</si>
  <si>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</si>
  <si>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</si>
  <si>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</si>
  <si>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</si>
  <si>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</si>
  <si>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</si>
  <si>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</si>
  <si>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</si>
  <si>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</si>
  <si>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</si>
  <si>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</si>
  <si>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</si>
  <si>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</si>
  <si>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</si>
  <si>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</si>
  <si>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</si>
  <si>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</si>
  <si>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</si>
  <si>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</si>
  <si>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</si>
  <si>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</si>
  <si>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</si>
  <si>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</si>
  <si>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</si>
  <si>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</si>
  <si>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</si>
  <si>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</si>
  <si>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</si>
  <si>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</si>
  <si>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</si>
  <si>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</si>
  <si>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</si>
  <si>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</si>
  <si>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</si>
  <si>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</si>
  <si>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</si>
  <si>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</si>
  <si>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</si>
  <si>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</si>
  <si>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</si>
  <si>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</si>
  <si>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</si>
  <si>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</si>
  <si>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</si>
  <si>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</si>
  <si>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</si>
  <si>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</si>
  <si>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</si>
  <si>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</si>
  <si>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</si>
  <si>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</si>
  <si>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</si>
  <si>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</si>
  <si>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</si>
  <si>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</si>
  <si>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</si>
  <si>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</si>
  <si>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</si>
  <si>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</si>
  <si>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</si>
  <si>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</si>
  <si>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</si>
  <si>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</si>
  <si>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</si>
  <si>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</si>
  <si>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</si>
  <si>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</si>
  <si>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</si>
  <si>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</si>
  <si>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</si>
  <si>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</si>
  <si>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</si>
  <si>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</si>
  <si>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</si>
  <si>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</si>
  <si>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</si>
  <si>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</si>
  <si>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</si>
  <si>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</si>
  <si>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</si>
  <si>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</si>
  <si>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</si>
  <si>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</si>
  <si>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</si>
  <si>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</si>
  <si>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</si>
  <si>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</si>
  <si>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</si>
  <si>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</si>
  <si>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</si>
  <si>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</si>
  <si>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</si>
  <si>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</si>
  <si>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</si>
  <si>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</si>
  <si>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</si>
  <si>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</si>
  <si>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</si>
  <si>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</si>
  <si>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</si>
  <si>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</si>
  <si>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</si>
  <si>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</si>
  <si>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</si>
  <si>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</si>
  <si>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</si>
  <si>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</si>
  <si>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</si>
  <si>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</si>
  <si>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</si>
  <si>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</si>
  <si>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</si>
  <si>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</si>
  <si>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</si>
  <si>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</si>
  <si>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</si>
  <si>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</si>
  <si>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</si>
  <si>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</si>
  <si>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</si>
  <si>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</si>
  <si>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</si>
  <si>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</si>
  <si>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</si>
  <si>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</si>
  <si>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</si>
  <si>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</si>
  <si>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</si>
  <si>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</si>
  <si>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</si>
  <si>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</si>
  <si>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</si>
  <si>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</si>
  <si>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</si>
  <si>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</si>
  <si>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</si>
  <si>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</si>
  <si>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</si>
  <si>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</si>
  <si>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</si>
  <si>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</si>
  <si>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</si>
  <si>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</si>
  <si>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</si>
  <si>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</si>
  <si>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</si>
  <si>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</si>
  <si>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</si>
  <si>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</si>
  <si>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</si>
  <si>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</si>
  <si>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</si>
  <si>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</si>
  <si>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</si>
  <si>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</si>
  <si>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</si>
  <si>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</si>
  <si>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</si>
  <si>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</si>
  <si>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</si>
  <si>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</si>
  <si>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</si>
  <si>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</si>
  <si>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</si>
  <si>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</si>
  <si>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</si>
  <si>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</si>
  <si>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</si>
  <si>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</si>
  <si>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</si>
  <si>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</si>
  <si>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</si>
  <si>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</si>
  <si>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</si>
  <si>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</si>
  <si>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</si>
  <si>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</si>
  <si>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</si>
  <si>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</si>
  <si>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</si>
  <si>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</si>
  <si>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</si>
  <si>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</si>
  <si>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</si>
  <si>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</si>
  <si>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</si>
  <si>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</si>
  <si>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</si>
  <si>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</si>
  <si>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</si>
  <si>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</si>
  <si>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</si>
  <si>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</si>
  <si>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</si>
  <si>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</si>
  <si>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</si>
  <si>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</si>
  <si>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</si>
  <si>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</si>
  <si>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</si>
  <si>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</si>
  <si>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</si>
  <si>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</si>
  <si>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</si>
  <si>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</si>
  <si>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</si>
  <si>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</si>
  <si>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</si>
  <si>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</si>
  <si>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</si>
  <si>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</si>
  <si>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</si>
  <si>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</si>
  <si>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</si>
  <si>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</si>
  <si>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</si>
  <si>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</si>
  <si>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</si>
  <si>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</si>
  <si>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</si>
  <si>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</si>
  <si>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</si>
  <si>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</si>
  <si>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</si>
  <si>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</si>
  <si>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</si>
  <si>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</si>
  <si>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</si>
  <si>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</si>
  <si>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</si>
  <si>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</si>
  <si>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</si>
  <si>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</si>
  <si>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</si>
  <si>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</si>
  <si>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</si>
  <si>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</si>
  <si>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</si>
  <si>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</si>
  <si>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</si>
  <si>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</si>
  <si>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</si>
  <si>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</si>
  <si>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</si>
  <si>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</si>
  <si>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</si>
  <si>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</si>
  <si>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</si>
  <si>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</si>
  <si>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</si>
  <si>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</si>
  <si>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</si>
  <si>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</si>
  <si>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</si>
  <si>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</si>
  <si>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</si>
  <si>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</si>
  <si>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</si>
  <si>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</si>
  <si>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</si>
  <si>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</si>
  <si>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</si>
  <si>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</si>
  <si>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</si>
  <si>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</si>
  <si>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</si>
  <si>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</si>
  <si>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</si>
  <si>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</si>
  <si>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</si>
  <si>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</si>
  <si>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</si>
  <si>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</si>
  <si>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</si>
  <si>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</si>
  <si>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</si>
  <si>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</si>
  <si>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</si>
  <si>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</si>
  <si>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</si>
  <si>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</si>
  <si>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</si>
  <si>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</si>
  <si>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</si>
  <si>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</si>
  <si>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</si>
  <si>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</si>
  <si>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</si>
  <si>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</si>
  <si>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</si>
  <si>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</si>
  <si>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</si>
  <si>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</si>
  <si>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</si>
  <si>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</si>
  <si>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</si>
  <si>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</si>
  <si>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</si>
  <si>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</si>
  <si>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</si>
  <si>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</si>
  <si>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</si>
  <si>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</si>
  <si>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</si>
  <si>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</si>
  <si>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</si>
  <si>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</si>
  <si>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</si>
  <si>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</si>
  <si>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</si>
  <si>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</si>
  <si>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</si>
  <si>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</si>
  <si>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</si>
  <si>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</si>
  <si>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</si>
  <si>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</si>
  <si>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</si>
  <si>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</si>
  <si>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</si>
  <si>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</si>
  <si>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</si>
  <si>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</si>
  <si>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</si>
  <si>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</si>
  <si>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</si>
  <si>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</si>
  <si>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</si>
  <si>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</si>
  <si>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</si>
  <si>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</si>
  <si>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</si>
  <si>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</si>
  <si>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</si>
  <si>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</si>
  <si>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</si>
  <si>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</si>
  <si>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</si>
  <si>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</si>
  <si>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</si>
  <si>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</si>
  <si>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</si>
  <si>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</si>
  <si>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</si>
  <si>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</si>
  <si>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</si>
  <si>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</si>
  <si>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</si>
  <si>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</si>
  <si>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</si>
  <si>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</si>
  <si>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</si>
  <si>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</si>
  <si>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</si>
  <si>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</si>
  <si>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</si>
  <si>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</si>
  <si>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</si>
  <si>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</si>
  <si>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</si>
  <si>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</si>
  <si>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</si>
  <si>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</si>
  <si>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</si>
  <si>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</si>
  <si>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</si>
  <si>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</si>
  <si>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</si>
  <si>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</si>
  <si>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</si>
  <si>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</si>
  <si>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</si>
  <si>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</si>
  <si>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</si>
  <si>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</si>
  <si>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</si>
  <si>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</si>
  <si>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</si>
  <si>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</si>
  <si>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</si>
  <si>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</si>
  <si>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</si>
  <si>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</si>
  <si>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</si>
  <si>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</si>
  <si>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</si>
  <si>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</si>
  <si>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</si>
  <si>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</si>
  <si>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</si>
  <si>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</si>
  <si>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</si>
  <si>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</si>
  <si>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</si>
  <si>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</si>
  <si>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</si>
  <si>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</si>
  <si>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</si>
  <si>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</si>
  <si>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</si>
  <si>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</si>
  <si>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</si>
  <si>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</si>
  <si>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</si>
  <si>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</si>
  <si>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</si>
  <si>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</si>
  <si>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</si>
  <si>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</si>
  <si>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</si>
  <si>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</si>
  <si>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</si>
  <si>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</si>
  <si>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</si>
  <si>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</si>
  <si>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</si>
  <si>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</si>
  <si>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</si>
  <si>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</si>
  <si>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</si>
  <si>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</si>
  <si>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</si>
  <si>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</si>
  <si>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</si>
  <si>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</si>
  <si>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</si>
  <si>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</si>
  <si>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</si>
  <si>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</si>
  <si>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</si>
  <si>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</si>
  <si>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</si>
  <si>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</si>
  <si>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</si>
  <si>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</si>
  <si>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</si>
  <si>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</si>
  <si>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</si>
  <si>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</si>
  <si>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</si>
  <si>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</si>
  <si>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</si>
  <si>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</si>
  <si>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</si>
  <si>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</si>
  <si>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</si>
  <si>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</si>
  <si>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</si>
  <si>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</si>
  <si>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</si>
  <si>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</si>
  <si>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</si>
  <si>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</si>
  <si>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</si>
  <si>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</si>
  <si>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</si>
  <si>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</si>
  <si>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</si>
  <si>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</si>
  <si>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</si>
  <si>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</si>
  <si>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</si>
  <si>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</si>
  <si>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</si>
  <si>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</si>
  <si>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</si>
  <si>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</si>
  <si>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</si>
  <si>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</si>
  <si>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</si>
  <si>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</si>
  <si>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</si>
  <si>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</si>
  <si>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</si>
  <si>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</si>
  <si>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</si>
  <si>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</si>
  <si>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</si>
  <si>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</si>
  <si>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</si>
  <si>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</si>
  <si>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</si>
  <si>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</si>
  <si>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</si>
  <si>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</si>
  <si>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</si>
  <si>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</si>
  <si>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</si>
  <si>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</si>
  <si>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</si>
  <si>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</si>
  <si>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</si>
  <si>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</si>
  <si>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</si>
  <si>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</si>
  <si>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</si>
  <si>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</si>
  <si>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</si>
  <si>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</si>
  <si>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</si>
  <si>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</si>
  <si>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</si>
  <si>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</si>
  <si>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</si>
  <si>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</si>
  <si>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</si>
  <si>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</si>
  <si>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</si>
  <si>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</si>
  <si>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</si>
  <si>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</si>
  <si>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</si>
  <si>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</si>
  <si>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</si>
  <si>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</si>
  <si>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</si>
  <si>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</si>
  <si>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</si>
  <si>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</si>
  <si>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</si>
  <si>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</si>
  <si>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</si>
  <si>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</si>
  <si>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</si>
  <si>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</si>
  <si>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</si>
  <si>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</si>
  <si>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</si>
  <si>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</si>
  <si>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</si>
  <si>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</si>
  <si>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</si>
  <si>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</si>
  <si>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</si>
  <si>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</si>
  <si>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</si>
  <si>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</si>
  <si>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</si>
  <si>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</si>
  <si>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</si>
  <si>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</si>
  <si>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</si>
  <si>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</si>
  <si>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</si>
  <si>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</si>
  <si>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</si>
  <si>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</si>
  <si>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</si>
  <si>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</si>
  <si>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</si>
  <si>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</si>
  <si>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</si>
  <si>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</si>
  <si>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</si>
  <si>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</si>
  <si>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</si>
  <si>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</si>
  <si>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</si>
  <si>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</si>
  <si>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</si>
  <si>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</si>
  <si>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</si>
  <si>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</si>
  <si>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</si>
  <si>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</si>
  <si>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</si>
  <si>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</si>
  <si>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</si>
  <si>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</si>
  <si>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</si>
  <si>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</si>
  <si>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</si>
  <si>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</si>
  <si>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</si>
  <si>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</si>
  <si>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</si>
  <si>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</si>
  <si>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</si>
  <si>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</si>
  <si>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</si>
  <si>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</si>
  <si>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</si>
  <si>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</si>
  <si>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</si>
  <si>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</si>
  <si>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</si>
  <si>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</si>
  <si>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</si>
  <si>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</si>
  <si>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</si>
  <si>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</si>
  <si>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</si>
  <si>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</si>
  <si>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</si>
  <si>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</si>
  <si>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</si>
  <si>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</si>
  <si>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</si>
  <si>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</si>
  <si>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</si>
  <si>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</si>
  <si>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</si>
  <si>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</si>
  <si>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</si>
  <si>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</si>
  <si>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</si>
  <si>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</si>
  <si>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</si>
  <si>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</si>
  <si>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</si>
  <si>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</si>
  <si>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</si>
  <si>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</si>
  <si>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</si>
  <si>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</si>
  <si>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</si>
  <si>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</si>
  <si>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</si>
  <si>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</si>
  <si>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</si>
  <si>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</si>
  <si>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</si>
  <si>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</si>
  <si>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</si>
  <si>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</si>
  <si>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</si>
  <si>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</si>
  <si>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</si>
  <si>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</si>
  <si>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</si>
  <si>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</si>
  <si>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</si>
  <si>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</si>
  <si>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</si>
  <si>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</si>
  <si>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</si>
  <si>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</si>
  <si>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</si>
  <si>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</si>
  <si>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</si>
  <si>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</si>
  <si>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</si>
  <si>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</si>
  <si>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</si>
  <si>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</si>
  <si>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</si>
  <si>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</si>
  <si>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</si>
  <si>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</si>
  <si>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</si>
  <si>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</si>
  <si>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</si>
  <si>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</si>
  <si>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</si>
  <si>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</si>
  <si>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</si>
  <si>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</si>
  <si>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</si>
  <si>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</si>
  <si>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</si>
  <si>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</si>
  <si>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</si>
  <si>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</si>
  <si>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</si>
  <si>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</si>
  <si>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</si>
  <si>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</si>
  <si>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</si>
  <si>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</si>
  <si>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</si>
  <si>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</si>
  <si>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</si>
  <si>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</si>
  <si>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</si>
  <si>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</si>
  <si>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</si>
  <si>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</si>
  <si>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</si>
  <si>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</si>
  <si>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</si>
  <si>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</si>
  <si>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</si>
  <si>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</si>
  <si>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</si>
  <si>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</si>
  <si>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</si>
  <si>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</si>
  <si>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</si>
  <si>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</si>
  <si>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</si>
  <si>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</si>
  <si>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</si>
  <si>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</si>
  <si>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</si>
  <si>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</si>
  <si>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</si>
  <si>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</si>
  <si>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</si>
  <si>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</si>
  <si>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</si>
  <si>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</si>
  <si>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</si>
  <si>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</si>
  <si>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</si>
  <si>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</si>
  <si>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</si>
  <si>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</si>
  <si>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</si>
  <si>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</si>
  <si>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</si>
  <si>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</si>
  <si>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</si>
  <si>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</si>
  <si>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</si>
  <si>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</si>
  <si>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</si>
  <si>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</si>
  <si>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</si>
  <si>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</si>
  <si>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</si>
  <si>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</si>
  <si>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</si>
  <si>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</si>
  <si>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</si>
  <si>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</si>
  <si>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</si>
  <si>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</si>
  <si>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</si>
  <si>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</si>
  <si>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</si>
  <si>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</si>
  <si>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</si>
  <si>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</si>
  <si>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</si>
  <si>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</si>
  <si>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</si>
  <si>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</si>
  <si>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</si>
  <si>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</si>
  <si>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</si>
  <si>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</si>
  <si>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</si>
  <si>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</si>
  <si>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</si>
  <si>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</si>
  <si>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</si>
  <si>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</si>
  <si>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</si>
  <si>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</si>
  <si>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</si>
  <si>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</si>
  <si>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</si>
  <si>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</si>
  <si>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</si>
  <si>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</si>
  <si>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</si>
  <si>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</si>
  <si>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</si>
  <si>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</si>
  <si>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</si>
  <si>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</si>
  <si>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</si>
  <si>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</si>
  <si>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</si>
  <si>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</si>
  <si>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</si>
  <si>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</si>
  <si>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</si>
  <si>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</si>
  <si>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</si>
  <si>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</si>
  <si>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</si>
  <si>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</si>
  <si>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</si>
  <si>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</si>
  <si>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</si>
  <si>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</si>
  <si>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</si>
  <si>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</si>
  <si>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</si>
  <si>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</si>
  <si>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</si>
  <si>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</si>
  <si>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</si>
  <si>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</si>
  <si>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</si>
  <si>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</si>
  <si>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</si>
  <si>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</si>
  <si>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</si>
  <si>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</si>
  <si>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</si>
  <si>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</si>
  <si>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</si>
  <si>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</si>
  <si>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</si>
  <si>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</si>
  <si>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</si>
  <si>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</si>
  <si>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</si>
  <si>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</si>
  <si>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</si>
  <si>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</si>
  <si>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</si>
  <si>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</si>
  <si>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</si>
  <si>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</si>
  <si>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</si>
  <si>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</si>
  <si>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</si>
  <si>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</si>
  <si>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</si>
  <si>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</si>
  <si>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</si>
  <si>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</si>
  <si>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</si>
  <si>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</si>
  <si>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</si>
  <si>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</si>
  <si>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</si>
  <si>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</si>
  <si>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</si>
  <si>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</si>
  <si>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</si>
  <si>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</si>
  <si>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</si>
  <si>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</si>
  <si>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</si>
  <si>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</si>
  <si>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</si>
  <si>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</si>
  <si>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</si>
  <si>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</si>
  <si>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</si>
  <si>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</si>
  <si>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</si>
  <si>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</si>
  <si>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</si>
  <si>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</si>
  <si>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</si>
  <si>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</si>
  <si>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</si>
  <si>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</si>
  <si>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</si>
  <si>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</si>
  <si>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</si>
  <si>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</si>
  <si>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</si>
  <si>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</si>
  <si>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</si>
  <si>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</si>
  <si>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</si>
  <si>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</si>
  <si>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</si>
  <si>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</si>
  <si>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</si>
  <si>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</si>
  <si>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</si>
  <si>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</si>
  <si>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</si>
  <si>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</si>
  <si>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</si>
  <si>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</si>
  <si>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</si>
  <si>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</si>
  <si>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</si>
  <si>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</si>
  <si>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</si>
  <si>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</si>
  <si>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</si>
  <si>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</si>
  <si>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</si>
  <si>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</si>
  <si>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</si>
  <si>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</si>
  <si>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</si>
  <si>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</si>
  <si>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</si>
  <si>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</si>
  <si>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</si>
  <si>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</si>
  <si>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</si>
  <si>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</si>
  <si>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</si>
  <si>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</si>
  <si>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</si>
  <si>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</si>
  <si>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</si>
  <si>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</si>
  <si>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</si>
  <si>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</si>
  <si>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</si>
  <si>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</si>
  <si>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</si>
  <si>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</si>
  <si>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</si>
  <si>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</si>
  <si>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</si>
  <si>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</si>
  <si>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</si>
  <si>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</si>
  <si>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</si>
  <si>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</si>
  <si>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</si>
  <si>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</si>
  <si>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</si>
  <si>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</si>
  <si>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</si>
  <si>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</si>
  <si>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</si>
  <si>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</si>
  <si>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</si>
  <si>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</si>
  <si>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</si>
  <si>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</si>
  <si>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</si>
  <si>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</si>
  <si>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</si>
  <si>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</si>
  <si>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</si>
  <si>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</si>
  <si>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</si>
  <si>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</si>
  <si>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</si>
  <si>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</si>
  <si>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</si>
  <si>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</si>
  <si>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</si>
  <si>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</si>
  <si>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</si>
  <si>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</si>
  <si>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</si>
  <si>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</si>
  <si>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</si>
  <si>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</si>
  <si>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</si>
  <si>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</si>
  <si>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</si>
  <si>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</si>
  <si>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</si>
  <si>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</si>
  <si>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</si>
  <si>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</si>
  <si>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</si>
  <si>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</si>
  <si>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</si>
  <si>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</si>
  <si>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</si>
  <si>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</si>
  <si>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</si>
  <si>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</si>
  <si>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</si>
  <si>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</si>
  <si>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</si>
  <si>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</si>
  <si>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</si>
  <si>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</si>
  <si>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</si>
  <si>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</si>
  <si>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</si>
  <si>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</si>
  <si>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</si>
  <si>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</si>
  <si>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</si>
  <si>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</si>
  <si>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</si>
  <si>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</si>
  <si>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</si>
  <si>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</si>
  <si>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</si>
  <si>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</si>
  <si>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</si>
  <si>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</si>
  <si>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</si>
  <si>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</si>
  <si>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</si>
  <si>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</si>
  <si>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</si>
  <si>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</si>
  <si>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</si>
  <si>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</si>
  <si>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</si>
  <si>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</si>
  <si>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</si>
  <si>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</si>
  <si>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</si>
  <si>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</si>
  <si>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</si>
  <si>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</si>
  <si>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</si>
  <si>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</si>
  <si>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</si>
  <si>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</si>
  <si>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</si>
  <si>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</si>
  <si>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</si>
  <si>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</si>
  <si>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</si>
  <si>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</si>
  <si>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</si>
  <si>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</si>
  <si>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</si>
  <si>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</si>
  <si>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</si>
  <si>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</si>
  <si>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</si>
  <si>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</si>
  <si>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</si>
  <si>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</si>
  <si>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</si>
  <si>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</si>
  <si>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</si>
  <si>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</si>
  <si>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</si>
  <si>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</si>
  <si>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</si>
  <si>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</si>
  <si>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</si>
  <si>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</si>
  <si>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</si>
  <si>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</si>
  <si>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</si>
  <si>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</si>
  <si>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</si>
  <si>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</si>
  <si>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</si>
  <si>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</si>
  <si>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</si>
  <si>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</si>
  <si>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</si>
  <si>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</si>
  <si>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</si>
  <si>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</si>
  <si>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</si>
  <si>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</si>
  <si>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</si>
  <si>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</si>
  <si>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</si>
  <si>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</si>
  <si>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</si>
  <si>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</si>
  <si>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</si>
  <si>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</si>
  <si>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</si>
  <si>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</si>
  <si>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</si>
  <si>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</si>
  <si>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</si>
  <si>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</si>
  <si>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</si>
  <si>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</si>
  <si>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</si>
  <si>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</si>
  <si>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</si>
  <si>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</si>
  <si>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</si>
  <si>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</si>
  <si>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</si>
  <si>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</si>
  <si>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</si>
  <si>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</si>
  <si>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</si>
  <si>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</si>
  <si>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</si>
  <si>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</si>
  <si>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</si>
  <si>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</si>
  <si>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</si>
  <si>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</si>
  <si>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</si>
  <si>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</si>
  <si>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</si>
  <si>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</si>
  <si>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</si>
  <si>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</si>
  <si>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</si>
  <si>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</si>
  <si>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</si>
  <si>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</si>
  <si>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</si>
  <si>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</si>
  <si>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</si>
  <si>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</si>
  <si>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</si>
  <si>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</si>
  <si>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</si>
  <si>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</si>
  <si>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</si>
  <si>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</si>
  <si>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</si>
  <si>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</si>
  <si>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</si>
  <si>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</si>
  <si>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</si>
  <si>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</si>
  <si>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</si>
  <si>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</si>
  <si>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</si>
  <si>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</si>
  <si>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</si>
  <si>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</si>
  <si>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</si>
  <si>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</si>
  <si>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</si>
  <si>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</si>
  <si>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</si>
  <si>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</si>
  <si>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</si>
  <si>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</si>
  <si>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</si>
  <si>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</si>
  <si>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</si>
  <si>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</si>
  <si>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</si>
  <si>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</si>
  <si>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</si>
  <si>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</si>
  <si>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</si>
  <si>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</si>
  <si>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</si>
  <si>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</si>
  <si>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</si>
  <si>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</si>
  <si>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</si>
  <si>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</si>
  <si>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</si>
  <si>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</si>
  <si>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</si>
  <si>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</si>
  <si>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</si>
  <si>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</si>
  <si>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</si>
  <si>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</si>
  <si>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</si>
  <si>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</si>
  <si>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</si>
  <si>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</si>
  <si>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</si>
  <si>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</si>
  <si>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</si>
  <si>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</si>
  <si>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</si>
  <si>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</si>
  <si>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</si>
  <si>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</si>
  <si>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</si>
  <si>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</si>
  <si>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</si>
  <si>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</si>
  <si>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</si>
  <si>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</si>
  <si>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</si>
  <si>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</si>
  <si>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</si>
  <si>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</si>
  <si>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</si>
  <si>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</si>
  <si>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</si>
  <si>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</si>
  <si>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</si>
  <si>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</si>
  <si>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</si>
  <si>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</si>
  <si>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</si>
  <si>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</si>
  <si>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</si>
  <si>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</si>
  <si>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</si>
  <si>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</si>
  <si>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</si>
  <si>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</si>
  <si>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</si>
  <si>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</si>
  <si>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</si>
  <si>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</si>
  <si>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</si>
  <si>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</si>
  <si>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</si>
  <si>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</si>
  <si>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</si>
  <si>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</si>
  <si>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</si>
  <si>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</si>
  <si>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</si>
  <si>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</si>
  <si>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</si>
  <si>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</si>
  <si>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</si>
  <si>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</si>
  <si>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</si>
  <si>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</si>
  <si>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</si>
  <si>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</si>
  <si>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</si>
  <si>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</si>
  <si>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</si>
  <si>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</si>
  <si>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</si>
  <si>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</si>
  <si>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</si>
  <si>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</si>
  <si>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</si>
  <si>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</si>
  <si>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</si>
  <si>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</si>
  <si>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</si>
  <si>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</si>
  <si>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</si>
  <si>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</si>
  <si>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</si>
  <si>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</si>
  <si>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</si>
  <si>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</si>
  <si>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</si>
  <si>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</si>
  <si>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</si>
  <si>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</si>
  <si>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</si>
  <si>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</si>
  <si>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</si>
  <si>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</si>
  <si>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</si>
  <si>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</si>
  <si>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</si>
  <si>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</si>
  <si>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</si>
  <si>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</si>
  <si>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</si>
  <si>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</si>
  <si>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</si>
  <si>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</si>
  <si>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</si>
  <si>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</si>
  <si>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</si>
  <si>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</si>
  <si>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</si>
  <si>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</si>
  <si>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</si>
  <si>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</si>
  <si>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</si>
  <si>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</si>
  <si>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</si>
  <si>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</si>
  <si>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</si>
  <si>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</si>
  <si>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</si>
  <si>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</si>
  <si>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</si>
  <si>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</si>
  <si>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</si>
  <si>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</si>
  <si>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</si>
  <si>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</si>
  <si>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</si>
  <si>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</si>
  <si>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</si>
  <si>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</si>
  <si>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</si>
  <si>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</si>
  <si>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</si>
  <si>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</si>
  <si>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</si>
  <si>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</si>
  <si>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</si>
  <si>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</si>
  <si>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</si>
  <si>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</si>
  <si>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</si>
  <si>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</si>
  <si>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</si>
  <si>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</si>
  <si>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</si>
  <si>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</si>
  <si>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</si>
  <si>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</si>
  <si>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</si>
  <si>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</si>
  <si>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</si>
  <si>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</si>
  <si>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</si>
  <si>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</si>
  <si>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</si>
  <si>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</si>
  <si>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</si>
  <si>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</si>
  <si>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</si>
  <si>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</si>
  <si>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</si>
  <si>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</si>
  <si>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</si>
  <si>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</si>
  <si>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</si>
  <si>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</si>
  <si>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</si>
  <si>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</si>
  <si>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</si>
  <si>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</si>
  <si>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</si>
  <si>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</si>
  <si>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</si>
  <si>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</si>
  <si>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</si>
  <si>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</si>
  <si>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</si>
  <si>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</si>
  <si>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</si>
  <si>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</si>
  <si>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</si>
  <si>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</si>
  <si>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</si>
  <si>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</si>
  <si>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</si>
  <si>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</si>
  <si>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</si>
  <si>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</si>
  <si>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</si>
  <si>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</si>
  <si>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</si>
  <si>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</si>
  <si>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</si>
  <si>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</si>
  <si>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</si>
  <si>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</si>
  <si>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</si>
  <si>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</si>
  <si>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</si>
  <si>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</si>
  <si>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</si>
  <si>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</si>
  <si>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</si>
  <si>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</si>
  <si>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</si>
  <si>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</si>
  <si>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</si>
  <si>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</si>
  <si>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</si>
  <si>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</si>
  <si>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</si>
  <si>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</si>
  <si>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</si>
  <si>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</si>
  <si>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</si>
  <si>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</si>
  <si>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</si>
  <si>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</si>
  <si>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</si>
  <si>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</si>
  <si>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</si>
  <si>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</si>
  <si>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</si>
  <si>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</si>
  <si>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</si>
  <si>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</si>
  <si>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</si>
  <si>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</si>
  <si>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</si>
  <si>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</si>
  <si>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</si>
  <si>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</si>
  <si>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</si>
  <si>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</si>
  <si>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</si>
  <si>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</si>
  <si>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</si>
  <si>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</si>
  <si>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</si>
  <si>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</si>
  <si>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</si>
  <si>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</si>
  <si>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</si>
  <si>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</si>
  <si>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</si>
  <si>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</si>
  <si>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</si>
  <si>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</si>
  <si>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</si>
  <si>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</si>
  <si>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</si>
  <si>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</si>
  <si>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</si>
  <si>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</si>
  <si>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</si>
  <si>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</si>
  <si>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</si>
  <si>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</si>
  <si>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</si>
  <si>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</si>
  <si>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</si>
  <si>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</si>
  <si>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</si>
  <si>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</si>
  <si>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</si>
  <si>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</si>
  <si>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</si>
  <si>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</si>
  <si>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</si>
  <si>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</si>
  <si>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</si>
  <si>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</si>
  <si>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</si>
  <si>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</si>
  <si>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</si>
  <si>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</si>
  <si>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</si>
  <si>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</si>
  <si>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</si>
  <si>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</si>
  <si>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</si>
  <si>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</si>
  <si>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</si>
  <si>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</si>
  <si>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</si>
  <si>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</si>
  <si>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</si>
  <si>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</si>
  <si>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</si>
  <si>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</si>
  <si>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</si>
  <si>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</si>
  <si>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</si>
  <si>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</si>
  <si>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</si>
  <si>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</si>
  <si>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</si>
  <si>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</si>
  <si>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</si>
  <si>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</si>
  <si>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</si>
  <si>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</si>
  <si>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</si>
  <si>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</si>
  <si>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</si>
  <si>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</si>
  <si>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</si>
  <si>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</si>
  <si>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</si>
  <si>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</si>
  <si>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</si>
  <si>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</si>
  <si>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</si>
  <si>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</si>
  <si>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</si>
  <si>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</si>
  <si>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</si>
  <si>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</si>
  <si>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</si>
  <si>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</si>
  <si>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</si>
  <si>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</si>
  <si>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</si>
  <si>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</si>
  <si>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</si>
  <si>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</si>
  <si>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</si>
  <si>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</si>
  <si>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</si>
  <si>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</si>
  <si>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</si>
  <si>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</si>
  <si>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</si>
  <si>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</si>
  <si>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</si>
  <si>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</si>
  <si>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</si>
  <si>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</si>
  <si>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</si>
  <si>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</si>
  <si>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</si>
  <si>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</si>
  <si>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</si>
  <si>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</si>
  <si>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</si>
  <si>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</si>
  <si>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</si>
  <si>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</si>
  <si>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</si>
  <si>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</si>
  <si>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</si>
  <si>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</si>
  <si>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</si>
  <si>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</si>
  <si>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</si>
  <si>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</si>
  <si>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</si>
  <si>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</si>
  <si>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</si>
  <si>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</si>
  <si>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</si>
  <si>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</si>
  <si>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</si>
  <si>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</si>
  <si>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</si>
  <si>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</si>
  <si>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</si>
  <si>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</si>
  <si>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</si>
  <si>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</si>
  <si>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</si>
  <si>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</si>
  <si>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</si>
  <si>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</si>
  <si>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</si>
  <si>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</si>
  <si>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</si>
  <si>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</si>
  <si>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</si>
  <si>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</si>
  <si>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</si>
  <si>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</si>
  <si>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</si>
  <si>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</si>
  <si>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</si>
  <si>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</si>
  <si>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</si>
  <si>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</si>
  <si>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</si>
  <si>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</si>
  <si>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</si>
  <si>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</si>
  <si>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</si>
  <si>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</si>
  <si>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</si>
  <si>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</si>
  <si>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</si>
  <si>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</si>
  <si>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</si>
  <si>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</si>
  <si>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</si>
  <si>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</si>
  <si>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</si>
  <si>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</si>
  <si>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</si>
  <si>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</si>
  <si>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</si>
  <si>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</si>
  <si>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</si>
  <si>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</si>
  <si>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</si>
  <si>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</si>
  <si>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</si>
  <si>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</si>
  <si>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</si>
  <si>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</si>
  <si>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</si>
  <si>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</si>
  <si>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</si>
  <si>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</si>
  <si>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</si>
  <si>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</si>
  <si>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</si>
  <si>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</si>
  <si>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</si>
  <si>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</si>
  <si>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</si>
  <si>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</si>
  <si>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</si>
  <si>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</si>
  <si>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</si>
  <si>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</si>
  <si>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</si>
  <si>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</si>
  <si>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</si>
  <si>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</si>
  <si>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</si>
  <si>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</si>
  <si>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</si>
  <si>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</si>
  <si>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</si>
  <si>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</si>
  <si>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</si>
  <si>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</si>
  <si>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</si>
  <si>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</si>
  <si>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</si>
  <si>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</si>
  <si>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</si>
  <si>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</si>
  <si>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</si>
  <si>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</si>
  <si>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</si>
  <si>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</si>
  <si>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</si>
  <si>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</si>
  <si>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</si>
  <si>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</si>
  <si>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</si>
  <si>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</si>
  <si>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</si>
  <si>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</si>
  <si>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</si>
  <si>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</si>
  <si>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</si>
  <si>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</si>
  <si>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</si>
  <si>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</si>
  <si>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</si>
  <si>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</si>
  <si>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</si>
  <si>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</si>
  <si>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</si>
  <si>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</si>
  <si>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</si>
  <si>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</si>
  <si>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</si>
  <si>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</si>
  <si>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</si>
  <si>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</si>
  <si>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</si>
  <si>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</si>
  <si>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</si>
  <si>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</si>
  <si>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</si>
  <si>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</si>
  <si>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</si>
  <si>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</si>
  <si>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</si>
  <si>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</si>
  <si>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</si>
  <si>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</si>
  <si>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</si>
  <si>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</si>
  <si>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</si>
  <si>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</si>
  <si>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</si>
  <si>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</si>
  <si>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</si>
  <si>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</si>
  <si>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</si>
  <si>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</si>
  <si>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</si>
  <si>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</si>
  <si>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</si>
  <si>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</si>
  <si>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</si>
  <si>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</si>
  <si>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</si>
  <si>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</si>
  <si>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</si>
  <si>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</si>
  <si>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</si>
  <si>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</si>
  <si>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</si>
  <si>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</si>
  <si>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</si>
  <si>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</si>
  <si>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</si>
  <si>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</si>
  <si>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</si>
  <si>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</si>
  <si>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</si>
  <si>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</si>
  <si>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</si>
  <si>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</si>
  <si>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</si>
  <si>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</si>
  <si>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</si>
  <si>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</si>
  <si>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</si>
  <si>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</si>
  <si>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</si>
  <si>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</si>
  <si>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</si>
  <si>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</si>
  <si>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</si>
  <si>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</si>
  <si>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</si>
  <si>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</si>
  <si>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</si>
  <si>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</si>
  <si>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</si>
  <si>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</si>
  <si>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</si>
  <si>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</si>
  <si>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</si>
  <si>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</si>
  <si>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</si>
  <si>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</si>
  <si>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</si>
  <si>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</si>
  <si>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</si>
  <si>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</si>
  <si>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</si>
  <si>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</si>
  <si>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</si>
  <si>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</si>
  <si>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</si>
  <si>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</si>
  <si>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</si>
  <si>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</si>
  <si>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</si>
  <si>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</si>
  <si>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</si>
  <si>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</si>
  <si>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</si>
  <si>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</si>
  <si>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</si>
  <si>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</si>
  <si>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</si>
  <si>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</si>
  <si>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</si>
  <si>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</si>
  <si>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</si>
  <si>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</si>
  <si>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</si>
  <si>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</si>
  <si>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</si>
  <si>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</si>
  <si>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</si>
  <si>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</si>
  <si>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</si>
  <si>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</si>
  <si>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</si>
  <si>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</si>
  <si>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</si>
  <si>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</si>
  <si>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</si>
  <si>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</si>
  <si>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</si>
  <si>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</si>
  <si>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</si>
  <si>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</si>
  <si>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</si>
  <si>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</si>
  <si>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</si>
  <si>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</si>
  <si>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</si>
  <si>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</si>
  <si>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</si>
  <si>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</si>
  <si>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</si>
  <si>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</si>
  <si>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</si>
  <si>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</si>
  <si>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</si>
  <si>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</si>
  <si>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</si>
  <si>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</si>
  <si>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</si>
  <si>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</si>
  <si>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</si>
  <si>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</si>
  <si>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</si>
  <si>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</si>
  <si>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</si>
  <si>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</si>
  <si>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</si>
  <si>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</si>
  <si>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</si>
  <si>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</si>
  <si>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</si>
  <si>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</si>
  <si>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</si>
  <si>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</si>
  <si>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</si>
  <si>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</si>
  <si>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</si>
  <si>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</si>
  <si>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</si>
  <si>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</si>
  <si>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</si>
  <si>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</si>
  <si>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</si>
  <si>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</si>
  <si>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</si>
  <si>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</si>
  <si>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</si>
  <si>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</si>
  <si>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</si>
  <si>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</si>
  <si>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</si>
  <si>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</si>
  <si>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</si>
  <si>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</si>
  <si>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</si>
  <si>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</si>
  <si>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</si>
  <si>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</si>
  <si>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</si>
  <si>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</si>
  <si>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</si>
  <si>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</si>
  <si>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</si>
  <si>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</si>
  <si>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</si>
  <si>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</si>
  <si>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</si>
  <si>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</si>
  <si>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</si>
  <si>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</si>
  <si>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</si>
  <si>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</si>
  <si>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</si>
  <si>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</si>
  <si>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</si>
  <si>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</si>
  <si>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</si>
  <si>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</si>
  <si>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</si>
  <si>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</si>
  <si>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</si>
  <si>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</si>
  <si>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</si>
  <si>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</si>
  <si>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</si>
  <si>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</si>
  <si>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</si>
  <si>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</si>
  <si>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</si>
  <si>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</si>
  <si>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</si>
  <si>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</si>
  <si>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</si>
  <si>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</si>
  <si>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</si>
  <si>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</si>
  <si>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</si>
  <si>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</si>
  <si>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</si>
  <si>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</si>
  <si>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</si>
  <si>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</si>
  <si>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</si>
  <si>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</si>
  <si>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</si>
  <si>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</si>
  <si>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</si>
  <si>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</si>
  <si>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</si>
  <si>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</si>
  <si>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</si>
  <si>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</si>
  <si>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</si>
  <si>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</si>
  <si>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</si>
  <si>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</si>
  <si>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</si>
  <si>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</si>
  <si>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</si>
  <si>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</si>
  <si>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</si>
  <si>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</si>
  <si>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</si>
  <si>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</si>
  <si>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</si>
  <si>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</si>
  <si>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</si>
  <si>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</si>
  <si>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</si>
  <si>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</si>
  <si>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</si>
  <si>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</si>
  <si>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</si>
  <si>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</si>
  <si>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</si>
  <si>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</si>
  <si>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</si>
  <si>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</si>
  <si>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</si>
  <si>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</si>
  <si>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</si>
  <si>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</si>
  <si>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</si>
  <si>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</si>
  <si>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</si>
  <si>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</si>
  <si>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</si>
  <si>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</si>
  <si>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</si>
  <si>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</si>
  <si>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</si>
  <si>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</si>
  <si>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</si>
  <si>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</si>
  <si>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</si>
  <si>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</si>
  <si>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</si>
  <si>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</si>
  <si>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</si>
  <si>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</si>
  <si>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</si>
  <si>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</si>
  <si>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</si>
  <si>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</si>
  <si>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</si>
  <si>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</si>
  <si>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</si>
  <si>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</si>
  <si>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</si>
  <si>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</si>
  <si>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</si>
  <si>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</si>
  <si>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</si>
  <si>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</si>
  <si>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</si>
  <si>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</si>
  <si>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</si>
  <si>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</si>
  <si>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</si>
  <si>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</si>
  <si>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</si>
  <si>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</si>
  <si>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</si>
  <si>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</si>
  <si>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</si>
  <si>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</si>
  <si>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</si>
  <si>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</si>
  <si>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</si>
  <si>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</si>
  <si>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</si>
  <si>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</si>
  <si>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</si>
  <si>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</si>
  <si>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</si>
  <si>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</si>
  <si>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</si>
  <si>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</si>
  <si>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</si>
  <si>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</si>
  <si>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</si>
  <si>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</si>
  <si>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</si>
  <si>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</si>
  <si>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</si>
  <si>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</si>
  <si>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</si>
  <si>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</si>
  <si>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</si>
  <si>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</si>
  <si>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</si>
  <si>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</si>
  <si>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</si>
  <si>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</si>
  <si>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</si>
  <si>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</si>
  <si>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</si>
  <si>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</si>
  <si>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</si>
  <si>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</si>
  <si>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</si>
  <si>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</si>
  <si>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</si>
  <si>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</si>
  <si>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</si>
  <si>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</si>
  <si>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</si>
  <si>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</si>
  <si>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</si>
  <si>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</si>
  <si>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</si>
  <si>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</si>
  <si>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</si>
  <si>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</si>
  <si>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</si>
  <si>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</si>
  <si>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</si>
  <si>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</si>
  <si>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</si>
  <si>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</si>
  <si>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</si>
  <si>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</si>
  <si>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</si>
  <si>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</si>
  <si>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</si>
  <si>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</si>
  <si>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</si>
  <si>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</si>
  <si>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</si>
  <si>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</si>
  <si>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</si>
  <si>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</si>
  <si>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</si>
  <si>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</si>
  <si>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</si>
  <si>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</si>
  <si>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</si>
  <si>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</si>
  <si>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</si>
  <si>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</si>
  <si>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</si>
  <si>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</si>
  <si>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</si>
  <si>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</si>
  <si>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</si>
  <si>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</si>
  <si>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</si>
  <si>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</si>
  <si>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</si>
  <si>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</si>
  <si>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</si>
  <si>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</si>
  <si>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</si>
  <si>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</si>
  <si>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</si>
  <si>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</si>
  <si>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</si>
  <si>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</si>
  <si>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</si>
  <si>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</si>
  <si>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</si>
  <si>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</si>
  <si>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</si>
  <si>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</si>
  <si>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</si>
  <si>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</si>
  <si>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</si>
  <si>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</si>
  <si>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</si>
  <si>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</si>
  <si>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</si>
  <si>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</si>
  <si>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</si>
  <si>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</si>
  <si>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</si>
  <si>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</si>
  <si>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</si>
  <si>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</si>
  <si>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</si>
  <si>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</si>
  <si>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</si>
  <si>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</si>
  <si>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</si>
  <si>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</si>
  <si>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</si>
  <si>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</si>
  <si>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</si>
  <si>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</si>
  <si>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</si>
  <si>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</si>
  <si>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</si>
  <si>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</si>
  <si>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</si>
  <si>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</si>
  <si>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</si>
  <si>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</si>
  <si>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</si>
  <si>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</si>
  <si>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</si>
  <si>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</si>
  <si>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</si>
  <si>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</si>
  <si>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</si>
  <si>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</si>
  <si>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</si>
  <si>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</si>
  <si>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</si>
  <si>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</si>
  <si>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</si>
  <si>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</si>
  <si>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</si>
  <si>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</si>
  <si>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</si>
  <si>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</si>
  <si>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</si>
  <si>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</si>
  <si>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</si>
  <si>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</si>
  <si>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</si>
  <si>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</si>
  <si>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</si>
  <si>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</si>
  <si>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</si>
  <si>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</si>
  <si>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</si>
  <si>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</si>
  <si>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</si>
  <si>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</si>
  <si>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</si>
  <si>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</si>
  <si>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</si>
  <si>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</si>
  <si>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</si>
  <si>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</si>
  <si>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</si>
  <si>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</si>
  <si>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</si>
  <si>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</si>
  <si>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</si>
  <si>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</si>
  <si>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</si>
  <si>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</si>
  <si>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</si>
  <si>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</si>
  <si>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</si>
  <si>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</si>
  <si>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</si>
  <si>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</si>
  <si>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</si>
  <si>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</si>
  <si>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</si>
  <si>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</si>
  <si>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</si>
  <si>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</si>
  <si>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</si>
  <si>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</si>
  <si>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</si>
  <si>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</si>
  <si>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</si>
  <si>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</si>
  <si>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</si>
  <si>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</si>
  <si>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</si>
  <si>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</si>
  <si>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</si>
  <si>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</si>
  <si>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</si>
  <si>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</si>
  <si>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</si>
  <si>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</si>
  <si>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</si>
  <si>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</si>
  <si>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</si>
  <si>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</si>
  <si>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</si>
  <si>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</si>
  <si>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</si>
  <si>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</si>
  <si>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</si>
  <si>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</si>
  <si>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</si>
  <si>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</si>
  <si>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</si>
  <si>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</si>
  <si>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</si>
  <si>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</si>
  <si>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</si>
  <si>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</si>
  <si>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</si>
  <si>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</si>
  <si>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</si>
  <si>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</si>
  <si>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</si>
  <si>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</si>
  <si>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</si>
  <si>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</si>
  <si>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</si>
  <si>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</si>
  <si>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</si>
  <si>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</si>
  <si>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</si>
  <si>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</si>
  <si>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</si>
  <si>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</si>
  <si>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</si>
  <si>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</si>
  <si>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</si>
  <si>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</si>
  <si>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</si>
  <si>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</si>
  <si>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</si>
  <si>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</si>
  <si>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</si>
  <si>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</si>
  <si>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</si>
  <si>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</si>
  <si>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</si>
  <si>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</si>
  <si>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</si>
  <si>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</si>
  <si>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</si>
  <si>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</si>
  <si>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</si>
  <si>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</si>
  <si>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</si>
  <si>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</si>
  <si>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</si>
  <si>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</si>
  <si>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</si>
  <si>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</si>
  <si>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</si>
  <si>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</si>
  <si>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</si>
  <si>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</si>
  <si>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</si>
  <si>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</si>
  <si>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</si>
  <si>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</si>
  <si>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</si>
  <si>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</si>
  <si>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</si>
  <si>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</si>
  <si>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</si>
  <si>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</si>
  <si>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</si>
  <si>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</si>
  <si>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</si>
  <si>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</si>
  <si>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</si>
  <si>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</si>
  <si>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</si>
  <si>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</si>
  <si>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</si>
  <si>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</si>
  <si>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</si>
  <si>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</si>
  <si>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</si>
  <si>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</si>
  <si>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</si>
  <si>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</si>
  <si>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</si>
  <si>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</si>
  <si>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</si>
  <si>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</si>
  <si>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</si>
  <si>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</si>
  <si>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</si>
  <si>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</si>
  <si>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</si>
  <si>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</si>
  <si>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</si>
  <si>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</si>
  <si>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</si>
  <si>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</si>
  <si>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</si>
  <si>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</si>
  <si>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</si>
  <si>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</si>
  <si>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</si>
  <si>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</si>
  <si>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</si>
  <si>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</si>
  <si>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</si>
  <si>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</si>
  <si>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</si>
  <si>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</si>
  <si>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</si>
  <si>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</si>
  <si>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</si>
  <si>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</si>
  <si>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</si>
  <si>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</si>
  <si>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</si>
  <si>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</si>
  <si>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</si>
  <si>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</si>
  <si>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</si>
  <si>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</si>
  <si>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</si>
  <si>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</si>
  <si>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</si>
  <si>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</si>
  <si>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</si>
  <si>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</si>
  <si>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</si>
  <si>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</si>
  <si>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</si>
  <si>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</si>
  <si>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</si>
  <si>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</si>
  <si>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</si>
  <si>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</si>
  <si>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</si>
  <si>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</si>
  <si>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</si>
  <si>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</si>
  <si>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</si>
  <si>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</si>
  <si>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</si>
  <si>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</si>
  <si>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</si>
  <si>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</si>
  <si>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</si>
  <si>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</si>
  <si>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</si>
  <si>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</si>
  <si>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</si>
  <si>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</si>
  <si>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</si>
  <si>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</si>
  <si>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</si>
  <si>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</si>
  <si>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</si>
  <si>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</si>
  <si>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</si>
  <si>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</si>
  <si>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</si>
  <si>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</si>
  <si>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</si>
  <si>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</si>
  <si>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</si>
  <si>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</si>
  <si>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</si>
  <si>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</si>
  <si>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</si>
  <si>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</si>
  <si>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</si>
  <si>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</si>
  <si>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</si>
  <si>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</si>
  <si>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</si>
  <si>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</si>
  <si>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</si>
  <si>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</si>
  <si>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</si>
  <si>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</si>
  <si>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</si>
  <si>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</si>
  <si>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</si>
  <si>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</si>
  <si>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</si>
  <si>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</si>
  <si>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</si>
  <si>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</si>
  <si>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</si>
  <si>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</si>
  <si>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</si>
  <si>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</si>
  <si>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</si>
  <si>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</si>
  <si>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</si>
  <si>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</si>
  <si>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</si>
  <si>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</si>
  <si>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</si>
  <si>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</si>
  <si>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</si>
  <si>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</si>
  <si>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</si>
  <si>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</si>
  <si>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</si>
  <si>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</si>
  <si>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</si>
  <si>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</si>
  <si>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</si>
  <si>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</si>
  <si>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</si>
  <si>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</si>
  <si>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</si>
  <si>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</si>
  <si>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</si>
  <si>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</si>
  <si>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</si>
  <si>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</si>
  <si>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</si>
  <si>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</si>
  <si>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</si>
  <si>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</si>
  <si>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</si>
  <si>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</si>
  <si>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</si>
  <si>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</si>
  <si>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</si>
  <si>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</si>
  <si>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</si>
  <si>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</si>
  <si>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</si>
  <si>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</si>
  <si>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</si>
  <si>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</si>
  <si>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</si>
  <si>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</si>
  <si>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</si>
  <si>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</si>
  <si>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</si>
  <si>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</si>
  <si>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</si>
  <si>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</si>
  <si>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</si>
  <si>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</si>
  <si>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</si>
  <si>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</si>
  <si>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</si>
  <si>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</si>
  <si>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</si>
  <si>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</si>
  <si>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</si>
  <si>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</si>
  <si>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</si>
  <si>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</si>
  <si>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</si>
  <si>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</si>
  <si>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</si>
  <si>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</si>
  <si>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</si>
  <si>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</si>
  <si>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</si>
  <si>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</si>
  <si>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</si>
  <si>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</si>
  <si>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</si>
  <si>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</si>
  <si>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</si>
  <si>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</si>
  <si>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</si>
  <si>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</si>
  <si>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</si>
  <si>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</si>
  <si>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</si>
  <si>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</si>
  <si>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</si>
  <si>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</si>
  <si>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</si>
  <si>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</si>
  <si>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</si>
  <si>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</si>
  <si>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</si>
  <si>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</si>
  <si>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</si>
  <si>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</si>
  <si>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</si>
  <si>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</si>
  <si>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</si>
  <si>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</si>
  <si>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</si>
  <si>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</si>
  <si>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</si>
  <si>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</si>
  <si>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</si>
  <si>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</si>
  <si>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</si>
  <si>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</si>
  <si>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</si>
  <si>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</si>
  <si>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</si>
  <si>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</si>
  <si>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</si>
  <si>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</si>
  <si>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</si>
  <si>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</si>
  <si>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</si>
  <si>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</si>
  <si>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</si>
  <si>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</si>
  <si>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</si>
  <si>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</si>
  <si>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</si>
  <si>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</si>
  <si>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</si>
  <si>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</si>
  <si>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</si>
  <si>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</si>
  <si>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</si>
  <si>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</si>
  <si>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</si>
  <si>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</si>
  <si>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</si>
  <si>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</si>
  <si>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</si>
  <si>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</si>
  <si>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</si>
  <si>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</si>
  <si>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</si>
  <si>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</si>
  <si>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</si>
  <si>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</si>
  <si>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</si>
  <si>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</si>
  <si>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</si>
  <si>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</si>
  <si>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</si>
  <si>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</si>
  <si>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</si>
  <si>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</si>
  <si>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</si>
  <si>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</si>
  <si>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</si>
  <si>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</si>
  <si>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</si>
  <si>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</si>
  <si>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</si>
  <si>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</si>
  <si>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</si>
  <si>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</si>
  <si>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</si>
  <si>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</si>
  <si>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</si>
  <si>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</si>
  <si>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</si>
  <si>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</si>
  <si>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</si>
  <si>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</si>
  <si>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</si>
  <si>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</si>
  <si>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</si>
  <si>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</si>
  <si>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</si>
  <si>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</si>
  <si>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</si>
  <si>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</si>
  <si>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</si>
  <si>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</si>
  <si>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</si>
  <si>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</si>
  <si>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</si>
  <si>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</si>
  <si>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</si>
  <si>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</si>
  <si>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</si>
  <si>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</si>
  <si>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</si>
  <si>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</si>
  <si>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</si>
  <si>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</si>
  <si>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</si>
  <si>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</si>
  <si>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</si>
  <si>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</si>
  <si>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</si>
  <si>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</si>
  <si>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</si>
  <si>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</si>
  <si>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</si>
  <si>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</si>
  <si>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</si>
  <si>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</si>
  <si>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</si>
  <si>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</si>
  <si>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</si>
  <si>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</si>
  <si>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</si>
  <si>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</si>
  <si>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</si>
  <si>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</si>
  <si>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</si>
  <si>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</si>
  <si>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</si>
  <si>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</si>
  <si>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</si>
  <si>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</si>
  <si>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</si>
  <si>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</si>
  <si>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</si>
  <si>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</si>
  <si>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</si>
  <si>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</si>
  <si>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</si>
  <si>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</si>
  <si>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</si>
  <si>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</si>
  <si>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</si>
  <si>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</si>
  <si>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</si>
  <si>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</si>
  <si>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</si>
  <si>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</si>
  <si>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</si>
  <si>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</si>
  <si>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</si>
  <si>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</si>
  <si>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</si>
  <si>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</si>
  <si>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</si>
  <si>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</si>
  <si>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</si>
  <si>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</si>
  <si>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</si>
  <si>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</si>
  <si>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</si>
  <si>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</si>
  <si>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</si>
  <si>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</si>
  <si>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</si>
  <si>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</si>
  <si>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</si>
  <si>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</si>
  <si>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</si>
  <si>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</si>
  <si>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</si>
  <si>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</si>
  <si>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</si>
  <si>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</si>
  <si>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</si>
  <si>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</si>
  <si>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</si>
  <si>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</si>
  <si>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</si>
  <si>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</si>
  <si>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</si>
  <si>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</si>
  <si>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</si>
  <si>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</si>
  <si>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</si>
  <si>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</si>
  <si>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</si>
  <si>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</si>
  <si>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</si>
  <si>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</si>
  <si>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</si>
  <si>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</si>
  <si>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</si>
  <si>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</si>
  <si>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</si>
  <si>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</si>
  <si>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</si>
  <si>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</si>
  <si>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</si>
  <si>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</si>
  <si>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</si>
  <si>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</si>
  <si>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</si>
  <si>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</si>
  <si>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</si>
  <si>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</si>
  <si>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</si>
  <si>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</si>
  <si>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</si>
  <si>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</si>
  <si>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</si>
  <si>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</si>
  <si>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</si>
  <si>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</si>
  <si>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</si>
  <si>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</si>
  <si>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</si>
  <si>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</si>
  <si>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</si>
  <si>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</si>
  <si>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</si>
  <si>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</si>
  <si>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</si>
  <si>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</si>
  <si>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</si>
  <si>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</si>
  <si>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</si>
  <si>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</si>
  <si>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</si>
  <si>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</si>
  <si>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</si>
  <si>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</si>
  <si>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</si>
  <si>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</si>
  <si>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</si>
  <si>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</si>
  <si>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</si>
  <si>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</si>
  <si>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</si>
  <si>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</si>
  <si>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</si>
  <si>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</si>
  <si>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</si>
  <si>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</si>
  <si>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</si>
  <si>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</si>
  <si>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</si>
  <si>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</si>
  <si>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</si>
  <si>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</si>
  <si>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</si>
  <si>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</si>
  <si>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</si>
  <si>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</si>
  <si>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</si>
  <si>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</si>
  <si>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</si>
  <si>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</si>
  <si>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</si>
  <si>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</si>
  <si>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</si>
  <si>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</si>
  <si>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</si>
  <si>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</si>
  <si>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</si>
  <si>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</si>
  <si>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</si>
  <si>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</si>
  <si>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</si>
  <si>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</si>
  <si>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</si>
  <si>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</si>
  <si>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</si>
  <si>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</si>
  <si>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</si>
  <si>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</si>
  <si>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</si>
  <si>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</si>
  <si>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</si>
  <si>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</si>
  <si>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</si>
  <si>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</si>
  <si>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</si>
  <si>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</si>
  <si>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</si>
  <si>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</si>
  <si>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</si>
  <si>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</si>
  <si>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</si>
  <si>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</si>
  <si>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</si>
  <si>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</si>
  <si>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</si>
  <si>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</si>
  <si>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</si>
  <si>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</si>
  <si>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</si>
  <si>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</si>
  <si>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</si>
  <si>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</si>
  <si>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</si>
  <si>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</si>
  <si>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</si>
  <si>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</si>
  <si>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</si>
  <si>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</si>
  <si>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</si>
  <si>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</si>
  <si>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</si>
  <si>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</si>
  <si>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</si>
  <si>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</si>
  <si>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</si>
  <si>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</si>
  <si>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</si>
  <si>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</si>
  <si>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</si>
  <si>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</si>
  <si>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</si>
  <si>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</si>
  <si>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</si>
  <si>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</si>
  <si>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</si>
  <si>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</si>
  <si>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</si>
  <si>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</si>
  <si>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</si>
  <si>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</si>
  <si>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</si>
  <si>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</si>
  <si>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</si>
  <si>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</si>
  <si>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</si>
  <si>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</si>
  <si>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</si>
  <si>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</si>
  <si>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</si>
  <si>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</si>
  <si>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</si>
  <si>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</si>
  <si>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</si>
  <si>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</si>
  <si>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</si>
  <si>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</si>
  <si>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</si>
  <si>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</si>
  <si>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</si>
  <si>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</si>
  <si>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</si>
  <si>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</si>
  <si>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</si>
  <si>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</si>
  <si>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</si>
  <si>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</si>
  <si>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</si>
  <si>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</si>
  <si>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</si>
  <si>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</si>
  <si>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</si>
  <si>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</si>
  <si>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</si>
  <si>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</si>
  <si>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</si>
  <si>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</si>
  <si>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</si>
  <si>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</si>
  <si>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</si>
  <si>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</si>
  <si>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</si>
  <si>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</si>
  <si>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</si>
  <si>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</si>
  <si>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</si>
  <si>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</si>
  <si>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</si>
  <si>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</si>
  <si>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</si>
  <si>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</si>
  <si>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</si>
  <si>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</si>
  <si>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</si>
  <si>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</si>
  <si>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</si>
  <si>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</si>
  <si>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</si>
  <si>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</si>
  <si>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</si>
  <si>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</si>
  <si>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</si>
  <si>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</si>
  <si>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</si>
  <si>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</si>
  <si>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</si>
  <si>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</si>
  <si>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</si>
  <si>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</si>
  <si>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</si>
  <si>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</si>
  <si>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</si>
  <si>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</si>
  <si>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</si>
  <si>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</si>
  <si>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</si>
  <si>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</si>
  <si>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</si>
  <si>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</si>
  <si>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</si>
  <si>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</si>
  <si>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</si>
  <si>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</si>
  <si>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</si>
  <si>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</si>
  <si>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</si>
  <si>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</si>
  <si>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</si>
  <si>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</si>
  <si>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</si>
  <si>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</si>
  <si>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</si>
  <si>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</si>
  <si>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</si>
  <si>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</si>
  <si>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</si>
  <si>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</si>
  <si>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</si>
  <si>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</si>
  <si>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</si>
  <si>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</si>
  <si>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</si>
  <si>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</si>
  <si>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</si>
  <si>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</si>
  <si>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</si>
  <si>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</si>
  <si>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</si>
  <si>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</si>
  <si>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</si>
  <si>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</si>
  <si>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</si>
  <si>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</si>
  <si>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</si>
  <si>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</si>
  <si>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</si>
  <si>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</si>
  <si>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</si>
  <si>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</si>
  <si>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</si>
  <si>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</si>
  <si>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</si>
  <si>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</si>
  <si>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</si>
  <si>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</si>
  <si>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</si>
  <si>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</si>
  <si>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</si>
  <si>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</si>
  <si>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</si>
  <si>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</si>
  <si>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</si>
  <si>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</si>
  <si>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</si>
  <si>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</si>
  <si>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</si>
  <si>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</si>
  <si>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</si>
  <si>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</si>
  <si>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</si>
  <si>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</si>
  <si>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</si>
  <si>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</si>
  <si>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</si>
  <si>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</si>
  <si>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</si>
  <si>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</si>
  <si>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</si>
  <si>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</si>
  <si>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</si>
  <si>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</si>
  <si>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</si>
  <si>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</si>
  <si>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</si>
  <si>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</si>
  <si>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</si>
  <si>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</si>
  <si>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</si>
  <si>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</si>
  <si>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</si>
  <si>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</si>
  <si>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</si>
  <si>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</si>
  <si>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</si>
  <si>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</si>
  <si>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</si>
  <si>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</si>
  <si>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</si>
  <si>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</si>
  <si>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</si>
  <si>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</si>
  <si>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</si>
  <si>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</si>
  <si>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</si>
  <si>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</si>
  <si>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</si>
  <si>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</si>
  <si>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</si>
  <si>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</si>
  <si>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</si>
  <si>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</si>
  <si>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</si>
  <si>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</si>
  <si>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</si>
  <si>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</si>
  <si>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</si>
  <si>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</si>
  <si>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</si>
  <si>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</si>
  <si>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</si>
  <si>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</si>
  <si>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</si>
  <si>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</si>
  <si>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</si>
  <si>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</si>
  <si>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</si>
  <si>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</si>
  <si>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</si>
  <si>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</si>
  <si>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</si>
  <si>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</si>
  <si>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</si>
  <si>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</si>
  <si>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</si>
  <si>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</si>
  <si>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</si>
  <si>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</si>
  <si>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</si>
  <si>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</si>
  <si>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</si>
  <si>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</si>
  <si>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</si>
  <si>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</si>
  <si>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</si>
  <si>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</si>
  <si>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</si>
  <si>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</si>
  <si>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</si>
  <si>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</si>
  <si>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</si>
  <si>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</si>
  <si>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</si>
  <si>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</si>
  <si>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</si>
  <si>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</si>
  <si>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</si>
  <si>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</si>
  <si>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</si>
  <si>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</si>
  <si>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</si>
  <si>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</si>
  <si>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</si>
  <si>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</si>
  <si>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</si>
  <si>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</si>
  <si>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</si>
  <si>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</si>
  <si>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</si>
  <si>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</si>
  <si>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</si>
  <si>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</si>
  <si>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</si>
  <si>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</si>
  <si>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</si>
  <si>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</si>
  <si>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</si>
  <si>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</si>
  <si>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</si>
  <si>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</si>
  <si>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</si>
  <si>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</si>
  <si>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</si>
  <si>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</si>
  <si>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</si>
  <si>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</si>
  <si>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</si>
  <si>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</si>
  <si>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</si>
  <si>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</si>
  <si>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</si>
  <si>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</si>
  <si>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</si>
  <si>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</si>
  <si>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</si>
  <si>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</si>
  <si>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</si>
  <si>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</si>
  <si>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</si>
  <si>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</si>
  <si>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</si>
  <si>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</si>
  <si>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</si>
  <si>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</si>
  <si>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</si>
  <si>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</si>
  <si>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</si>
  <si>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</si>
  <si>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</si>
  <si>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</si>
  <si>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</si>
  <si>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</si>
  <si>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</si>
  <si>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</si>
  <si>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</si>
  <si>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</si>
  <si>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</si>
  <si>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</si>
  <si>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</si>
  <si>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</si>
  <si>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</si>
  <si>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</si>
  <si>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</si>
  <si>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</si>
  <si>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</si>
  <si>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</si>
  <si>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</si>
  <si>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</si>
  <si>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</si>
  <si>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</si>
  <si>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</si>
  <si>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</si>
  <si>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</si>
  <si>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</si>
  <si>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</si>
  <si>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</si>
  <si>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</si>
  <si>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</si>
  <si>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</si>
  <si>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</si>
  <si>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</si>
  <si>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</si>
  <si>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</si>
  <si>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</si>
  <si>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</si>
  <si>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</si>
  <si>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</si>
  <si>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</si>
  <si>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</si>
  <si>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</si>
  <si>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</si>
  <si>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</si>
  <si>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</si>
  <si>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</si>
  <si>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</si>
  <si>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</si>
  <si>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</si>
  <si>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</si>
  <si>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</si>
  <si>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</si>
  <si>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</si>
  <si>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</si>
  <si>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</si>
  <si>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</si>
  <si>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</si>
  <si>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</si>
  <si>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</si>
  <si>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</si>
  <si>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</si>
  <si>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</si>
  <si>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</si>
  <si>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</si>
  <si>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</si>
  <si>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</si>
  <si>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</si>
  <si>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</si>
  <si>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</si>
  <si>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</si>
  <si>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</si>
  <si>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</si>
  <si>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</si>
  <si>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</si>
  <si>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</si>
  <si>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</si>
  <si>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</si>
  <si>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</si>
  <si>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</si>
  <si>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</si>
  <si>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</si>
  <si>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</si>
  <si>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</si>
  <si>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</si>
  <si>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</si>
  <si>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</si>
  <si>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</si>
  <si>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</si>
  <si>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</si>
  <si>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</si>
  <si>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</si>
  <si>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</si>
  <si>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</si>
  <si>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</si>
  <si>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</si>
  <si>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</si>
  <si>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</si>
  <si>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</si>
  <si>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</si>
  <si>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</si>
  <si>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</si>
  <si>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</si>
  <si>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</si>
  <si>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</si>
  <si>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</si>
  <si>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</si>
  <si>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</si>
  <si>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</si>
  <si>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</si>
  <si>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</si>
  <si>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</si>
  <si>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</si>
  <si>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</si>
  <si>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</si>
  <si>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</si>
  <si>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</si>
  <si>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</si>
  <si>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</si>
  <si>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</si>
  <si>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</si>
  <si>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</si>
  <si>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</si>
  <si>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</si>
  <si>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</si>
  <si>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</si>
  <si>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</si>
  <si>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</si>
  <si>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</si>
  <si>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</si>
  <si>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</si>
  <si>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</si>
  <si>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</si>
  <si>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</si>
  <si>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</si>
  <si>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</si>
  <si>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</si>
  <si>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</si>
  <si>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</si>
  <si>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</si>
  <si>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</si>
  <si>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</si>
  <si>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</si>
  <si>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</si>
  <si>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</si>
  <si>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</si>
  <si>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</si>
  <si>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</si>
  <si>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</si>
  <si>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</si>
  <si>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</si>
  <si>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</si>
  <si>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</si>
  <si>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</si>
  <si>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</si>
  <si>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</si>
  <si>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</si>
  <si>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</si>
  <si>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</si>
  <si>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</si>
  <si>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</si>
  <si>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</si>
  <si>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</si>
  <si>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</si>
  <si>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</si>
  <si>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</si>
  <si>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</si>
  <si>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</si>
  <si>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</si>
  <si>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</si>
  <si>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</si>
  <si>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</si>
  <si>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</si>
  <si>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</si>
  <si>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</si>
  <si>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</si>
  <si>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</si>
  <si>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</si>
  <si>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</si>
  <si>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</si>
  <si>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</si>
  <si>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</si>
  <si>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</si>
  <si>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</si>
  <si>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</si>
  <si>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</si>
  <si>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</si>
  <si>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</si>
  <si>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</si>
  <si>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</si>
  <si>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</si>
  <si>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</si>
  <si>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</si>
  <si>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</si>
  <si>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</si>
  <si>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</si>
  <si>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</si>
  <si>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</si>
  <si>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</si>
  <si>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</si>
  <si>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</si>
  <si>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</si>
  <si>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</si>
  <si>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</si>
  <si>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</si>
  <si>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</si>
  <si>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</si>
  <si>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</si>
  <si>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</si>
  <si>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</si>
  <si>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</si>
  <si>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</si>
  <si>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</si>
  <si>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</si>
  <si>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</si>
  <si>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</si>
  <si>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</si>
  <si>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</si>
  <si>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</si>
  <si>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</si>
  <si>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</si>
  <si>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</si>
  <si>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</si>
  <si>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</si>
  <si>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</si>
  <si>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</si>
  <si>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</si>
  <si>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</si>
  <si>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</si>
  <si>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</si>
  <si>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</si>
  <si>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</si>
  <si>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</si>
  <si>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</si>
  <si>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</si>
  <si>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</si>
  <si>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</si>
  <si>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</si>
  <si>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</si>
  <si>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</si>
  <si>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</si>
  <si>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</si>
  <si>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</si>
  <si>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</si>
  <si>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</si>
  <si>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</si>
  <si>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</si>
  <si>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</si>
  <si>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</si>
  <si>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</si>
  <si>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</si>
  <si>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</si>
  <si>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</si>
  <si>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</si>
  <si>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</si>
  <si>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</si>
  <si>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</si>
  <si>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</si>
  <si>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</si>
  <si>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</si>
  <si>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</si>
  <si>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</si>
  <si>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</si>
  <si>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</si>
  <si>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</si>
  <si>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</si>
  <si>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</si>
  <si>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</si>
  <si>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</si>
  <si>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</si>
  <si>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</si>
  <si>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</si>
  <si>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</si>
  <si>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</si>
  <si>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</si>
  <si>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</si>
  <si>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</si>
  <si>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</si>
  <si>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</si>
  <si>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</si>
  <si>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</si>
  <si>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</si>
  <si>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</si>
  <si>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</si>
  <si>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</si>
  <si>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</si>
  <si>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</si>
  <si>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</si>
  <si>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</si>
  <si>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</si>
  <si>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</si>
  <si>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</si>
  <si>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</si>
  <si>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</si>
  <si>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</si>
  <si>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</si>
  <si>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</si>
  <si>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</si>
  <si>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</si>
  <si>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</si>
  <si>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</si>
  <si>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</si>
  <si>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</si>
  <si>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</si>
  <si>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</si>
  <si>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</si>
  <si>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</si>
  <si>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</si>
  <si>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</si>
  <si>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</si>
  <si>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</si>
  <si>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</si>
  <si>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</si>
  <si>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</si>
  <si>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</si>
  <si>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</si>
  <si>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</si>
  <si>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</si>
  <si>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</si>
  <si>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</si>
  <si>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</si>
  <si>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</si>
  <si>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</si>
  <si>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</si>
  <si>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</si>
  <si>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</si>
  <si>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</si>
  <si>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</si>
  <si>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</si>
  <si>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</si>
  <si>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</si>
  <si>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</si>
  <si>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</si>
  <si>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</si>
  <si>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</si>
  <si>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</si>
  <si>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</si>
  <si>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</si>
  <si>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</si>
  <si>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</si>
  <si>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</si>
  <si>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</si>
  <si>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</si>
  <si>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</si>
  <si>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</si>
  <si>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</si>
  <si>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</si>
  <si>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</si>
  <si>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</si>
  <si>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</si>
  <si>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</si>
  <si>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</si>
  <si>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</si>
  <si>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</si>
  <si>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</si>
  <si>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</si>
  <si>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</si>
  <si>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</si>
  <si>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</si>
  <si>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</si>
  <si>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</si>
  <si>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</si>
  <si>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</si>
  <si>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</si>
  <si>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</si>
  <si>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</si>
  <si>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</si>
  <si>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</si>
  <si>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</si>
  <si>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</si>
  <si>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</si>
  <si>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</si>
  <si>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</si>
  <si>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</si>
  <si>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</si>
  <si>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</si>
  <si>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</si>
  <si>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</si>
  <si>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</si>
  <si>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</si>
  <si>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</si>
  <si>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</si>
  <si>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</si>
  <si>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</si>
  <si>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</si>
  <si>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</si>
  <si>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</si>
  <si>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</si>
  <si>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</si>
  <si>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</si>
  <si>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</si>
  <si>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</si>
  <si>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</si>
  <si>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</si>
  <si>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</si>
  <si>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</si>
  <si>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</si>
  <si>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</si>
  <si>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</si>
  <si>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</si>
  <si>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</si>
  <si>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</si>
  <si>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</si>
  <si>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</si>
  <si>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</si>
  <si>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</si>
  <si>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</si>
  <si>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</si>
  <si>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</si>
  <si>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</si>
  <si>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</si>
  <si>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</si>
  <si>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</si>
  <si>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</si>
  <si>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</si>
  <si>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</si>
  <si>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</si>
  <si>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</si>
  <si>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</si>
  <si>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</si>
  <si>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</si>
  <si>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</si>
  <si>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</si>
  <si>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</si>
  <si>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</si>
  <si>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</si>
  <si>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</si>
  <si>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</si>
  <si>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</si>
  <si>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</si>
  <si>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</si>
  <si>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</si>
  <si>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</si>
  <si>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</si>
  <si>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</si>
  <si>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</si>
  <si>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</si>
  <si>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</si>
  <si>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</si>
  <si>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</si>
  <si>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</si>
  <si>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</si>
  <si>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</si>
  <si>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</si>
  <si>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</si>
  <si>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</si>
  <si>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</si>
  <si>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</si>
  <si>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</si>
  <si>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</si>
  <si>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</si>
  <si>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</si>
  <si>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</si>
  <si>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</si>
  <si>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</si>
  <si>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</si>
  <si>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</si>
  <si>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</si>
  <si>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</si>
  <si>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</si>
  <si>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</si>
  <si>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</si>
  <si>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</si>
  <si>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</si>
  <si>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</si>
  <si>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</si>
  <si>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</si>
  <si>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</si>
  <si>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</si>
  <si>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</si>
  <si>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</si>
  <si>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</si>
  <si>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</si>
  <si>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</si>
  <si>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</si>
  <si>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</si>
  <si>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</si>
  <si>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</si>
  <si>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</si>
  <si>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</si>
  <si>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</si>
  <si>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</si>
  <si>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</si>
  <si>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</si>
  <si>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</si>
  <si>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</si>
  <si>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</si>
  <si>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</si>
  <si>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</si>
  <si>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</si>
  <si>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</si>
  <si>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</si>
  <si>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</si>
  <si>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</si>
  <si>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</si>
  <si>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</si>
  <si>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</si>
  <si>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</si>
  <si>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</si>
  <si>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</si>
  <si>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</si>
  <si>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</si>
  <si>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</si>
  <si>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</si>
  <si>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</si>
  <si>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</si>
  <si>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</si>
  <si>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</si>
  <si>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</si>
  <si>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</si>
  <si>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</si>
  <si>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</si>
  <si>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</si>
  <si>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</si>
  <si>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</si>
  <si>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</si>
  <si>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</si>
  <si>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</si>
  <si>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</si>
  <si>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</si>
  <si>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</si>
  <si>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</si>
  <si>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</si>
  <si>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</si>
  <si>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</si>
  <si>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</si>
  <si>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</si>
  <si>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</si>
  <si>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</si>
  <si>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</si>
  <si>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</si>
  <si>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</si>
  <si>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</si>
  <si>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</si>
  <si>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</si>
  <si>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</si>
  <si>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</si>
  <si>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</si>
  <si>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</si>
  <si>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</si>
  <si>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</si>
  <si>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</si>
  <si>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</si>
  <si>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</si>
  <si>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</si>
  <si>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</si>
  <si>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</si>
  <si>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</si>
  <si>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</si>
  <si>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</si>
  <si>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</si>
  <si>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</si>
  <si>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</si>
  <si>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</si>
  <si>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</si>
  <si>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</si>
  <si>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</si>
  <si>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</si>
  <si>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</si>
  <si>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</si>
  <si>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</si>
  <si>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</si>
  <si>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</si>
  <si>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</si>
  <si>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</si>
  <si>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</si>
  <si>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</si>
  <si>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</si>
  <si>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</si>
  <si>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</si>
  <si>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</si>
  <si>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</si>
  <si>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</si>
  <si>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</si>
  <si>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</si>
  <si>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</si>
  <si>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</si>
  <si>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</si>
  <si>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</si>
  <si>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</si>
  <si>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</si>
  <si>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</si>
  <si>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</si>
  <si>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</si>
  <si>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</si>
  <si>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</si>
  <si>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</si>
  <si>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</si>
  <si>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</si>
  <si>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</si>
  <si>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</si>
  <si>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</si>
  <si>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</si>
  <si>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</si>
  <si>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</si>
  <si>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</si>
  <si>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</si>
  <si>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</si>
  <si>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</si>
  <si>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</si>
  <si>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</si>
  <si>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</si>
  <si>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</si>
  <si>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</si>
  <si>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</si>
  <si>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</si>
  <si>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</si>
  <si>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</si>
  <si>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</si>
  <si>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</si>
  <si>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</si>
  <si>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</si>
  <si>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</si>
  <si>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</si>
  <si>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</si>
  <si>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</si>
  <si>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</si>
  <si>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</si>
  <si>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</si>
  <si>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</si>
  <si>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</si>
  <si>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</si>
  <si>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</si>
  <si>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</si>
  <si>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</si>
  <si>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</si>
  <si>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</si>
  <si>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</si>
  <si>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</si>
  <si>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</si>
  <si>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</si>
  <si>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</si>
  <si>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</si>
  <si>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</si>
  <si>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</si>
  <si>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</si>
  <si>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</si>
  <si>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</si>
  <si>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</si>
  <si>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</si>
  <si>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</si>
  <si>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</si>
  <si>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</si>
  <si>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</si>
  <si>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</si>
  <si>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</si>
  <si>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</si>
  <si>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</si>
  <si>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</si>
  <si>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</si>
  <si>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</si>
  <si>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</si>
  <si>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</si>
  <si>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</si>
  <si>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</si>
  <si>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</si>
  <si>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</si>
  <si>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</si>
  <si>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</si>
  <si>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</si>
  <si>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</si>
  <si>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</si>
  <si>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</si>
  <si>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</si>
  <si>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</si>
  <si>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</si>
  <si>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</si>
  <si>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</si>
  <si>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</si>
  <si>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</si>
  <si>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</si>
  <si>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</si>
  <si>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</si>
  <si>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</si>
  <si>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</si>
  <si>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</si>
  <si>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</si>
  <si>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</si>
  <si>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</si>
  <si>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</si>
  <si>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</si>
  <si>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</si>
  <si>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</si>
  <si>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</si>
  <si>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</si>
  <si>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</si>
  <si>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</si>
  <si>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</si>
  <si>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</si>
  <si>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</si>
  <si>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</si>
  <si>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</si>
  <si>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</si>
  <si>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</si>
  <si>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</si>
  <si>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</si>
  <si>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</si>
  <si>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</si>
  <si>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</si>
  <si>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</si>
  <si>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</si>
  <si>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</si>
  <si>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</si>
  <si>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</si>
  <si>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</si>
  <si>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</si>
  <si>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</si>
  <si>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</si>
  <si>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</si>
  <si>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</si>
  <si>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</si>
  <si>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</si>
  <si>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</si>
  <si>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</si>
  <si>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</si>
  <si>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</si>
  <si>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</si>
  <si>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</si>
  <si>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</si>
  <si>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</si>
  <si>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</si>
  <si>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</si>
  <si>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</si>
  <si>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</si>
  <si>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</si>
  <si>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</si>
  <si>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</si>
  <si>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</si>
  <si>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</si>
  <si>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</si>
  <si>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</si>
  <si>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</si>
  <si>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</si>
  <si>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</si>
  <si>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</si>
  <si>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</si>
  <si>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</si>
  <si>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</si>
  <si>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</si>
  <si>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</si>
  <si>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</si>
  <si>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</si>
  <si>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</si>
  <si>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</si>
  <si>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</si>
  <si>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</si>
  <si>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</si>
  <si>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</si>
  <si>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</si>
  <si>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</si>
  <si>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</si>
  <si>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</si>
  <si>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</si>
  <si>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</si>
  <si>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</si>
  <si>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</si>
  <si>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</si>
  <si>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</si>
  <si>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</si>
  <si>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</si>
  <si>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</si>
  <si>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</si>
  <si>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</si>
  <si>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</si>
  <si>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</si>
  <si>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</si>
  <si>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</si>
  <si>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</si>
  <si>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</si>
  <si>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</si>
  <si>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</si>
  <si>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</si>
  <si>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</si>
  <si>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</si>
  <si>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</si>
  <si>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</si>
  <si>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</si>
  <si>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</si>
  <si>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</si>
  <si>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</si>
  <si>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</si>
  <si>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</si>
  <si>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</si>
  <si>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</si>
  <si>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</si>
  <si>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</si>
  <si>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</si>
  <si>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</si>
  <si>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</si>
  <si>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</si>
  <si>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</si>
  <si>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</si>
  <si>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</si>
  <si>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</si>
  <si>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</si>
  <si>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</si>
  <si>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</si>
  <si>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</si>
  <si>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</si>
  <si>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</si>
  <si>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</si>
  <si>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</si>
  <si>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</si>
  <si>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</si>
  <si>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</si>
  <si>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</si>
  <si>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</si>
  <si>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</si>
  <si>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</si>
  <si>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</si>
  <si>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</si>
  <si>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</si>
  <si>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</si>
  <si>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</si>
  <si>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</si>
  <si>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</si>
  <si>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</si>
  <si>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</si>
  <si>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</si>
  <si>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</si>
  <si>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</si>
  <si>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</si>
  <si>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</si>
  <si>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</si>
  <si>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</si>
  <si>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</si>
  <si>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</si>
  <si>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</si>
  <si>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</si>
  <si>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</si>
  <si>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</si>
  <si>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</si>
  <si>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</si>
  <si>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</si>
  <si>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</si>
  <si>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</si>
  <si>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</si>
  <si>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</si>
  <si>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</si>
  <si>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</si>
  <si>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</si>
  <si>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</si>
  <si>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</si>
  <si>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</si>
  <si>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</si>
  <si>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</si>
  <si>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</si>
  <si>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</si>
  <si>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</si>
  <si>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</si>
  <si>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</si>
  <si>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</si>
  <si>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</si>
  <si>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</si>
  <si>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</si>
  <si>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</si>
  <si>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</si>
  <si>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</si>
  <si>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</si>
  <si>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</si>
  <si>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</si>
  <si>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</si>
  <si>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</si>
  <si>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</si>
  <si>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</si>
  <si>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</si>
  <si>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</si>
  <si>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</si>
  <si>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</si>
  <si>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</si>
  <si>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</si>
  <si>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</si>
  <si>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</si>
  <si>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</si>
  <si>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</si>
  <si>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</si>
  <si>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</si>
  <si>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</si>
  <si>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</si>
  <si>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</si>
  <si>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</si>
  <si>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</si>
  <si>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</si>
  <si>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</si>
  <si>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</si>
  <si>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</si>
  <si>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</si>
  <si>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</si>
  <si>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</si>
  <si>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</si>
  <si>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</si>
  <si>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</si>
  <si>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</si>
  <si>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</si>
  <si>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</si>
  <si>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</si>
  <si>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</si>
  <si>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</si>
  <si>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</si>
  <si>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</si>
  <si>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</si>
  <si>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</si>
  <si>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</si>
  <si>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</si>
  <si>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</si>
  <si>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</si>
  <si>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</si>
  <si>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</si>
  <si>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</si>
  <si>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</si>
  <si>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</si>
  <si>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</si>
  <si>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</si>
  <si>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</si>
  <si>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</si>
  <si>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</si>
  <si>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</si>
  <si>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</si>
  <si>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</si>
  <si>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</si>
  <si>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</si>
  <si>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</si>
  <si>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</si>
  <si>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</si>
  <si>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</si>
  <si>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</si>
  <si>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</si>
  <si>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</si>
  <si>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</si>
  <si>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</si>
  <si>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</si>
  <si>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</si>
  <si>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</si>
  <si>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</si>
  <si>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</si>
  <si>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</si>
  <si>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</si>
  <si>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</si>
  <si>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</si>
  <si>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</si>
  <si>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</si>
  <si>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</si>
  <si>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</si>
  <si>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</si>
  <si>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</si>
  <si>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</si>
  <si>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</si>
  <si>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</si>
  <si>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</si>
  <si>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</si>
  <si>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</si>
  <si>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</si>
  <si>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</si>
  <si>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</si>
  <si>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</si>
  <si>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</si>
  <si>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</si>
  <si>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</si>
  <si>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</si>
  <si>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</si>
  <si>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</si>
  <si>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</si>
  <si>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</si>
  <si>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</si>
  <si>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</si>
  <si>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</si>
  <si>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</si>
  <si>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</si>
  <si>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</si>
  <si>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</si>
  <si>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</si>
  <si>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</si>
  <si>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</si>
  <si>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</si>
  <si>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</si>
  <si>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</si>
  <si>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</si>
  <si>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</si>
  <si>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</si>
  <si>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</si>
  <si>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</si>
  <si>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</si>
  <si>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</si>
  <si>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</si>
  <si>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</si>
  <si>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</si>
  <si>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</si>
  <si>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</si>
  <si>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</si>
  <si>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</si>
  <si>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</si>
  <si>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</si>
  <si>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</si>
  <si>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</si>
  <si>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</si>
  <si>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</si>
  <si>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</si>
  <si>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</si>
  <si>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</si>
  <si>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</si>
  <si>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</si>
  <si>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</si>
  <si>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</si>
  <si>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</si>
  <si>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</si>
  <si>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</si>
  <si>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</si>
  <si>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</si>
  <si>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</si>
  <si>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</si>
  <si>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</si>
  <si>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</si>
  <si>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</si>
  <si>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</si>
  <si>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</si>
  <si>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</si>
  <si>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</si>
  <si>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</si>
  <si>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</si>
  <si>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</si>
  <si>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</si>
  <si>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</si>
  <si>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</si>
  <si>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</si>
  <si>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</si>
  <si>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</si>
  <si>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</si>
  <si>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</si>
  <si>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</si>
  <si>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</si>
  <si>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</si>
  <si>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</si>
  <si>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</si>
  <si>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</si>
  <si>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</si>
  <si>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</si>
  <si>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</si>
  <si>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</si>
  <si>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</si>
  <si>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</si>
  <si>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</si>
  <si>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</si>
  <si>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</si>
  <si>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</si>
  <si>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</si>
  <si>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</si>
  <si>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</si>
  <si>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</si>
  <si>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</si>
  <si>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</si>
  <si>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</si>
  <si>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</si>
  <si>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</si>
  <si>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</si>
  <si>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</si>
  <si>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</si>
  <si>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</si>
  <si>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</si>
  <si>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</si>
  <si>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</si>
  <si>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</si>
  <si>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</si>
  <si>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</si>
  <si>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</si>
  <si>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</si>
  <si>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</si>
  <si>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</si>
  <si>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</si>
  <si>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</si>
  <si>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</si>
  <si>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</si>
  <si>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</si>
  <si>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</si>
  <si>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</si>
  <si>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</si>
  <si>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</si>
  <si>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</si>
  <si>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</si>
  <si>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</si>
  <si>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</si>
  <si>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</si>
  <si>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</si>
  <si>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</si>
  <si>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</si>
  <si>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</si>
  <si>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</si>
  <si>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</si>
  <si>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</si>
  <si>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</si>
  <si>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</si>
  <si>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</si>
  <si>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</si>
  <si>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</si>
  <si>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</si>
  <si>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</si>
  <si>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</si>
  <si>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</si>
  <si>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</si>
  <si>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</si>
  <si>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</si>
  <si>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</si>
  <si>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</si>
  <si>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</si>
  <si>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</si>
  <si>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</si>
  <si>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</si>
  <si>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</si>
  <si>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</si>
  <si>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</si>
  <si>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</si>
  <si>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</si>
  <si>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</si>
  <si>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</si>
  <si>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</si>
  <si>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</si>
  <si>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</si>
  <si>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</si>
  <si>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</si>
  <si>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</si>
  <si>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</si>
  <si>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</si>
  <si>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</si>
  <si>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</si>
  <si>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</si>
  <si>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</si>
  <si>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</si>
  <si>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</si>
  <si>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</si>
  <si>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</si>
  <si>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</si>
  <si>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</si>
  <si>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</si>
  <si>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</si>
  <si>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</si>
  <si>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</si>
  <si>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</si>
  <si>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</si>
  <si>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</si>
  <si>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</si>
  <si>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</si>
  <si>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</si>
  <si>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</si>
  <si>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</si>
  <si>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</si>
  <si>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</si>
  <si>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</si>
  <si>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</si>
  <si>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</si>
  <si>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</si>
  <si>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</si>
  <si>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</si>
  <si>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</si>
  <si>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</si>
  <si>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</si>
  <si>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</si>
  <si>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</si>
  <si>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</si>
  <si>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</si>
  <si>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</si>
  <si>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</si>
  <si>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</si>
  <si>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</si>
  <si>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</si>
  <si>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</si>
  <si>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</si>
  <si>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</si>
  <si>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</si>
  <si>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</si>
  <si>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</si>
  <si>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</si>
  <si>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</si>
  <si>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</si>
  <si>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</si>
  <si>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</si>
  <si>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</si>
  <si>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</si>
  <si>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</si>
  <si>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</si>
  <si>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</si>
  <si>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</si>
  <si>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</si>
  <si>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</si>
  <si>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</si>
  <si>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</si>
  <si>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</si>
  <si>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</si>
  <si>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</si>
  <si>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</si>
  <si>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</si>
  <si>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</si>
  <si>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</si>
  <si>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</si>
  <si>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</si>
  <si>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</si>
  <si>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</si>
  <si>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</si>
  <si>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</si>
  <si>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</si>
  <si>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</si>
  <si>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</si>
  <si>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</si>
  <si>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</si>
  <si>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</si>
  <si>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</si>
  <si>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</si>
  <si>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</si>
  <si>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</si>
  <si>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</si>
  <si>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</si>
  <si>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</si>
  <si>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</si>
  <si>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</si>
  <si>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</si>
  <si>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</si>
  <si>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</si>
  <si>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</si>
  <si>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</si>
  <si>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</si>
  <si>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</si>
  <si>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</si>
  <si>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</si>
  <si>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</si>
  <si>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</si>
  <si>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</si>
  <si>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</si>
  <si>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</si>
  <si>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</si>
  <si>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</si>
  <si>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</si>
  <si>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</si>
  <si>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</si>
  <si>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</si>
  <si>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</si>
  <si>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</si>
  <si>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</si>
  <si>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</si>
  <si>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</si>
  <si>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</si>
  <si>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</si>
  <si>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</si>
  <si>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</si>
  <si>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</si>
  <si>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</si>
  <si>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</si>
  <si>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</si>
  <si>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</si>
  <si>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</si>
  <si>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</si>
  <si>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</si>
  <si>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</si>
  <si>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</si>
  <si>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</si>
  <si>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</si>
  <si>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</si>
  <si>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</si>
  <si>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</si>
  <si>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</si>
  <si>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</si>
  <si>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</si>
  <si>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</si>
  <si>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</si>
  <si>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</si>
  <si>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</si>
  <si>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</si>
  <si>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</si>
  <si>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</si>
  <si>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</si>
  <si>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</si>
  <si>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</si>
  <si>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</si>
  <si>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</si>
  <si>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</si>
  <si>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</si>
  <si>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</si>
  <si>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</si>
  <si>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</si>
  <si>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</si>
  <si>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</si>
  <si>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</si>
  <si>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</si>
  <si>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</si>
  <si>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</si>
  <si>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</si>
  <si>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</si>
  <si>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</si>
  <si>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</si>
  <si>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</si>
  <si>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</si>
  <si>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</si>
  <si>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</si>
  <si>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</si>
  <si>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</si>
  <si>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</si>
  <si>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</si>
  <si>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</si>
  <si>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</si>
  <si>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</si>
  <si>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</si>
  <si>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</si>
  <si>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</si>
  <si>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</si>
  <si>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</si>
  <si>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</si>
  <si>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</si>
  <si>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</si>
  <si>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</si>
  <si>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</si>
  <si>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</si>
  <si>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</si>
  <si>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</si>
  <si>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</si>
  <si>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</si>
  <si>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</si>
  <si>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</si>
  <si>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</si>
  <si>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</si>
  <si>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</si>
  <si>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</si>
  <si>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</si>
  <si>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</si>
  <si>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</si>
  <si>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</si>
  <si>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</si>
  <si>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</si>
  <si>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</si>
  <si>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</si>
  <si>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</si>
  <si>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</si>
  <si>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</si>
  <si>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</si>
  <si>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</si>
  <si>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</si>
  <si>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</si>
  <si>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</si>
  <si>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</si>
  <si>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</si>
  <si>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</si>
  <si>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</si>
  <si>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</si>
  <si>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</si>
  <si>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</si>
  <si>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</si>
  <si>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</si>
  <si>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</si>
  <si>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</si>
  <si>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</si>
  <si>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</si>
  <si>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</si>
  <si>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</si>
  <si>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</si>
  <si>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</si>
  <si>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</si>
  <si>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</si>
  <si>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</si>
  <si>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</si>
  <si>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</si>
  <si>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</si>
  <si>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</si>
  <si>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</si>
  <si>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</si>
  <si>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</si>
  <si>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</si>
  <si>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</si>
  <si>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</si>
  <si>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</si>
  <si>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</si>
  <si>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</si>
  <si>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</si>
  <si>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</si>
  <si>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</si>
  <si>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</si>
  <si>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</si>
  <si>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</si>
  <si>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</si>
  <si>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</si>
  <si>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</si>
  <si>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</si>
  <si>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</si>
  <si>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</si>
  <si>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</si>
  <si>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</si>
  <si>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</si>
  <si>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</si>
  <si>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</si>
  <si>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</si>
  <si>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</si>
  <si>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</si>
  <si>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</si>
  <si>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</si>
  <si>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</si>
  <si>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</si>
  <si>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</si>
  <si>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</si>
  <si>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</si>
  <si>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</si>
  <si>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</si>
  <si>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</si>
  <si>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</si>
  <si>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</si>
  <si>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</si>
  <si>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</si>
  <si>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</si>
  <si>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</si>
  <si>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</si>
  <si>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</si>
  <si>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</si>
  <si>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</si>
  <si>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</si>
  <si>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</si>
  <si>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</si>
  <si>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</si>
  <si>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</si>
  <si>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</si>
  <si>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</si>
  <si>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</si>
  <si>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</si>
  <si>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</si>
  <si>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</si>
  <si>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</si>
  <si>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</si>
  <si>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</si>
  <si>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</si>
  <si>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</si>
  <si>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</si>
  <si>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</si>
  <si>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</si>
  <si>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</si>
  <si>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</si>
  <si>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</si>
  <si>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</si>
  <si>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</si>
  <si>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</si>
  <si>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</si>
  <si>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</si>
  <si>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</si>
  <si>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</si>
  <si>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</si>
  <si>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</si>
  <si>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</si>
  <si>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</si>
  <si>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</si>
  <si>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</si>
  <si>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</si>
  <si>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</si>
  <si>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</si>
  <si>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number of successful</t>
  </si>
  <si>
    <t>number of failed</t>
  </si>
  <si>
    <t>number of canceled</t>
  </si>
  <si>
    <t>less than 1000</t>
  </si>
  <si>
    <t>1000 to 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</si>
  <si>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</si>
  <si>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</si>
  <si>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</si>
  <si>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</si>
  <si>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</si>
  <si>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</si>
  <si>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</si>
  <si>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5000 to 9999</t>
  </si>
  <si>
    <t>10000 to 14999</t>
  </si>
  <si>
    <t>45000 to 49999</t>
  </si>
  <si>
    <t>total projects</t>
  </si>
  <si>
    <t>percentage successful</t>
  </si>
  <si>
    <t>percentage failed</t>
  </si>
  <si>
    <t>percentage canceled</t>
  </si>
  <si>
    <t>Row Labels</t>
  </si>
  <si>
    <t>percentage funded</t>
  </si>
  <si>
    <t>AVERAGE DONATIONS</t>
  </si>
  <si>
    <t>DATA CREATED CONVERSION</t>
  </si>
  <si>
    <t>DATA ENDED CONVERSION</t>
  </si>
  <si>
    <t>(All)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</si>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</sst>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1" defaultTableStyle="TableStyleMedium2" defaultPivotStyle="PivotStyleLight16">
    <tableStyle name="PivotTable Style 1" table="0" count="0" xr9:uid="{AEF839D6-7AEE-2249-9E5A-9A5E2677390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[Kickstarter_challenge.xlsx.xlsx]Piivot table outcomes _vs goals!PivotTable43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'Piivot table outcomes _vs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'Piivot table outcomes _vs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'Piivot table outcomes _vs goals'!$B$4:$B$16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9-8D4C-BC3D-0A7C6AE0E4AA}"/>
            </c:ext>
          </c:extLst>
        </c:ser>
        <c:ser>
          <c:idx val="1"/>
          <c:order val="1"/>
          <c:tx>
            <c:strRef>
              <c:f>'Piivot table outcomes _vs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'Piivot table outcomes _vs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'Piivot table outcomes _vs goals'!$C$4:$C$16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9-8D4C-BC3D-0A7C6AE0E4AA}"/>
            </c:ext>
          </c:extLst>
        </c:ser>
        <c:ser>
          <c:idx val="2"/>
          <c:order val="2"/>
          <c:tx>
            <c:strRef>
              <c:f>'Piivot table outcomes _vs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'Piivot table outcomes _vs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'Piivot table outcomes _vs goals'!$D$4:$D$16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19-8D4C-BC3D-0A7C6AE0E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3994575"/>
        <c:axId val="1633833935"/>
      </c:lineChart>
      <c:catAx>
        <c:axId val="163399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833935"/>
        <c:crosses val="autoZero"/>
        <c:auto val="1"/>
        <c:lblAlgn val="ctr"/>
        <c:lblOffset val="100"/>
        <c:noMultiLvlLbl val="0"/>
      </c:catAx>
      <c:valAx>
        <c:axId val="163383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994575"/>
        <c:crosses val="autoZero"/>
        <c:crossBetween val="between"/>
        <c:dispUnits>
          <c:builtInUnit val="hundre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[Kickstarter_challenge.xlsx.xlsx]THEATRE OUTCOMES BY LAUNCH DATE!PivotTable40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by launch date</a:t>
            </a:r>
          </a:p>
        </c:rich>
      </c:tx>
      <c:layout>
        <c:manualLayout>
          <c:xMode val="edge"/>
          <c:yMode val="edge"/>
          <c:x val="0.17829155730533683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5-A845-8843-DB3551CDAF4A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5-A845-8843-DB3551CDAF4A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65-A845-8843-DB3551CDA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3210127"/>
        <c:axId val="2087811535"/>
      </c:lineChart>
      <c:catAx>
        <c:axId val="208321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811535"/>
        <c:crosses val="autoZero"/>
        <c:auto val="1"/>
        <c:lblAlgn val="ctr"/>
        <c:lblOffset val="100"/>
        <c:noMultiLvlLbl val="0"/>
      </c:catAx>
      <c:valAx>
        <c:axId val="208781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21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1435100</xdr:colOff>
      <xdr:row>18</xdr:row>
      <xdr:rowOff>165100</xdr:rowOff>
    </xdr:from>
    <xdr:to>
      <xdr:col>12</xdr:col>
      <xdr:colOff>647700</xdr:colOff>
      <xdr:row>39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C7A3A7-00B7-3D4A-A164-8225C9A00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10</xdr:row>
      <xdr:rowOff>133350</xdr:rowOff>
    </xdr:from>
    <xdr:to>
      <xdr:col>15</xdr:col>
      <xdr:colOff>584200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6ADCF0-2DC0-1C4E-925E-27633622D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2.634750694444" createdVersion="7" refreshedVersion="7" minRefreshableVersion="3" recordCount="12" xr:uid="{F566BDE9-00A8-4742-9AC0-88BFF2B3BA0A}">
  <cacheSource type="worksheet">
    <worksheetSource ref="A1:H13" sheet="OUTCOMES BASED ON GOAL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of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of failed" numFmtId="0">
      <sharedItems containsSemiMixedTypes="0" containsString="0" containsNumber="1" containsInteger="1" minValue="1" maxValue="146"/>
    </cacheField>
    <cacheField name="number of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containsInteger="1" minValue="0" maxValue="76" count="11">
        <n v="76"/>
        <n v="73"/>
        <n v="55"/>
        <n v="54"/>
        <n v="50"/>
        <n v="45"/>
        <n v="20"/>
        <n v="27"/>
        <n v="67"/>
        <n v="0"/>
        <n v="13"/>
      </sharedItems>
    </cacheField>
    <cacheField name="percentage failed" numFmtId="0">
      <sharedItems containsSemiMixedTypes="0" containsString="0" containsNumber="1" containsInteger="1" minValue="24" maxValue="100" count="11">
        <n v="24"/>
        <n v="27"/>
        <n v="45"/>
        <n v="46"/>
        <n v="50"/>
        <n v="55"/>
        <n v="80"/>
        <n v="73"/>
        <n v="33"/>
        <n v="100"/>
        <n v="88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2.649206134258" createdVersion="7" refreshedVersion="7" minRefreshableVersion="3" recordCount="4114" xr:uid="{9BB37B80-D930-3F4E-9854-DC65EA336C8E}">
  <cacheSource type="worksheet">
    <worksheetSource ref="A1:U4115" sheet="KICKSTARTER_challenge.xlsx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45"/>
    <n v="0"/>
    <n v="186"/>
    <x v="0"/>
    <x v="0"/>
    <x v="0"/>
  </r>
  <r>
    <x v="1"/>
    <x v="1"/>
    <n v="146"/>
    <n v="0"/>
    <n v="534"/>
    <x v="1"/>
    <x v="1"/>
    <x v="0"/>
  </r>
  <r>
    <x v="2"/>
    <x v="2"/>
    <n v="76"/>
    <n v="0"/>
    <n v="169"/>
    <x v="2"/>
    <x v="2"/>
    <x v="0"/>
  </r>
  <r>
    <x v="3"/>
    <x v="3"/>
    <n v="33"/>
    <n v="0"/>
    <n v="72"/>
    <x v="3"/>
    <x v="3"/>
    <x v="0"/>
  </r>
  <r>
    <x v="4"/>
    <x v="4"/>
    <n v="12"/>
    <n v="0"/>
    <n v="24"/>
    <x v="4"/>
    <x v="4"/>
    <x v="0"/>
  </r>
  <r>
    <x v="5"/>
    <x v="5"/>
    <n v="11"/>
    <n v="0"/>
    <n v="20"/>
    <x v="5"/>
    <x v="5"/>
    <x v="0"/>
  </r>
  <r>
    <x v="6"/>
    <x v="6"/>
    <n v="4"/>
    <n v="0"/>
    <n v="5"/>
    <x v="6"/>
    <x v="6"/>
    <x v="0"/>
  </r>
  <r>
    <x v="7"/>
    <x v="7"/>
    <n v="8"/>
    <n v="0"/>
    <n v="11"/>
    <x v="7"/>
    <x v="7"/>
    <x v="0"/>
  </r>
  <r>
    <x v="8"/>
    <x v="8"/>
    <n v="2"/>
    <n v="0"/>
    <n v="6"/>
    <x v="8"/>
    <x v="8"/>
    <x v="0"/>
  </r>
  <r>
    <x v="9"/>
    <x v="9"/>
    <n v="1"/>
    <n v="0"/>
    <n v="3"/>
    <x v="8"/>
    <x v="8"/>
    <x v="0"/>
  </r>
  <r>
    <x v="10"/>
    <x v="10"/>
    <n v="1"/>
    <n v="0"/>
    <n v="1"/>
    <x v="9"/>
    <x v="9"/>
    <x v="0"/>
  </r>
  <r>
    <x v="11"/>
    <x v="9"/>
    <n v="14"/>
    <n v="0"/>
    <n v="16"/>
    <x v="10"/>
    <x v="1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B2EE6-1519-EE4E-B4CE-63B3890F90D4}" name="PivotTable4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E8BCF8-7496-F246-A790-BED49373143F}" name="PivotTable40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1A071-4752-F944-8A17-EE10904B3C94}">
  <sheetPr codeName="Sheet1"/>
  <dimension ref="A3:D16"/>
  <sheetViews>
    <sheetView zoomScaleNormal="100" workbookViewId="0">
      <selection activeCell="L16" sqref="L16"/>
    </sheetView>
  </sheetViews>
  <sheetFormatPr baseColWidth="10" defaultRowHeight="15" x14ac:dyDescent="0.2"/>
  <cols>
    <col min="1" max="1" width="13.5" bestFit="1" customWidth="1"/>
    <col min="2" max="2" width="23.83203125" bestFit="1" customWidth="1"/>
    <col min="3" max="3" width="21.33203125" customWidth="1"/>
    <col min="4" max="4" width="23.1640625" bestFit="1" customWidth="1"/>
  </cols>
  <sheetData>
    <row r="3" spans="1:4" x14ac:dyDescent="0.2">
      <c r="A3" s="12" t="s">
        <v>8380</v>
      </c>
      <c r="B3" t="s">
        <v>8399</v>
      </c>
      <c r="C3" t="s">
        <v>8400</v>
      </c>
      <c r="D3" t="s">
        <v>8401</v>
      </c>
    </row>
    <row r="4" spans="1:4" x14ac:dyDescent="0.2">
      <c r="A4" s="13" t="s">
        <v>8364</v>
      </c>
      <c r="B4" s="11">
        <v>76</v>
      </c>
      <c r="C4" s="11">
        <v>24</v>
      </c>
      <c r="D4" s="11">
        <v>0</v>
      </c>
    </row>
    <row r="5" spans="1:4" x14ac:dyDescent="0.2">
      <c r="A5" s="13" t="s">
        <v>8365</v>
      </c>
      <c r="B5" s="11">
        <v>73</v>
      </c>
      <c r="C5" s="11">
        <v>27</v>
      </c>
      <c r="D5" s="11">
        <v>0</v>
      </c>
    </row>
    <row r="6" spans="1:4" x14ac:dyDescent="0.2">
      <c r="A6" s="13" t="s">
        <v>8373</v>
      </c>
      <c r="B6" s="11">
        <v>55</v>
      </c>
      <c r="C6" s="11">
        <v>45</v>
      </c>
      <c r="D6" s="11">
        <v>0</v>
      </c>
    </row>
    <row r="7" spans="1:4" x14ac:dyDescent="0.2">
      <c r="A7" s="13" t="s">
        <v>8374</v>
      </c>
      <c r="B7" s="11">
        <v>54</v>
      </c>
      <c r="C7" s="11">
        <v>46</v>
      </c>
      <c r="D7" s="11">
        <v>0</v>
      </c>
    </row>
    <row r="8" spans="1:4" x14ac:dyDescent="0.2">
      <c r="A8" s="13" t="s">
        <v>8366</v>
      </c>
      <c r="B8" s="11">
        <v>50</v>
      </c>
      <c r="C8" s="11">
        <v>50</v>
      </c>
      <c r="D8" s="11">
        <v>0</v>
      </c>
    </row>
    <row r="9" spans="1:4" x14ac:dyDescent="0.2">
      <c r="A9" s="13" t="s">
        <v>8367</v>
      </c>
      <c r="B9" s="11">
        <v>45</v>
      </c>
      <c r="C9" s="11">
        <v>55</v>
      </c>
      <c r="D9" s="11">
        <v>0</v>
      </c>
    </row>
    <row r="10" spans="1:4" x14ac:dyDescent="0.2">
      <c r="A10" s="13" t="s">
        <v>8368</v>
      </c>
      <c r="B10" s="11">
        <v>20</v>
      </c>
      <c r="C10" s="11">
        <v>80</v>
      </c>
      <c r="D10" s="11">
        <v>0</v>
      </c>
    </row>
    <row r="11" spans="1:4" x14ac:dyDescent="0.2">
      <c r="A11" s="13" t="s">
        <v>8369</v>
      </c>
      <c r="B11" s="11">
        <v>27</v>
      </c>
      <c r="C11" s="11">
        <v>73</v>
      </c>
      <c r="D11" s="11">
        <v>0</v>
      </c>
    </row>
    <row r="12" spans="1:4" x14ac:dyDescent="0.2">
      <c r="A12" s="13" t="s">
        <v>8370</v>
      </c>
      <c r="B12" s="11">
        <v>67</v>
      </c>
      <c r="C12" s="11">
        <v>33</v>
      </c>
      <c r="D12" s="11">
        <v>0</v>
      </c>
    </row>
    <row r="13" spans="1:4" x14ac:dyDescent="0.2">
      <c r="A13" s="13" t="s">
        <v>8371</v>
      </c>
      <c r="B13" s="11">
        <v>67</v>
      </c>
      <c r="C13" s="11">
        <v>33</v>
      </c>
      <c r="D13" s="11">
        <v>0</v>
      </c>
    </row>
    <row r="14" spans="1:4" x14ac:dyDescent="0.2">
      <c r="A14" s="13" t="s">
        <v>8375</v>
      </c>
      <c r="B14" s="11">
        <v>0</v>
      </c>
      <c r="C14" s="11">
        <v>100</v>
      </c>
      <c r="D14" s="11">
        <v>0</v>
      </c>
    </row>
    <row r="15" spans="1:4" x14ac:dyDescent="0.2">
      <c r="A15" s="13" t="s">
        <v>8372</v>
      </c>
      <c r="B15" s="11">
        <v>13</v>
      </c>
      <c r="C15" s="11">
        <v>88</v>
      </c>
      <c r="D15" s="11">
        <v>0</v>
      </c>
    </row>
    <row r="16" spans="1:4" x14ac:dyDescent="0.2">
      <c r="A16" s="13" t="s">
        <v>8360</v>
      </c>
      <c r="B16" s="11">
        <v>547</v>
      </c>
      <c r="C16" s="11">
        <v>654</v>
      </c>
      <c r="D16" s="11">
        <v>0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9A49-F97D-AC42-AE85-44532D9688D2}">
  <sheetPr codeName="Sheet2"/>
  <dimension ref="A1:H13"/>
  <sheetViews>
    <sheetView zoomScale="141" zoomScaleNormal="141" workbookViewId="0">
      <selection activeCell="C15" sqref="C15"/>
    </sheetView>
  </sheetViews>
  <sheetFormatPr baseColWidth="10" defaultRowHeight="15" x14ac:dyDescent="0.2"/>
  <cols>
    <col min="1" max="1" width="13.5" customWidth="1"/>
    <col min="2" max="2" width="18" customWidth="1"/>
    <col min="3" max="3" width="16" customWidth="1"/>
    <col min="4" max="4" width="20" customWidth="1"/>
    <col min="6" max="6" width="17.5" customWidth="1"/>
    <col min="7" max="7" width="14.33203125" customWidth="1"/>
    <col min="8" max="8" width="16.1640625" customWidth="1"/>
  </cols>
  <sheetData>
    <row r="1" spans="1:8" x14ac:dyDescent="0.2">
      <c r="A1" t="s">
        <v>8216</v>
      </c>
      <c r="B1" t="s">
        <v>8361</v>
      </c>
      <c r="C1" t="s">
        <v>8362</v>
      </c>
      <c r="D1" t="s">
        <v>8363</v>
      </c>
      <c r="E1" t="s">
        <v>8376</v>
      </c>
      <c r="F1" t="s">
        <v>8377</v>
      </c>
      <c r="G1" t="s">
        <v>8378</v>
      </c>
      <c r="H1" t="s">
        <v>8379</v>
      </c>
    </row>
    <row r="2" spans="1:8" x14ac:dyDescent="0.2">
      <c r="A2" t="s">
        <v>8364</v>
      </c>
      <c r="B2">
        <f>COUNTIFS(KICKSTARTER_challenge.xlsx!F:F, "successful", KICKSTARTER_challenge.xlsx!D:D, "&lt;1000", KICKSTARTER_challenge.xlsx!P:P, "plays")</f>
        <v>141</v>
      </c>
      <c r="C2">
        <f>COUNTIFS(KICKSTARTER_challenge.xlsx!F:F, "failed", KICKSTARTER_challenge.xlsx!D:D, "&lt;1000", KICKSTARTER_challenge.xlsx!P:P, "plays")</f>
        <v>45</v>
      </c>
      <c r="D2">
        <f>COUNTIFS(KICKSTARTER_challenge.xlsx!F:F, "canceled", KICKSTARTER_challenge.xlsx!D:D, "&lt;1000", KICKSTARTER_challenge.xlsx!P:P, 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">
      <c r="A3" t="s">
        <v>8365</v>
      </c>
      <c r="B3">
        <f>COUNTIFS(KICKSTARTER_challenge.xlsx!F:F, "successful", KICKSTARTER_challenge.xlsx!D:D, "&gt;=1000",KICKSTARTER_challenge.xlsx!D:D, "&lt;=4999",  KICKSTARTER_challenge.xlsx!P:P, "plays")</f>
        <v>388</v>
      </c>
      <c r="C3">
        <f>COUNTIFS(KICKSTARTER_challenge.xlsx!F:F, "failed", KICKSTARTER_challenge.xlsx!D:D, "&gt;=1000", KICKSTARTER_challenge.xlsx!D:D, "&lt;=4999", KICKSTARTER_challenge.xlsx!P:P, "plays")</f>
        <v>146</v>
      </c>
      <c r="D3">
        <f>COUNTIFS(KICKSTARTER_challenge.xlsx!F:F, "canceled", KICKSTARTER_challenge.xlsx!D:D, "&gt;=1000",KICKSTARTER_challenge.xlsx!D:D, "&lt;=4999",  KICKSTARTER_challenge.xlsx!P:P, "plays")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">
      <c r="A4" t="s">
        <v>8373</v>
      </c>
      <c r="B4">
        <f>COUNTIFS(KICKSTARTER_challenge.xlsx!F:F, "successful", KICKSTARTER_challenge.xlsx!D:D, "&gt;=5000",KICKSTARTER_challenge.xlsx!D:D, "&lt;=9999",  KICKSTARTER_challenge.xlsx!P:P, "plays")</f>
        <v>93</v>
      </c>
      <c r="C4">
        <f>COUNTIFS(KICKSTARTER_challenge.xlsx!F:F, "failed", KICKSTARTER_challenge.xlsx!D:D, "&gt;=5000", KICKSTARTER_challenge.xlsx!D:D, "&lt;=9999", KICKSTARTER_challenge.xlsx!P:P, "plays")</f>
        <v>76</v>
      </c>
      <c r="D4">
        <f>COUNTIFS(KICKSTARTER_challenge.xlsx!F:F, "canceled", KICKSTARTER_challenge.xlsx!D:D, "&gt;=5000",KICKSTARTER_challenge.xlsx!D:D, "&lt;=9999",  KICKSTARTER_challenge.xlsx!P:P, 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t="s">
        <v>8374</v>
      </c>
      <c r="B5">
        <f>COUNTIFS(KICKSTARTER_challenge.xlsx!F:F, "successful", KICKSTARTER_challenge.xlsx!D:D, "&gt;=10000",KICKSTARTER_challenge.xlsx!D:D, "&lt;=14999",  KICKSTARTER_challenge.xlsx!P:P, "plays")</f>
        <v>39</v>
      </c>
      <c r="C5">
        <f>COUNTIFS(KICKSTARTER_challenge.xlsx!F:F, "failed", KICKSTARTER_challenge.xlsx!D:D, "&gt;=10000", KICKSTARTER_challenge.xlsx!D:D, "&lt;=14999", KICKSTARTER_challenge.xlsx!P:P, "plays")</f>
        <v>33</v>
      </c>
      <c r="D5">
        <f>COUNTIFS(KICKSTARTER_challenge.xlsx!F:F, "canceled", KICKSTARTER_challenge.xlsx!D:D, "&gt;=10000",KICKSTARTER_challenge.xlsx!D:D, "&lt;=14999",  KICKSTARTER_challenge.xlsx!P:P, 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">
      <c r="A6" t="s">
        <v>8366</v>
      </c>
      <c r="B6">
        <f>COUNTIFS(KICKSTARTER_challenge.xlsx!F:F, "successful", KICKSTARTER_challenge.xlsx!D:D, "&gt;=15000",KICKSTARTER_challenge.xlsx!D:D, "&lt;=19999",  KICKSTARTER_challenge.xlsx!P:P, "plays")</f>
        <v>12</v>
      </c>
      <c r="C6">
        <f>COUNTIFS(KICKSTARTER_challenge.xlsx!F:F, "failed", KICKSTARTER_challenge.xlsx!D:D, "&gt;=15000", KICKSTARTER_challenge.xlsx!D:D, "&lt;=19999", KICKSTARTER_challenge.xlsx!P:P, "plays")</f>
        <v>12</v>
      </c>
      <c r="D6">
        <f>COUNTIFS(KICKSTARTER_challenge.xlsx!F:F, "canceled", KICKSTARTER_challenge.xlsx!D:D, "&gt;=15000",KICKSTARTER_challenge.xlsx!D:D, "&lt;=19999",  KICKSTARTER_challenge.xlsx!P:P,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8367</v>
      </c>
      <c r="B7">
        <f>COUNTIFS(KICKSTARTER_challenge.xlsx!F:F, "successful", KICKSTARTER_challenge.xlsx!D:D, "&gt;=20000",KICKSTARTER_challenge.xlsx!D:D, "&lt;=24999",  KICKSTARTER_challenge.xlsx!P:P, "plays")</f>
        <v>9</v>
      </c>
      <c r="C7">
        <f>COUNTIFS(KICKSTARTER_challenge.xlsx!F:F, "failed", KICKSTARTER_challenge.xlsx!D:D, "&gt;=20000", KICKSTARTER_challenge.xlsx!D:D, "&lt;=24999", KICKSTARTER_challenge.xlsx!P:P, "plays")</f>
        <v>11</v>
      </c>
      <c r="D7">
        <f>COUNTIFS(KICKSTARTER_challenge.xlsx!F:F, "canceled", KICKSTARTER_challenge.xlsx!D:D, "&gt;=20000",KICKSTARTER_challenge.xlsx!D:D, "&lt;=24999",  KICKSTARTER_challenge.xlsx!P:P,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8368</v>
      </c>
      <c r="B8">
        <f>COUNTIFS(KICKSTARTER_challenge.xlsx!F:F, "successful", KICKSTARTER_challenge.xlsx!D:D, "&gt;=25000",KICKSTARTER_challenge.xlsx!D:D, "&lt;=29999",  KICKSTARTER_challenge.xlsx!P:P, "plays")</f>
        <v>1</v>
      </c>
      <c r="C8">
        <f>COUNTIFS(KICKSTARTER_challenge.xlsx!F:F, "failed", KICKSTARTER_challenge.xlsx!D:D, "&gt;=25000", KICKSTARTER_challenge.xlsx!D:D, "&lt;=29999", KICKSTARTER_challenge.xlsx!P:P, "plays")</f>
        <v>4</v>
      </c>
      <c r="D8">
        <f>COUNTIFS(KICKSTARTER_challenge.xlsx!F:F, "canceled", KICKSTARTER_challenge.xlsx!D:D, "&gt;=25000",KICKSTARTER_challenge.xlsx!D:D, "&lt;=29999",  KICKSTARTER_challenge.xlsx!P:P,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8369</v>
      </c>
      <c r="B9">
        <f>COUNTIFS(KICKSTARTER_challenge.xlsx!F:F, "successful", KICKSTARTER_challenge.xlsx!D:D, "&gt;=30000",KICKSTARTER_challenge.xlsx!D:D, "&lt;=34999",  KICKSTARTER_challenge.xlsx!P:P, "plays")</f>
        <v>3</v>
      </c>
      <c r="C9" s="11">
        <f>COUNTIFS(KICKSTARTER_challenge.xlsx!F:F, "failed", KICKSTARTER_challenge.xlsx!D:D, "&gt;=30000", KICKSTARTER_challenge.xlsx!D:D, "&lt;=34999", KICKSTARTER_challenge.xlsx!P:P, "plays")</f>
        <v>8</v>
      </c>
      <c r="D9">
        <f>COUNTIFS(KICKSTARTER_challenge.xlsx!F:F, "canceled", KICKSTARTER_challenge.xlsx!D:D, "&gt;=30000",KICKSTARTER_challenge.xlsx!D:D, "&lt;=34999",  KICKSTARTER_challenge.xlsx!P:P, 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">
      <c r="A10" t="s">
        <v>8370</v>
      </c>
      <c r="B10">
        <f>COUNTIFS(KICKSTARTER_challenge.xlsx!F:F, "successful", KICKSTARTER_challenge.xlsx!D:D, "&gt;=35000",KICKSTARTER_challenge.xlsx!D:D, "&lt;=39999",  KICKSTARTER_challenge.xlsx!P:P, "plays")</f>
        <v>4</v>
      </c>
      <c r="C10">
        <f>COUNTIFS(KICKSTARTER_challenge.xlsx!F:F, "failed", KICKSTARTER_challenge.xlsx!D:D, "&gt;=35000", KICKSTARTER_challenge.xlsx!D:D, "&lt;=39999", KICKSTARTER_challenge.xlsx!P:P, "plays")</f>
        <v>2</v>
      </c>
      <c r="D10">
        <f>COUNTIFS(KICKSTARTER_challenge.xlsx!F:F, "canceled", KICKSTARTER_challenge.xlsx!D:D, "&gt;=35000",KICKSTARTER_challenge.xlsx!D:D, "&lt;=39999",  KICKSTARTER_challenge.xlsx!P:P, 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">
      <c r="A11" t="s">
        <v>8371</v>
      </c>
      <c r="B11">
        <f>COUNTIFS(KICKSTARTER_challenge.xlsx!F:F, "successful", KICKSTARTER_challenge.xlsx!D:D, "&gt;=40000",KICKSTARTER_challenge.xlsx!D:D, "&lt;=44999",  KICKSTARTER_challenge.xlsx!P:P, "plays")</f>
        <v>2</v>
      </c>
      <c r="C11">
        <f>COUNTIFS(KICKSTARTER_challenge.xlsx!F:F, "failed", KICKSTARTER_challenge.xlsx!D:D, "&gt;=40000", KICKSTARTER_challenge.xlsx!D:D, "&lt;=44999", KICKSTARTER_challenge.xlsx!P:P, "plays")</f>
        <v>1</v>
      </c>
      <c r="D11">
        <f>COUNTIFS(KICKSTARTER_challenge.xlsx!F:F, "canceled", KICKSTARTER_challenge.xlsx!D:D, "&gt;=40000",KICKSTARTER_challenge.xlsx!D:D, "&lt;=44999",  KICKSTARTER_challenge.xlsx!P:P, 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">
      <c r="A12" t="s">
        <v>8375</v>
      </c>
      <c r="B12">
        <f>COUNTIFS(KICKSTARTER_challenge.xlsx!F:F, "successful", KICKSTARTER_challenge.xlsx!D:D, "&gt;=45000",KICKSTARTER_challenge.xlsx!D:D, "&lt;=49999",  KICKSTARTER_challenge.xlsx!P:P, "plays")</f>
        <v>0</v>
      </c>
      <c r="C12">
        <f>COUNTIFS(KICKSTARTER_challenge.xlsx!F:F, "failed", KICKSTARTER_challenge.xlsx!D:D, "&gt;=45000", KICKSTARTER_challenge.xlsx!D:D, "&lt;=49999", KICKSTARTER_challenge.xlsx!P:P, "plays")</f>
        <v>1</v>
      </c>
      <c r="D12">
        <f>COUNTIFS(KICKSTARTER_challenge.xlsx!F:F, "canceled", KICKSTARTER_challenge.xlsx!D:D, "&gt;=45000",KICKSTARTER_challenge.xlsx!D:D, "&lt;=49999",  KICKSTARTER_challenge.xlsx!P:P,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8372</v>
      </c>
      <c r="B13">
        <f>COUNTIFS(KICKSTARTER_challenge.xlsx!F:F, "successful", KICKSTARTER_challenge.xlsx!D:D, "&gt;=50000",  KICKSTARTER_challenge.xlsx!P:P, "plays")</f>
        <v>2</v>
      </c>
      <c r="C13">
        <f>COUNTIFS(KICKSTARTER_challenge.xlsx!F:F,"failed",KICKSTARTER_challenge.xlsx!D:D,"&gt;=50000",KICKSTARTER_challenge.xlsx!P:P,"plays")</f>
        <v>14</v>
      </c>
      <c r="D13">
        <f>COUNTIFS(KICKSTARTER_challenge.xlsx!F:F, "canceled", KICKSTARTER_challenge.xlsx!D:D, "&gt;=50000",  KICKSTARTER_challenge.xlsx!P:P, 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1E894-23B3-C74D-8B13-B899B9757286}">
  <sheetPr codeName="Sheet3"/>
  <dimension ref="A1:E18"/>
  <sheetViews>
    <sheetView tabSelected="1" topLeftCell="A2" workbookViewId="0">
      <selection activeCell="R5" sqref="R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8356</v>
      </c>
      <c r="B1" t="s">
        <v>8313</v>
      </c>
    </row>
    <row r="2" spans="1:5" x14ac:dyDescent="0.2">
      <c r="A2" s="12" t="s">
        <v>8386</v>
      </c>
      <c r="B2" t="s">
        <v>8385</v>
      </c>
    </row>
    <row r="4" spans="1:5" x14ac:dyDescent="0.2">
      <c r="A4" s="12" t="s">
        <v>8358</v>
      </c>
      <c r="B4" s="12" t="s">
        <v>8359</v>
      </c>
    </row>
    <row r="5" spans="1:5" x14ac:dyDescent="0.2">
      <c r="A5" s="12" t="s">
        <v>8380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5" t="s">
        <v>8393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8394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8395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8396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8387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8397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8388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8389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8390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8391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8392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8398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opLeftCell="F1" zoomScale="95" zoomScaleNormal="9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7" max="17" width="16.1640625" customWidth="1"/>
    <col min="18" max="18" width="18.5" customWidth="1"/>
    <col min="19" max="19" width="22.83203125" customWidth="1"/>
    <col min="20" max="20" width="2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8356</v>
      </c>
      <c r="P1" s="1" t="s">
        <v>8357</v>
      </c>
      <c r="Q1" s="1" t="s">
        <v>8381</v>
      </c>
      <c r="R1" s="1" t="s">
        <v>8382</v>
      </c>
      <c r="S1" s="1" t="s">
        <v>8383</v>
      </c>
      <c r="T1" s="1" t="s">
        <v>8384</v>
      </c>
      <c r="U1" s="1" t="s">
        <v>8386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>
        <f>ROUND(E2/D2*100,0)</f>
        <v>137</v>
      </c>
      <c r="R2">
        <f>IFERROR(ROUND(E2/L2,2),0)</f>
        <v>63.92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>
        <f t="shared" ref="Q3:Q66" si="0">ROUND(E3/D3*100,0)</f>
        <v>143</v>
      </c>
      <c r="R3">
        <f t="shared" ref="R3:R66" si="1">IFERROR(ROUND(E3/L3,2),0)</f>
        <v>185.48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>
        <f t="shared" si="0"/>
        <v>105</v>
      </c>
      <c r="R4">
        <f t="shared" si="1"/>
        <v>15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>
        <f t="shared" si="0"/>
        <v>104</v>
      </c>
      <c r="R5">
        <f t="shared" si="1"/>
        <v>69.27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>
        <f t="shared" si="0"/>
        <v>123</v>
      </c>
      <c r="R6">
        <f t="shared" si="1"/>
        <v>190.55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>
        <f t="shared" si="0"/>
        <v>110</v>
      </c>
      <c r="R7">
        <f t="shared" si="1"/>
        <v>93.4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>
        <f t="shared" si="0"/>
        <v>106</v>
      </c>
      <c r="R8">
        <f t="shared" si="1"/>
        <v>146.88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>
        <f t="shared" si="0"/>
        <v>101</v>
      </c>
      <c r="R9">
        <f t="shared" si="1"/>
        <v>159.82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>
        <f t="shared" si="0"/>
        <v>100</v>
      </c>
      <c r="R10">
        <f t="shared" si="1"/>
        <v>291.79000000000002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>
        <f t="shared" si="0"/>
        <v>126</v>
      </c>
      <c r="R11">
        <f t="shared" si="1"/>
        <v>31.5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>
        <f t="shared" si="0"/>
        <v>101</v>
      </c>
      <c r="R12">
        <f t="shared" si="1"/>
        <v>158.68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>
        <f t="shared" si="0"/>
        <v>121</v>
      </c>
      <c r="R13">
        <f t="shared" si="1"/>
        <v>80.33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>
        <f t="shared" si="0"/>
        <v>165</v>
      </c>
      <c r="R14">
        <f t="shared" si="1"/>
        <v>59.96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>
        <f t="shared" si="0"/>
        <v>160</v>
      </c>
      <c r="R15">
        <f t="shared" si="1"/>
        <v>109.78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>
        <f t="shared" si="0"/>
        <v>101</v>
      </c>
      <c r="R16">
        <f t="shared" si="1"/>
        <v>147.71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>
        <f t="shared" si="0"/>
        <v>107</v>
      </c>
      <c r="R17">
        <f t="shared" si="1"/>
        <v>21.76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>
        <f t="shared" si="0"/>
        <v>100</v>
      </c>
      <c r="R18">
        <f t="shared" si="1"/>
        <v>171.84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>
        <f t="shared" si="0"/>
        <v>101</v>
      </c>
      <c r="R19">
        <f t="shared" si="1"/>
        <v>41.94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>
        <f t="shared" si="0"/>
        <v>106</v>
      </c>
      <c r="R20">
        <f t="shared" si="1"/>
        <v>93.26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>
        <f t="shared" si="0"/>
        <v>145</v>
      </c>
      <c r="R21">
        <f t="shared" si="1"/>
        <v>56.14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>
        <f t="shared" si="0"/>
        <v>100</v>
      </c>
      <c r="R22">
        <f t="shared" si="1"/>
        <v>80.16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>
        <f t="shared" si="0"/>
        <v>109</v>
      </c>
      <c r="R23">
        <f t="shared" si="1"/>
        <v>199.9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>
        <f t="shared" si="0"/>
        <v>117</v>
      </c>
      <c r="R24">
        <f t="shared" si="1"/>
        <v>51.25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>
        <f t="shared" si="0"/>
        <v>119</v>
      </c>
      <c r="R25">
        <f t="shared" si="1"/>
        <v>103.04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>
        <f t="shared" si="0"/>
        <v>109</v>
      </c>
      <c r="R26">
        <f t="shared" si="1"/>
        <v>66.349999999999994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>
        <f t="shared" si="0"/>
        <v>133</v>
      </c>
      <c r="R27">
        <f t="shared" si="1"/>
        <v>57.14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>
        <f t="shared" si="0"/>
        <v>155</v>
      </c>
      <c r="R28">
        <f t="shared" si="1"/>
        <v>102.11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>
        <f t="shared" si="0"/>
        <v>112</v>
      </c>
      <c r="R29">
        <f t="shared" si="1"/>
        <v>148.97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>
        <f t="shared" si="0"/>
        <v>100</v>
      </c>
      <c r="R30">
        <f t="shared" si="1"/>
        <v>169.61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>
        <f t="shared" si="0"/>
        <v>123</v>
      </c>
      <c r="R31">
        <f t="shared" si="1"/>
        <v>31.62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>
        <f t="shared" si="0"/>
        <v>101</v>
      </c>
      <c r="R32">
        <f t="shared" si="1"/>
        <v>76.45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>
        <f t="shared" si="0"/>
        <v>100</v>
      </c>
      <c r="R33">
        <f t="shared" si="1"/>
        <v>13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>
        <f t="shared" si="0"/>
        <v>100</v>
      </c>
      <c r="R34">
        <f t="shared" si="1"/>
        <v>320.45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>
        <f t="shared" si="0"/>
        <v>102</v>
      </c>
      <c r="R35">
        <f t="shared" si="1"/>
        <v>83.75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>
        <f t="shared" si="0"/>
        <v>130</v>
      </c>
      <c r="R36">
        <f t="shared" si="1"/>
        <v>49.88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>
        <f t="shared" si="0"/>
        <v>167</v>
      </c>
      <c r="R37">
        <f t="shared" si="1"/>
        <v>59.46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>
        <f t="shared" si="0"/>
        <v>142</v>
      </c>
      <c r="R38">
        <f t="shared" si="1"/>
        <v>193.84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>
        <f t="shared" si="0"/>
        <v>183</v>
      </c>
      <c r="R39">
        <f t="shared" si="1"/>
        <v>159.51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>
        <f t="shared" si="0"/>
        <v>110</v>
      </c>
      <c r="R40">
        <f t="shared" si="1"/>
        <v>41.68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>
        <f t="shared" si="0"/>
        <v>131</v>
      </c>
      <c r="R41">
        <f t="shared" si="1"/>
        <v>150.9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>
        <f t="shared" si="0"/>
        <v>101</v>
      </c>
      <c r="R42">
        <f t="shared" si="1"/>
        <v>126.69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>
        <f t="shared" si="0"/>
        <v>100</v>
      </c>
      <c r="R43">
        <f t="shared" si="1"/>
        <v>105.26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>
        <f t="shared" si="0"/>
        <v>142</v>
      </c>
      <c r="R44">
        <f t="shared" si="1"/>
        <v>117.51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>
        <f t="shared" si="0"/>
        <v>309</v>
      </c>
      <c r="R45">
        <f t="shared" si="1"/>
        <v>117.36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>
        <f t="shared" si="0"/>
        <v>100</v>
      </c>
      <c r="R46">
        <f t="shared" si="1"/>
        <v>133.33000000000001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>
        <f t="shared" si="0"/>
        <v>120</v>
      </c>
      <c r="R47">
        <f t="shared" si="1"/>
        <v>98.36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>
        <f t="shared" si="0"/>
        <v>104</v>
      </c>
      <c r="R48">
        <f t="shared" si="1"/>
        <v>194.44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>
        <f t="shared" si="0"/>
        <v>108</v>
      </c>
      <c r="R49">
        <f t="shared" si="1"/>
        <v>76.87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>
        <f t="shared" si="0"/>
        <v>108</v>
      </c>
      <c r="R50">
        <f t="shared" si="1"/>
        <v>56.82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>
        <f t="shared" si="0"/>
        <v>100</v>
      </c>
      <c r="R51">
        <f t="shared" si="1"/>
        <v>137.93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>
        <f t="shared" si="0"/>
        <v>100</v>
      </c>
      <c r="R52">
        <f t="shared" si="1"/>
        <v>27.27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>
        <f t="shared" si="0"/>
        <v>128</v>
      </c>
      <c r="R53">
        <f t="shared" si="1"/>
        <v>118.34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>
        <f t="shared" si="0"/>
        <v>116</v>
      </c>
      <c r="R54">
        <f t="shared" si="1"/>
        <v>223.48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>
        <f t="shared" si="0"/>
        <v>110</v>
      </c>
      <c r="R55">
        <f t="shared" si="1"/>
        <v>28.11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>
        <f t="shared" si="0"/>
        <v>101</v>
      </c>
      <c r="R56">
        <f t="shared" si="1"/>
        <v>194.23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>
        <f t="shared" si="0"/>
        <v>129</v>
      </c>
      <c r="R57">
        <f t="shared" si="1"/>
        <v>128.94999999999999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>
        <f t="shared" si="0"/>
        <v>107</v>
      </c>
      <c r="R58">
        <f t="shared" si="1"/>
        <v>49.32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>
        <f t="shared" si="0"/>
        <v>102</v>
      </c>
      <c r="R59">
        <f t="shared" si="1"/>
        <v>221.52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>
        <f t="shared" si="0"/>
        <v>103</v>
      </c>
      <c r="R60">
        <f t="shared" si="1"/>
        <v>137.21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>
        <f t="shared" si="0"/>
        <v>100</v>
      </c>
      <c r="R61">
        <f t="shared" si="1"/>
        <v>606.82000000000005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>
        <f t="shared" si="0"/>
        <v>103</v>
      </c>
      <c r="R62">
        <f t="shared" si="1"/>
        <v>43.04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>
        <f t="shared" si="0"/>
        <v>148</v>
      </c>
      <c r="R63">
        <f t="shared" si="1"/>
        <v>322.39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>
        <f t="shared" si="0"/>
        <v>155</v>
      </c>
      <c r="R64">
        <f t="shared" si="1"/>
        <v>96.71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>
        <f t="shared" si="0"/>
        <v>114</v>
      </c>
      <c r="R65">
        <f t="shared" si="1"/>
        <v>35.47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>
        <f t="shared" si="0"/>
        <v>173</v>
      </c>
      <c r="R66">
        <f t="shared" si="1"/>
        <v>86.67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>
        <f t="shared" ref="Q67:Q130" si="5">ROUND(E67/D67*100,0)</f>
        <v>108</v>
      </c>
      <c r="R67">
        <f t="shared" ref="R67:R130" si="6">IFERROR(ROUND(E67/L67,2),0)</f>
        <v>132.05000000000001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>
        <f t="shared" si="5"/>
        <v>119</v>
      </c>
      <c r="R68">
        <f t="shared" si="6"/>
        <v>91.23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>
        <f t="shared" si="5"/>
        <v>116</v>
      </c>
      <c r="R69">
        <f t="shared" si="6"/>
        <v>116.25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>
        <f t="shared" si="5"/>
        <v>127</v>
      </c>
      <c r="R70">
        <f t="shared" si="6"/>
        <v>21.19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>
        <f t="shared" si="5"/>
        <v>111</v>
      </c>
      <c r="R71">
        <f t="shared" si="6"/>
        <v>62.33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>
        <f t="shared" si="5"/>
        <v>127</v>
      </c>
      <c r="R72">
        <f t="shared" si="6"/>
        <v>37.409999999999997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>
        <f t="shared" si="5"/>
        <v>124</v>
      </c>
      <c r="R73">
        <f t="shared" si="6"/>
        <v>69.72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>
        <f t="shared" si="5"/>
        <v>108</v>
      </c>
      <c r="R74">
        <f t="shared" si="6"/>
        <v>58.17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>
        <f t="shared" si="5"/>
        <v>100</v>
      </c>
      <c r="R75">
        <f t="shared" si="6"/>
        <v>50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>
        <f t="shared" si="5"/>
        <v>113</v>
      </c>
      <c r="R76">
        <f t="shared" si="6"/>
        <v>19.47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>
        <f t="shared" si="5"/>
        <v>115</v>
      </c>
      <c r="R77">
        <f t="shared" si="6"/>
        <v>85.96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>
        <f t="shared" si="5"/>
        <v>153</v>
      </c>
      <c r="R78">
        <f t="shared" si="6"/>
        <v>30.67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>
        <f t="shared" si="5"/>
        <v>393</v>
      </c>
      <c r="R79">
        <f t="shared" si="6"/>
        <v>60.38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>
        <f t="shared" si="5"/>
        <v>2702</v>
      </c>
      <c r="R80">
        <f t="shared" si="6"/>
        <v>38.6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>
        <f t="shared" si="5"/>
        <v>127</v>
      </c>
      <c r="R81">
        <f t="shared" si="6"/>
        <v>40.270000000000003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>
        <f t="shared" si="5"/>
        <v>107</v>
      </c>
      <c r="R82">
        <f t="shared" si="6"/>
        <v>273.83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>
        <f t="shared" si="5"/>
        <v>198</v>
      </c>
      <c r="R83">
        <f t="shared" si="6"/>
        <v>53.04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>
        <f t="shared" si="5"/>
        <v>100</v>
      </c>
      <c r="R84">
        <f t="shared" si="6"/>
        <v>40.01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>
        <f t="shared" si="5"/>
        <v>103</v>
      </c>
      <c r="R85">
        <f t="shared" si="6"/>
        <v>15.77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>
        <f t="shared" si="5"/>
        <v>100</v>
      </c>
      <c r="R86">
        <f t="shared" si="6"/>
        <v>71.430000000000007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>
        <f t="shared" si="5"/>
        <v>126</v>
      </c>
      <c r="R87">
        <f t="shared" si="6"/>
        <v>71.709999999999994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>
        <f t="shared" si="5"/>
        <v>106</v>
      </c>
      <c r="R88">
        <f t="shared" si="6"/>
        <v>375.76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>
        <f t="shared" si="5"/>
        <v>105</v>
      </c>
      <c r="R89">
        <f t="shared" si="6"/>
        <v>104.6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>
        <f t="shared" si="5"/>
        <v>103</v>
      </c>
      <c r="R90">
        <f t="shared" si="6"/>
        <v>60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>
        <f t="shared" si="5"/>
        <v>115</v>
      </c>
      <c r="R91">
        <f t="shared" si="6"/>
        <v>123.29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>
        <f t="shared" si="5"/>
        <v>100</v>
      </c>
      <c r="R92">
        <f t="shared" si="6"/>
        <v>31.38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>
        <f t="shared" si="5"/>
        <v>120</v>
      </c>
      <c r="R93">
        <f t="shared" si="6"/>
        <v>78.260000000000005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>
        <f t="shared" si="5"/>
        <v>105</v>
      </c>
      <c r="R94">
        <f t="shared" si="6"/>
        <v>122.33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>
        <f t="shared" si="5"/>
        <v>111</v>
      </c>
      <c r="R95">
        <f t="shared" si="6"/>
        <v>73.73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>
        <f t="shared" si="5"/>
        <v>104</v>
      </c>
      <c r="R96">
        <f t="shared" si="6"/>
        <v>21.67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>
        <f t="shared" si="5"/>
        <v>131</v>
      </c>
      <c r="R97">
        <f t="shared" si="6"/>
        <v>21.9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>
        <f t="shared" si="5"/>
        <v>115</v>
      </c>
      <c r="R98">
        <f t="shared" si="6"/>
        <v>50.59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>
        <f t="shared" si="5"/>
        <v>106</v>
      </c>
      <c r="R99">
        <f t="shared" si="6"/>
        <v>53.13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>
        <f t="shared" si="5"/>
        <v>106</v>
      </c>
      <c r="R100">
        <f t="shared" si="6"/>
        <v>56.67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>
        <f t="shared" si="5"/>
        <v>106</v>
      </c>
      <c r="R101">
        <f t="shared" si="6"/>
        <v>40.78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>
        <f t="shared" si="5"/>
        <v>100</v>
      </c>
      <c r="R102">
        <f t="shared" si="6"/>
        <v>192.31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>
        <f t="shared" si="5"/>
        <v>100</v>
      </c>
      <c r="R103">
        <f t="shared" si="6"/>
        <v>100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>
        <f t="shared" si="5"/>
        <v>128</v>
      </c>
      <c r="R104">
        <f t="shared" si="6"/>
        <v>117.92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>
        <f t="shared" si="5"/>
        <v>105</v>
      </c>
      <c r="R105">
        <f t="shared" si="6"/>
        <v>27.9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>
        <f t="shared" si="5"/>
        <v>120</v>
      </c>
      <c r="R106">
        <f t="shared" si="6"/>
        <v>60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>
        <f t="shared" si="5"/>
        <v>107</v>
      </c>
      <c r="R107">
        <f t="shared" si="6"/>
        <v>39.380000000000003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>
        <f t="shared" si="5"/>
        <v>101</v>
      </c>
      <c r="R108">
        <f t="shared" si="6"/>
        <v>186.11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>
        <f t="shared" si="5"/>
        <v>102</v>
      </c>
      <c r="R109">
        <f t="shared" si="6"/>
        <v>111.38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>
        <f t="shared" si="5"/>
        <v>247</v>
      </c>
      <c r="R110">
        <f t="shared" si="6"/>
        <v>78.72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>
        <f t="shared" si="5"/>
        <v>220</v>
      </c>
      <c r="R111">
        <f t="shared" si="6"/>
        <v>46.7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>
        <f t="shared" si="5"/>
        <v>131</v>
      </c>
      <c r="R112">
        <f t="shared" si="6"/>
        <v>65.38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>
        <f t="shared" si="5"/>
        <v>155</v>
      </c>
      <c r="R113">
        <f t="shared" si="6"/>
        <v>102.08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>
        <f t="shared" si="5"/>
        <v>104</v>
      </c>
      <c r="R114">
        <f t="shared" si="6"/>
        <v>64.2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>
        <f t="shared" si="5"/>
        <v>141</v>
      </c>
      <c r="R115">
        <f t="shared" si="6"/>
        <v>90.38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>
        <f t="shared" si="5"/>
        <v>103</v>
      </c>
      <c r="R116">
        <f t="shared" si="6"/>
        <v>88.57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>
        <f t="shared" si="5"/>
        <v>140</v>
      </c>
      <c r="R117">
        <f t="shared" si="6"/>
        <v>28.73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>
        <f t="shared" si="5"/>
        <v>114</v>
      </c>
      <c r="R118">
        <f t="shared" si="6"/>
        <v>69.790000000000006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>
        <f t="shared" si="5"/>
        <v>100</v>
      </c>
      <c r="R119">
        <f t="shared" si="6"/>
        <v>167.49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>
        <f t="shared" si="5"/>
        <v>113</v>
      </c>
      <c r="R120">
        <f t="shared" si="6"/>
        <v>144.91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>
        <f t="shared" si="5"/>
        <v>105</v>
      </c>
      <c r="R121">
        <f t="shared" si="6"/>
        <v>91.84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>
        <f t="shared" si="5"/>
        <v>0</v>
      </c>
      <c r="R122">
        <f t="shared" si="6"/>
        <v>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>
        <f t="shared" si="5"/>
        <v>0</v>
      </c>
      <c r="R123">
        <f t="shared" si="6"/>
        <v>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>
        <f t="shared" si="5"/>
        <v>0</v>
      </c>
      <c r="R124">
        <f t="shared" si="6"/>
        <v>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>
        <f t="shared" si="5"/>
        <v>0</v>
      </c>
      <c r="R125">
        <f t="shared" si="6"/>
        <v>25.17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>
        <f t="shared" si="5"/>
        <v>0</v>
      </c>
      <c r="R126">
        <f t="shared" si="6"/>
        <v>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>
        <f t="shared" si="5"/>
        <v>14</v>
      </c>
      <c r="R127">
        <f t="shared" si="6"/>
        <v>11.67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>
        <f t="shared" si="5"/>
        <v>6</v>
      </c>
      <c r="R128">
        <f t="shared" si="6"/>
        <v>106.69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>
        <f t="shared" si="5"/>
        <v>2</v>
      </c>
      <c r="R129">
        <f t="shared" si="6"/>
        <v>47.5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>
        <f t="shared" si="5"/>
        <v>2</v>
      </c>
      <c r="R130">
        <f t="shared" si="6"/>
        <v>311.17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>
        <f t="shared" ref="Q131:Q194" si="10">ROUND(E131/D131*100,0)</f>
        <v>0</v>
      </c>
      <c r="R131">
        <f t="shared" ref="R131:R194" si="11">IFERROR(ROUND(E131/L131,2),0)</f>
        <v>0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>
        <f t="shared" si="10"/>
        <v>0</v>
      </c>
      <c r="R132">
        <f t="shared" si="11"/>
        <v>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>
        <f t="shared" si="10"/>
        <v>0</v>
      </c>
      <c r="R133">
        <f t="shared" si="11"/>
        <v>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>
        <f t="shared" si="10"/>
        <v>10</v>
      </c>
      <c r="R134">
        <f t="shared" si="11"/>
        <v>94.51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>
        <f t="shared" si="10"/>
        <v>0</v>
      </c>
      <c r="R135">
        <f t="shared" si="11"/>
        <v>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>
        <f t="shared" si="10"/>
        <v>0</v>
      </c>
      <c r="R136">
        <f t="shared" si="11"/>
        <v>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>
        <f t="shared" si="10"/>
        <v>13</v>
      </c>
      <c r="R137">
        <f t="shared" si="11"/>
        <v>80.599999999999994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>
        <f t="shared" si="10"/>
        <v>0</v>
      </c>
      <c r="R138">
        <f t="shared" si="11"/>
        <v>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>
        <f t="shared" si="10"/>
        <v>0</v>
      </c>
      <c r="R139">
        <f t="shared" si="11"/>
        <v>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>
        <f t="shared" si="10"/>
        <v>3</v>
      </c>
      <c r="R140">
        <f t="shared" si="11"/>
        <v>81.239999999999995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>
        <f t="shared" si="10"/>
        <v>100</v>
      </c>
      <c r="R141">
        <f t="shared" si="11"/>
        <v>500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>
        <f t="shared" si="10"/>
        <v>0</v>
      </c>
      <c r="R142">
        <f t="shared" si="11"/>
        <v>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>
        <f t="shared" si="10"/>
        <v>11</v>
      </c>
      <c r="R143">
        <f t="shared" si="11"/>
        <v>46.18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>
        <f t="shared" si="10"/>
        <v>0</v>
      </c>
      <c r="R144">
        <f t="shared" si="11"/>
        <v>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>
        <f t="shared" si="10"/>
        <v>0</v>
      </c>
      <c r="R145">
        <f t="shared" si="11"/>
        <v>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>
        <f t="shared" si="10"/>
        <v>28</v>
      </c>
      <c r="R146">
        <f t="shared" si="11"/>
        <v>55.95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>
        <f t="shared" si="10"/>
        <v>8</v>
      </c>
      <c r="R147">
        <f t="shared" si="11"/>
        <v>37.56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>
        <f t="shared" si="10"/>
        <v>1</v>
      </c>
      <c r="R148">
        <f t="shared" si="11"/>
        <v>38.33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>
        <f t="shared" si="10"/>
        <v>0</v>
      </c>
      <c r="R149">
        <f t="shared" si="11"/>
        <v>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>
        <f t="shared" si="10"/>
        <v>0</v>
      </c>
      <c r="R150">
        <f t="shared" si="11"/>
        <v>20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>
        <f t="shared" si="10"/>
        <v>1</v>
      </c>
      <c r="R151">
        <f t="shared" si="11"/>
        <v>15.33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>
        <f t="shared" si="10"/>
        <v>23</v>
      </c>
      <c r="R152">
        <f t="shared" si="11"/>
        <v>449.43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>
        <f t="shared" si="10"/>
        <v>0</v>
      </c>
      <c r="R153">
        <f t="shared" si="11"/>
        <v>28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>
        <f t="shared" si="10"/>
        <v>0</v>
      </c>
      <c r="R154">
        <f t="shared" si="11"/>
        <v>15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>
        <f t="shared" si="10"/>
        <v>1</v>
      </c>
      <c r="R155">
        <f t="shared" si="11"/>
        <v>35.9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>
        <f t="shared" si="10"/>
        <v>3</v>
      </c>
      <c r="R156">
        <f t="shared" si="11"/>
        <v>13.33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>
        <f t="shared" si="10"/>
        <v>0</v>
      </c>
      <c r="R157">
        <f t="shared" si="11"/>
        <v>20.25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>
        <f t="shared" si="10"/>
        <v>5</v>
      </c>
      <c r="R158">
        <f t="shared" si="11"/>
        <v>119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>
        <f t="shared" si="10"/>
        <v>0</v>
      </c>
      <c r="R159">
        <f t="shared" si="11"/>
        <v>4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>
        <f t="shared" si="10"/>
        <v>0</v>
      </c>
      <c r="R160">
        <f t="shared" si="11"/>
        <v>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>
        <f t="shared" si="10"/>
        <v>0</v>
      </c>
      <c r="R161">
        <f t="shared" si="11"/>
        <v>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>
        <f t="shared" si="10"/>
        <v>0</v>
      </c>
      <c r="R162">
        <f t="shared" si="11"/>
        <v>0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>
        <f t="shared" si="10"/>
        <v>0</v>
      </c>
      <c r="R163">
        <f t="shared" si="11"/>
        <v>5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>
        <f t="shared" si="10"/>
        <v>16</v>
      </c>
      <c r="R164">
        <f t="shared" si="11"/>
        <v>43.5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>
        <f t="shared" si="10"/>
        <v>0</v>
      </c>
      <c r="R165">
        <f t="shared" si="11"/>
        <v>0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>
        <f t="shared" si="10"/>
        <v>1</v>
      </c>
      <c r="R166">
        <f t="shared" si="11"/>
        <v>91.43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>
        <f t="shared" si="10"/>
        <v>0</v>
      </c>
      <c r="R167">
        <f t="shared" si="11"/>
        <v>0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>
        <f t="shared" si="10"/>
        <v>60</v>
      </c>
      <c r="R168">
        <f t="shared" si="11"/>
        <v>3000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>
        <f t="shared" si="10"/>
        <v>0</v>
      </c>
      <c r="R169">
        <f t="shared" si="11"/>
        <v>5.5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>
        <f t="shared" si="10"/>
        <v>4</v>
      </c>
      <c r="R170">
        <f t="shared" si="11"/>
        <v>108.33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>
        <f t="shared" si="10"/>
        <v>22</v>
      </c>
      <c r="R171">
        <f t="shared" si="11"/>
        <v>56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>
        <f t="shared" si="10"/>
        <v>3</v>
      </c>
      <c r="R172">
        <f t="shared" si="11"/>
        <v>32.5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>
        <f t="shared" si="10"/>
        <v>0</v>
      </c>
      <c r="R173">
        <f t="shared" si="11"/>
        <v>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>
        <f t="shared" si="10"/>
        <v>0</v>
      </c>
      <c r="R174">
        <f t="shared" si="11"/>
        <v>0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>
        <f t="shared" si="10"/>
        <v>0</v>
      </c>
      <c r="R175">
        <f t="shared" si="11"/>
        <v>0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>
        <f t="shared" si="10"/>
        <v>0</v>
      </c>
      <c r="R176">
        <f t="shared" si="11"/>
        <v>0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>
        <f t="shared" si="10"/>
        <v>6</v>
      </c>
      <c r="R177">
        <f t="shared" si="11"/>
        <v>49.88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>
        <f t="shared" si="10"/>
        <v>0</v>
      </c>
      <c r="R178">
        <f t="shared" si="11"/>
        <v>0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>
        <f t="shared" si="10"/>
        <v>40</v>
      </c>
      <c r="R179">
        <f t="shared" si="11"/>
        <v>25.71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>
        <f t="shared" si="10"/>
        <v>0</v>
      </c>
      <c r="R180">
        <f t="shared" si="11"/>
        <v>0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>
        <f t="shared" si="10"/>
        <v>20</v>
      </c>
      <c r="R181">
        <f t="shared" si="11"/>
        <v>100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>
        <f t="shared" si="10"/>
        <v>33</v>
      </c>
      <c r="R182">
        <f t="shared" si="11"/>
        <v>30.85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>
        <f t="shared" si="10"/>
        <v>21</v>
      </c>
      <c r="R183">
        <f t="shared" si="11"/>
        <v>180.5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>
        <f t="shared" si="10"/>
        <v>0</v>
      </c>
      <c r="R184">
        <f t="shared" si="11"/>
        <v>0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>
        <f t="shared" si="10"/>
        <v>36</v>
      </c>
      <c r="R185">
        <f t="shared" si="11"/>
        <v>373.5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>
        <f t="shared" si="10"/>
        <v>3</v>
      </c>
      <c r="R186">
        <f t="shared" si="11"/>
        <v>25.5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>
        <f t="shared" si="10"/>
        <v>6</v>
      </c>
      <c r="R187">
        <f t="shared" si="11"/>
        <v>220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>
        <f t="shared" si="10"/>
        <v>0</v>
      </c>
      <c r="R188">
        <f t="shared" si="11"/>
        <v>0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>
        <f t="shared" si="10"/>
        <v>16</v>
      </c>
      <c r="R189">
        <f t="shared" si="11"/>
        <v>160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>
        <f t="shared" si="10"/>
        <v>0</v>
      </c>
      <c r="R190">
        <f t="shared" si="11"/>
        <v>0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>
        <f t="shared" si="10"/>
        <v>0</v>
      </c>
      <c r="R191">
        <f t="shared" si="11"/>
        <v>69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>
        <f t="shared" si="10"/>
        <v>0</v>
      </c>
      <c r="R192">
        <f t="shared" si="11"/>
        <v>50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>
        <f t="shared" si="10"/>
        <v>5</v>
      </c>
      <c r="R193">
        <f t="shared" si="11"/>
        <v>83.33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>
        <f t="shared" si="10"/>
        <v>0</v>
      </c>
      <c r="R194">
        <f t="shared" si="11"/>
        <v>5.67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>
        <f t="shared" ref="Q195:Q258" si="15">ROUND(E195/D195*100,0)</f>
        <v>0</v>
      </c>
      <c r="R195">
        <f t="shared" ref="R195:R258" si="16">IFERROR(ROUND(E195/L195,2),0)</f>
        <v>0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>
        <f t="shared" si="15"/>
        <v>0</v>
      </c>
      <c r="R196">
        <f t="shared" si="16"/>
        <v>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>
        <f t="shared" si="15"/>
        <v>0</v>
      </c>
      <c r="R197">
        <f t="shared" si="16"/>
        <v>0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>
        <f t="shared" si="15"/>
        <v>42</v>
      </c>
      <c r="R198">
        <f t="shared" si="16"/>
        <v>77.11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>
        <f t="shared" si="15"/>
        <v>10</v>
      </c>
      <c r="R199">
        <f t="shared" si="16"/>
        <v>32.75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>
        <f t="shared" si="15"/>
        <v>1</v>
      </c>
      <c r="R200">
        <f t="shared" si="16"/>
        <v>46.5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>
        <f t="shared" si="15"/>
        <v>0</v>
      </c>
      <c r="R201">
        <f t="shared" si="16"/>
        <v>0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>
        <f t="shared" si="15"/>
        <v>26</v>
      </c>
      <c r="R202">
        <f t="shared" si="16"/>
        <v>87.31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>
        <f t="shared" si="15"/>
        <v>58</v>
      </c>
      <c r="R203">
        <f t="shared" si="16"/>
        <v>54.29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>
        <f t="shared" si="15"/>
        <v>0</v>
      </c>
      <c r="R204">
        <f t="shared" si="16"/>
        <v>0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>
        <f t="shared" si="15"/>
        <v>30</v>
      </c>
      <c r="R205">
        <f t="shared" si="16"/>
        <v>93.25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>
        <f t="shared" si="15"/>
        <v>51</v>
      </c>
      <c r="R206">
        <f t="shared" si="16"/>
        <v>117.68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>
        <f t="shared" si="15"/>
        <v>16</v>
      </c>
      <c r="R207">
        <f t="shared" si="16"/>
        <v>76.47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>
        <f t="shared" si="15"/>
        <v>0</v>
      </c>
      <c r="R208">
        <f t="shared" si="16"/>
        <v>0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>
        <f t="shared" si="15"/>
        <v>15</v>
      </c>
      <c r="R209">
        <f t="shared" si="16"/>
        <v>163.85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>
        <f t="shared" si="15"/>
        <v>0</v>
      </c>
      <c r="R210">
        <f t="shared" si="16"/>
        <v>0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>
        <f t="shared" si="15"/>
        <v>0</v>
      </c>
      <c r="R211">
        <f t="shared" si="16"/>
        <v>0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>
        <f t="shared" si="15"/>
        <v>25</v>
      </c>
      <c r="R212">
        <f t="shared" si="16"/>
        <v>91.82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>
        <f t="shared" si="15"/>
        <v>45</v>
      </c>
      <c r="R213">
        <f t="shared" si="16"/>
        <v>185.83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>
        <f t="shared" si="15"/>
        <v>0</v>
      </c>
      <c r="R214">
        <f t="shared" si="16"/>
        <v>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>
        <f t="shared" si="15"/>
        <v>0</v>
      </c>
      <c r="R215">
        <f t="shared" si="16"/>
        <v>20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>
        <f t="shared" si="15"/>
        <v>0</v>
      </c>
      <c r="R216">
        <f t="shared" si="16"/>
        <v>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>
        <f t="shared" si="15"/>
        <v>0</v>
      </c>
      <c r="R217">
        <f t="shared" si="16"/>
        <v>10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>
        <f t="shared" si="15"/>
        <v>56</v>
      </c>
      <c r="R218">
        <f t="shared" si="16"/>
        <v>331.54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>
        <f t="shared" si="15"/>
        <v>12</v>
      </c>
      <c r="R219">
        <f t="shared" si="16"/>
        <v>314.29000000000002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>
        <f t="shared" si="15"/>
        <v>2</v>
      </c>
      <c r="R220">
        <f t="shared" si="16"/>
        <v>100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>
        <f t="shared" si="15"/>
        <v>18</v>
      </c>
      <c r="R221">
        <f t="shared" si="16"/>
        <v>115.99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>
        <f t="shared" si="15"/>
        <v>1</v>
      </c>
      <c r="R222">
        <f t="shared" si="16"/>
        <v>120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>
        <f t="shared" si="15"/>
        <v>0</v>
      </c>
      <c r="R223">
        <f t="shared" si="16"/>
        <v>0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>
        <f t="shared" si="15"/>
        <v>13</v>
      </c>
      <c r="R224">
        <f t="shared" si="16"/>
        <v>65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>
        <f t="shared" si="15"/>
        <v>0</v>
      </c>
      <c r="R225">
        <f t="shared" si="16"/>
        <v>0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>
        <f t="shared" si="15"/>
        <v>0</v>
      </c>
      <c r="R226">
        <f t="shared" si="16"/>
        <v>0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>
        <f t="shared" si="15"/>
        <v>0</v>
      </c>
      <c r="R227">
        <f t="shared" si="16"/>
        <v>0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>
        <f t="shared" si="15"/>
        <v>1</v>
      </c>
      <c r="R228">
        <f t="shared" si="16"/>
        <v>125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>
        <f t="shared" si="15"/>
        <v>0</v>
      </c>
      <c r="R229">
        <f t="shared" si="16"/>
        <v>0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>
        <f t="shared" si="15"/>
        <v>0</v>
      </c>
      <c r="R230">
        <f t="shared" si="16"/>
        <v>0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>
        <f t="shared" si="15"/>
        <v>0</v>
      </c>
      <c r="R231">
        <f t="shared" si="16"/>
        <v>0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>
        <f t="shared" si="15"/>
        <v>0</v>
      </c>
      <c r="R232">
        <f t="shared" si="16"/>
        <v>30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>
        <f t="shared" si="15"/>
        <v>0</v>
      </c>
      <c r="R233">
        <f t="shared" si="16"/>
        <v>0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>
        <f t="shared" si="15"/>
        <v>3</v>
      </c>
      <c r="R234">
        <f t="shared" si="16"/>
        <v>15.71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>
        <f t="shared" si="15"/>
        <v>0</v>
      </c>
      <c r="R235">
        <f t="shared" si="16"/>
        <v>0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>
        <f t="shared" si="15"/>
        <v>40</v>
      </c>
      <c r="R236">
        <f t="shared" si="16"/>
        <v>80.2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>
        <f t="shared" si="15"/>
        <v>0</v>
      </c>
      <c r="R237">
        <f t="shared" si="16"/>
        <v>0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>
        <f t="shared" si="15"/>
        <v>0</v>
      </c>
      <c r="R238">
        <f t="shared" si="16"/>
        <v>0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>
        <f t="shared" si="15"/>
        <v>0</v>
      </c>
      <c r="R239">
        <f t="shared" si="16"/>
        <v>50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>
        <f t="shared" si="15"/>
        <v>0</v>
      </c>
      <c r="R240">
        <f t="shared" si="16"/>
        <v>0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>
        <f t="shared" si="15"/>
        <v>25</v>
      </c>
      <c r="R241">
        <f t="shared" si="16"/>
        <v>50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>
        <f t="shared" si="15"/>
        <v>108</v>
      </c>
      <c r="R242">
        <f t="shared" si="16"/>
        <v>117.85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>
        <f t="shared" si="15"/>
        <v>113</v>
      </c>
      <c r="R243">
        <f t="shared" si="16"/>
        <v>109.04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>
        <f t="shared" si="15"/>
        <v>113</v>
      </c>
      <c r="R244">
        <f t="shared" si="16"/>
        <v>73.02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>
        <f t="shared" si="15"/>
        <v>103</v>
      </c>
      <c r="R245">
        <f t="shared" si="16"/>
        <v>78.2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>
        <f t="shared" si="15"/>
        <v>114</v>
      </c>
      <c r="R246">
        <f t="shared" si="16"/>
        <v>47.4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>
        <f t="shared" si="15"/>
        <v>104</v>
      </c>
      <c r="R247">
        <f t="shared" si="16"/>
        <v>54.02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>
        <f t="shared" si="15"/>
        <v>305</v>
      </c>
      <c r="R248">
        <f t="shared" si="16"/>
        <v>68.489999999999995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>
        <f t="shared" si="15"/>
        <v>134</v>
      </c>
      <c r="R249">
        <f t="shared" si="16"/>
        <v>108.15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>
        <f t="shared" si="15"/>
        <v>101</v>
      </c>
      <c r="R250">
        <f t="shared" si="16"/>
        <v>589.95000000000005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>
        <f t="shared" si="15"/>
        <v>113</v>
      </c>
      <c r="R251">
        <f t="shared" si="16"/>
        <v>48.05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>
        <f t="shared" si="15"/>
        <v>106</v>
      </c>
      <c r="R252">
        <f t="shared" si="16"/>
        <v>72.48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>
        <f t="shared" si="15"/>
        <v>126</v>
      </c>
      <c r="R253">
        <f t="shared" si="16"/>
        <v>57.08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>
        <f t="shared" si="15"/>
        <v>185</v>
      </c>
      <c r="R254">
        <f t="shared" si="16"/>
        <v>85.44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>
        <f t="shared" si="15"/>
        <v>101</v>
      </c>
      <c r="R255">
        <f t="shared" si="16"/>
        <v>215.86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>
        <f t="shared" si="15"/>
        <v>117</v>
      </c>
      <c r="R256">
        <f t="shared" si="16"/>
        <v>89.39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>
        <f t="shared" si="15"/>
        <v>107</v>
      </c>
      <c r="R257">
        <f t="shared" si="16"/>
        <v>45.42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>
        <f t="shared" si="15"/>
        <v>139</v>
      </c>
      <c r="R258">
        <f t="shared" si="16"/>
        <v>65.760000000000005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>
        <f t="shared" ref="Q259:Q322" si="20">ROUND(E259/D259*100,0)</f>
        <v>107</v>
      </c>
      <c r="R259">
        <f t="shared" ref="R259:R322" si="21">IFERROR(ROUND(E259/L259,2),0)</f>
        <v>66.7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>
        <f t="shared" si="20"/>
        <v>191</v>
      </c>
      <c r="R260">
        <f t="shared" si="21"/>
        <v>83.35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>
        <f t="shared" si="20"/>
        <v>132</v>
      </c>
      <c r="R261">
        <f t="shared" si="21"/>
        <v>105.05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>
        <f t="shared" si="20"/>
        <v>106</v>
      </c>
      <c r="R262">
        <f t="shared" si="21"/>
        <v>120.91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>
        <f t="shared" si="20"/>
        <v>107</v>
      </c>
      <c r="R263">
        <f t="shared" si="21"/>
        <v>97.64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>
        <f t="shared" si="20"/>
        <v>240</v>
      </c>
      <c r="R264">
        <f t="shared" si="21"/>
        <v>41.38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>
        <f t="shared" si="20"/>
        <v>118</v>
      </c>
      <c r="R265">
        <f t="shared" si="21"/>
        <v>30.65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>
        <f t="shared" si="20"/>
        <v>118</v>
      </c>
      <c r="R266">
        <f t="shared" si="21"/>
        <v>64.95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>
        <f t="shared" si="20"/>
        <v>111</v>
      </c>
      <c r="R267">
        <f t="shared" si="21"/>
        <v>95.78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>
        <f t="shared" si="20"/>
        <v>146</v>
      </c>
      <c r="R268">
        <f t="shared" si="21"/>
        <v>40.42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>
        <f t="shared" si="20"/>
        <v>132</v>
      </c>
      <c r="R269">
        <f t="shared" si="21"/>
        <v>78.58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>
        <f t="shared" si="20"/>
        <v>111</v>
      </c>
      <c r="R270">
        <f t="shared" si="21"/>
        <v>50.18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>
        <f t="shared" si="20"/>
        <v>147</v>
      </c>
      <c r="R271">
        <f t="shared" si="21"/>
        <v>92.25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>
        <f t="shared" si="20"/>
        <v>153</v>
      </c>
      <c r="R272">
        <f t="shared" si="21"/>
        <v>57.54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>
        <f t="shared" si="20"/>
        <v>105</v>
      </c>
      <c r="R273">
        <f t="shared" si="21"/>
        <v>109.42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>
        <f t="shared" si="20"/>
        <v>177</v>
      </c>
      <c r="R274">
        <f t="shared" si="21"/>
        <v>81.89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>
        <f t="shared" si="20"/>
        <v>108</v>
      </c>
      <c r="R275">
        <f t="shared" si="21"/>
        <v>45.67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>
        <f t="shared" si="20"/>
        <v>156</v>
      </c>
      <c r="R276">
        <f t="shared" si="21"/>
        <v>55.22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>
        <f t="shared" si="20"/>
        <v>108</v>
      </c>
      <c r="R277">
        <f t="shared" si="21"/>
        <v>65.3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>
        <f t="shared" si="20"/>
        <v>148</v>
      </c>
      <c r="R278">
        <f t="shared" si="21"/>
        <v>95.23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>
        <f t="shared" si="20"/>
        <v>110</v>
      </c>
      <c r="R279">
        <f t="shared" si="21"/>
        <v>75.44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>
        <f t="shared" si="20"/>
        <v>150</v>
      </c>
      <c r="R280">
        <f t="shared" si="21"/>
        <v>97.82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>
        <f t="shared" si="20"/>
        <v>157</v>
      </c>
      <c r="R281">
        <f t="shared" si="21"/>
        <v>87.69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>
        <f t="shared" si="20"/>
        <v>156</v>
      </c>
      <c r="R282">
        <f t="shared" si="21"/>
        <v>54.75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>
        <f t="shared" si="20"/>
        <v>121</v>
      </c>
      <c r="R283">
        <f t="shared" si="21"/>
        <v>83.95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>
        <f t="shared" si="20"/>
        <v>101</v>
      </c>
      <c r="R284">
        <f t="shared" si="21"/>
        <v>254.39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>
        <f t="shared" si="20"/>
        <v>114</v>
      </c>
      <c r="R285">
        <f t="shared" si="21"/>
        <v>101.83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>
        <f t="shared" si="20"/>
        <v>105</v>
      </c>
      <c r="R286">
        <f t="shared" si="21"/>
        <v>55.07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>
        <f t="shared" si="20"/>
        <v>229</v>
      </c>
      <c r="R287">
        <f t="shared" si="21"/>
        <v>56.9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>
        <f t="shared" si="20"/>
        <v>109</v>
      </c>
      <c r="R288">
        <f t="shared" si="21"/>
        <v>121.28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>
        <f t="shared" si="20"/>
        <v>176</v>
      </c>
      <c r="R289">
        <f t="shared" si="21"/>
        <v>91.19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>
        <f t="shared" si="20"/>
        <v>103</v>
      </c>
      <c r="R290">
        <f t="shared" si="21"/>
        <v>115.45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>
        <f t="shared" si="20"/>
        <v>105</v>
      </c>
      <c r="R291">
        <f t="shared" si="21"/>
        <v>67.77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>
        <f t="shared" si="20"/>
        <v>107</v>
      </c>
      <c r="R292">
        <f t="shared" si="21"/>
        <v>28.58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>
        <f t="shared" si="20"/>
        <v>120</v>
      </c>
      <c r="R293">
        <f t="shared" si="21"/>
        <v>46.88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>
        <f t="shared" si="20"/>
        <v>102</v>
      </c>
      <c r="R294">
        <f t="shared" si="21"/>
        <v>154.41999999999999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>
        <f t="shared" si="20"/>
        <v>101</v>
      </c>
      <c r="R295">
        <f t="shared" si="21"/>
        <v>201.22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>
        <f t="shared" si="20"/>
        <v>100</v>
      </c>
      <c r="R296">
        <f t="shared" si="21"/>
        <v>100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>
        <f t="shared" si="20"/>
        <v>133</v>
      </c>
      <c r="R297">
        <f t="shared" si="21"/>
        <v>100.08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>
        <f t="shared" si="20"/>
        <v>119</v>
      </c>
      <c r="R298">
        <f t="shared" si="21"/>
        <v>230.09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>
        <f t="shared" si="20"/>
        <v>101</v>
      </c>
      <c r="R299">
        <f t="shared" si="21"/>
        <v>141.75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>
        <f t="shared" si="20"/>
        <v>109</v>
      </c>
      <c r="R300">
        <f t="shared" si="21"/>
        <v>56.34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>
        <f t="shared" si="20"/>
        <v>179</v>
      </c>
      <c r="R301">
        <f t="shared" si="21"/>
        <v>73.34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>
        <f t="shared" si="20"/>
        <v>102</v>
      </c>
      <c r="R302">
        <f t="shared" si="21"/>
        <v>85.34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>
        <f t="shared" si="20"/>
        <v>119</v>
      </c>
      <c r="R303">
        <f t="shared" si="21"/>
        <v>61.5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>
        <f t="shared" si="20"/>
        <v>100</v>
      </c>
      <c r="R304">
        <f t="shared" si="21"/>
        <v>93.02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>
        <f t="shared" si="20"/>
        <v>137</v>
      </c>
      <c r="R305">
        <f t="shared" si="21"/>
        <v>50.29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>
        <f t="shared" si="20"/>
        <v>232</v>
      </c>
      <c r="R306">
        <f t="shared" si="21"/>
        <v>106.43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>
        <f t="shared" si="20"/>
        <v>130</v>
      </c>
      <c r="R307">
        <f t="shared" si="21"/>
        <v>51.72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>
        <f t="shared" si="20"/>
        <v>293</v>
      </c>
      <c r="R308">
        <f t="shared" si="21"/>
        <v>36.61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>
        <f t="shared" si="20"/>
        <v>111</v>
      </c>
      <c r="R309">
        <f t="shared" si="21"/>
        <v>42.52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>
        <f t="shared" si="20"/>
        <v>106</v>
      </c>
      <c r="R310">
        <f t="shared" si="21"/>
        <v>62.71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>
        <f t="shared" si="20"/>
        <v>119</v>
      </c>
      <c r="R311">
        <f t="shared" si="21"/>
        <v>89.96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>
        <f t="shared" si="20"/>
        <v>104</v>
      </c>
      <c r="R312">
        <f t="shared" si="21"/>
        <v>28.92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>
        <f t="shared" si="20"/>
        <v>104</v>
      </c>
      <c r="R313">
        <f t="shared" si="21"/>
        <v>138.80000000000001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>
        <f t="shared" si="20"/>
        <v>112</v>
      </c>
      <c r="R314">
        <f t="shared" si="21"/>
        <v>61.3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>
        <f t="shared" si="20"/>
        <v>105</v>
      </c>
      <c r="R315">
        <f t="shared" si="21"/>
        <v>80.2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>
        <f t="shared" si="20"/>
        <v>385</v>
      </c>
      <c r="R316">
        <f t="shared" si="21"/>
        <v>32.1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>
        <f t="shared" si="20"/>
        <v>101</v>
      </c>
      <c r="R317">
        <f t="shared" si="21"/>
        <v>200.89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>
        <f t="shared" si="20"/>
        <v>114</v>
      </c>
      <c r="R318">
        <f t="shared" si="21"/>
        <v>108.01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>
        <f t="shared" si="20"/>
        <v>101</v>
      </c>
      <c r="R319">
        <f t="shared" si="21"/>
        <v>95.7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>
        <f t="shared" si="20"/>
        <v>283</v>
      </c>
      <c r="R320">
        <f t="shared" si="21"/>
        <v>49.88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>
        <f t="shared" si="20"/>
        <v>113</v>
      </c>
      <c r="R321">
        <f t="shared" si="21"/>
        <v>110.47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>
        <f t="shared" si="20"/>
        <v>107</v>
      </c>
      <c r="R322">
        <f t="shared" si="21"/>
        <v>134.91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>
        <f t="shared" ref="Q323:Q386" si="25">ROUND(E323/D323*100,0)</f>
        <v>103</v>
      </c>
      <c r="R323">
        <f t="shared" ref="R323:R386" si="26">IFERROR(ROUND(E323/L323,2),0)</f>
        <v>106.62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>
        <f t="shared" si="25"/>
        <v>108</v>
      </c>
      <c r="R324">
        <f t="shared" si="26"/>
        <v>145.04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>
        <f t="shared" si="25"/>
        <v>123</v>
      </c>
      <c r="R325">
        <f t="shared" si="26"/>
        <v>114.59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>
        <f t="shared" si="25"/>
        <v>102</v>
      </c>
      <c r="R326">
        <f t="shared" si="26"/>
        <v>105.32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>
        <f t="shared" si="25"/>
        <v>104</v>
      </c>
      <c r="R327">
        <f t="shared" si="26"/>
        <v>70.92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>
        <f t="shared" si="25"/>
        <v>113</v>
      </c>
      <c r="R328">
        <f t="shared" si="26"/>
        <v>147.16999999999999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>
        <f t="shared" si="25"/>
        <v>136</v>
      </c>
      <c r="R329">
        <f t="shared" si="26"/>
        <v>160.47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>
        <f t="shared" si="25"/>
        <v>104</v>
      </c>
      <c r="R330">
        <f t="shared" si="26"/>
        <v>156.05000000000001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>
        <f t="shared" si="25"/>
        <v>106</v>
      </c>
      <c r="R331">
        <f t="shared" si="26"/>
        <v>63.17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>
        <f t="shared" si="25"/>
        <v>102</v>
      </c>
      <c r="R332">
        <f t="shared" si="26"/>
        <v>104.82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>
        <f t="shared" si="25"/>
        <v>107</v>
      </c>
      <c r="R333">
        <f t="shared" si="26"/>
        <v>97.36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>
        <f t="shared" si="25"/>
        <v>113</v>
      </c>
      <c r="R334">
        <f t="shared" si="26"/>
        <v>203.63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>
        <f t="shared" si="25"/>
        <v>125</v>
      </c>
      <c r="R335">
        <f t="shared" si="26"/>
        <v>188.31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>
        <f t="shared" si="25"/>
        <v>101</v>
      </c>
      <c r="R336">
        <f t="shared" si="26"/>
        <v>146.65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>
        <f t="shared" si="25"/>
        <v>103</v>
      </c>
      <c r="R337">
        <f t="shared" si="26"/>
        <v>109.19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>
        <f t="shared" si="25"/>
        <v>117</v>
      </c>
      <c r="R338">
        <f t="shared" si="26"/>
        <v>59.25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>
        <f t="shared" si="25"/>
        <v>101</v>
      </c>
      <c r="R339">
        <f t="shared" si="26"/>
        <v>97.9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>
        <f t="shared" si="25"/>
        <v>110</v>
      </c>
      <c r="R340">
        <f t="shared" si="26"/>
        <v>70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>
        <f t="shared" si="25"/>
        <v>108</v>
      </c>
      <c r="R341">
        <f t="shared" si="26"/>
        <v>72.87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>
        <f t="shared" si="25"/>
        <v>125</v>
      </c>
      <c r="R342">
        <f t="shared" si="26"/>
        <v>146.35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>
        <f t="shared" si="25"/>
        <v>107</v>
      </c>
      <c r="R343">
        <f t="shared" si="26"/>
        <v>67.91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>
        <f t="shared" si="25"/>
        <v>100</v>
      </c>
      <c r="R344">
        <f t="shared" si="26"/>
        <v>169.85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>
        <f t="shared" si="25"/>
        <v>102</v>
      </c>
      <c r="R345">
        <f t="shared" si="26"/>
        <v>58.41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>
        <f t="shared" si="25"/>
        <v>102</v>
      </c>
      <c r="R346">
        <f t="shared" si="26"/>
        <v>119.99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>
        <f t="shared" si="25"/>
        <v>123</v>
      </c>
      <c r="R347">
        <f t="shared" si="26"/>
        <v>99.86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>
        <f t="shared" si="25"/>
        <v>170</v>
      </c>
      <c r="R348">
        <f t="shared" si="26"/>
        <v>90.58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>
        <f t="shared" si="25"/>
        <v>112</v>
      </c>
      <c r="R349">
        <f t="shared" si="26"/>
        <v>117.77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>
        <f t="shared" si="25"/>
        <v>103</v>
      </c>
      <c r="R350">
        <f t="shared" si="26"/>
        <v>86.55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>
        <f t="shared" si="25"/>
        <v>107</v>
      </c>
      <c r="R351">
        <f t="shared" si="26"/>
        <v>71.900000000000006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>
        <f t="shared" si="25"/>
        <v>115</v>
      </c>
      <c r="R352">
        <f t="shared" si="26"/>
        <v>129.82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>
        <f t="shared" si="25"/>
        <v>127</v>
      </c>
      <c r="R353">
        <f t="shared" si="26"/>
        <v>44.91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>
        <f t="shared" si="25"/>
        <v>117</v>
      </c>
      <c r="R354">
        <f t="shared" si="26"/>
        <v>40.76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>
        <f t="shared" si="25"/>
        <v>109</v>
      </c>
      <c r="R355">
        <f t="shared" si="26"/>
        <v>103.52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>
        <f t="shared" si="25"/>
        <v>104</v>
      </c>
      <c r="R356">
        <f t="shared" si="26"/>
        <v>125.45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>
        <f t="shared" si="25"/>
        <v>116</v>
      </c>
      <c r="R357">
        <f t="shared" si="26"/>
        <v>246.61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>
        <f t="shared" si="25"/>
        <v>103</v>
      </c>
      <c r="R358">
        <f t="shared" si="26"/>
        <v>79.400000000000006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>
        <f t="shared" si="25"/>
        <v>174</v>
      </c>
      <c r="R359">
        <f t="shared" si="26"/>
        <v>86.14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>
        <f t="shared" si="25"/>
        <v>103</v>
      </c>
      <c r="R360">
        <f t="shared" si="26"/>
        <v>193.05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>
        <f t="shared" si="25"/>
        <v>105</v>
      </c>
      <c r="R361">
        <f t="shared" si="26"/>
        <v>84.02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>
        <f t="shared" si="25"/>
        <v>101</v>
      </c>
      <c r="R362">
        <f t="shared" si="26"/>
        <v>139.83000000000001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>
        <f t="shared" si="25"/>
        <v>111</v>
      </c>
      <c r="R363">
        <f t="shared" si="26"/>
        <v>109.82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>
        <f t="shared" si="25"/>
        <v>124</v>
      </c>
      <c r="R364">
        <f t="shared" si="26"/>
        <v>139.53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>
        <f t="shared" si="25"/>
        <v>101</v>
      </c>
      <c r="R365">
        <f t="shared" si="26"/>
        <v>347.85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>
        <f t="shared" si="25"/>
        <v>110</v>
      </c>
      <c r="R366">
        <f t="shared" si="26"/>
        <v>68.239999999999995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>
        <f t="shared" si="25"/>
        <v>104</v>
      </c>
      <c r="R367">
        <f t="shared" si="26"/>
        <v>239.94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>
        <f t="shared" si="25"/>
        <v>101</v>
      </c>
      <c r="R368">
        <f t="shared" si="26"/>
        <v>287.31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>
        <f t="shared" si="25"/>
        <v>103</v>
      </c>
      <c r="R369">
        <f t="shared" si="26"/>
        <v>86.85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>
        <f t="shared" si="25"/>
        <v>104</v>
      </c>
      <c r="R370">
        <f t="shared" si="26"/>
        <v>81.849999999999994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>
        <f t="shared" si="25"/>
        <v>110</v>
      </c>
      <c r="R371">
        <f t="shared" si="26"/>
        <v>42.87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>
        <f t="shared" si="25"/>
        <v>122</v>
      </c>
      <c r="R372">
        <f t="shared" si="26"/>
        <v>709.42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>
        <f t="shared" si="25"/>
        <v>114</v>
      </c>
      <c r="R373">
        <f t="shared" si="26"/>
        <v>161.26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>
        <f t="shared" si="25"/>
        <v>125</v>
      </c>
      <c r="R374">
        <f t="shared" si="26"/>
        <v>41.78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>
        <f t="shared" si="25"/>
        <v>107</v>
      </c>
      <c r="R375">
        <f t="shared" si="26"/>
        <v>89.89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>
        <f t="shared" si="25"/>
        <v>131</v>
      </c>
      <c r="R376">
        <f t="shared" si="26"/>
        <v>45.05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>
        <f t="shared" si="25"/>
        <v>120</v>
      </c>
      <c r="R377">
        <f t="shared" si="26"/>
        <v>42.86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>
        <f t="shared" si="25"/>
        <v>106</v>
      </c>
      <c r="R378">
        <f t="shared" si="26"/>
        <v>54.08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>
        <f t="shared" si="25"/>
        <v>114</v>
      </c>
      <c r="R379">
        <f t="shared" si="26"/>
        <v>103.22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>
        <f t="shared" si="25"/>
        <v>112</v>
      </c>
      <c r="R380">
        <f t="shared" si="26"/>
        <v>40.4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>
        <f t="shared" si="25"/>
        <v>116</v>
      </c>
      <c r="R381">
        <f t="shared" si="26"/>
        <v>116.86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>
        <f t="shared" si="25"/>
        <v>142</v>
      </c>
      <c r="R382">
        <f t="shared" si="26"/>
        <v>115.51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>
        <f t="shared" si="25"/>
        <v>105</v>
      </c>
      <c r="R383">
        <f t="shared" si="26"/>
        <v>104.31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>
        <f t="shared" si="25"/>
        <v>256</v>
      </c>
      <c r="R384">
        <f t="shared" si="26"/>
        <v>69.77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>
        <f t="shared" si="25"/>
        <v>207</v>
      </c>
      <c r="R385">
        <f t="shared" si="26"/>
        <v>43.02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>
        <f t="shared" si="25"/>
        <v>112</v>
      </c>
      <c r="R386">
        <f t="shared" si="26"/>
        <v>58.54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>
        <f t="shared" ref="Q387:Q450" si="30">ROUND(E387/D387*100,0)</f>
        <v>106</v>
      </c>
      <c r="R387">
        <f t="shared" ref="R387:R450" si="31">IFERROR(ROUND(E387/L387,2),0)</f>
        <v>111.8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>
        <f t="shared" si="30"/>
        <v>100</v>
      </c>
      <c r="R388">
        <f t="shared" si="31"/>
        <v>46.23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>
        <f t="shared" si="30"/>
        <v>214</v>
      </c>
      <c r="R389">
        <f t="shared" si="31"/>
        <v>144.69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>
        <f t="shared" si="30"/>
        <v>126</v>
      </c>
      <c r="R390">
        <f t="shared" si="31"/>
        <v>88.85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>
        <f t="shared" si="30"/>
        <v>182</v>
      </c>
      <c r="R391">
        <f t="shared" si="31"/>
        <v>81.75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>
        <f t="shared" si="30"/>
        <v>100</v>
      </c>
      <c r="R392">
        <f t="shared" si="31"/>
        <v>71.430000000000007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>
        <f t="shared" si="30"/>
        <v>101</v>
      </c>
      <c r="R393">
        <f t="shared" si="31"/>
        <v>104.26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>
        <f t="shared" si="30"/>
        <v>101</v>
      </c>
      <c r="R394">
        <f t="shared" si="31"/>
        <v>90.62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>
        <f t="shared" si="30"/>
        <v>110</v>
      </c>
      <c r="R395">
        <f t="shared" si="31"/>
        <v>157.33000000000001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>
        <f t="shared" si="30"/>
        <v>112</v>
      </c>
      <c r="R396">
        <f t="shared" si="31"/>
        <v>105.18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>
        <f t="shared" si="30"/>
        <v>108</v>
      </c>
      <c r="R397">
        <f t="shared" si="31"/>
        <v>58.72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>
        <f t="shared" si="30"/>
        <v>107</v>
      </c>
      <c r="R398">
        <f t="shared" si="31"/>
        <v>81.63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>
        <f t="shared" si="30"/>
        <v>104</v>
      </c>
      <c r="R399">
        <f t="shared" si="31"/>
        <v>56.46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>
        <f t="shared" si="30"/>
        <v>125</v>
      </c>
      <c r="R400">
        <f t="shared" si="31"/>
        <v>140.1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>
        <f t="shared" si="30"/>
        <v>107</v>
      </c>
      <c r="R401">
        <f t="shared" si="31"/>
        <v>224.85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>
        <f t="shared" si="30"/>
        <v>112</v>
      </c>
      <c r="R402">
        <f t="shared" si="31"/>
        <v>181.13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>
        <f t="shared" si="30"/>
        <v>104</v>
      </c>
      <c r="R403">
        <f t="shared" si="31"/>
        <v>711.04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>
        <f t="shared" si="30"/>
        <v>142</v>
      </c>
      <c r="R404">
        <f t="shared" si="31"/>
        <v>65.88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>
        <f t="shared" si="30"/>
        <v>105</v>
      </c>
      <c r="R405">
        <f t="shared" si="31"/>
        <v>75.19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>
        <f t="shared" si="30"/>
        <v>103</v>
      </c>
      <c r="R406">
        <f t="shared" si="31"/>
        <v>133.13999999999999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>
        <f t="shared" si="30"/>
        <v>108</v>
      </c>
      <c r="R407">
        <f t="shared" si="31"/>
        <v>55.2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>
        <f t="shared" si="30"/>
        <v>108</v>
      </c>
      <c r="R408">
        <f t="shared" si="31"/>
        <v>86.16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>
        <f t="shared" si="30"/>
        <v>102</v>
      </c>
      <c r="R409">
        <f t="shared" si="31"/>
        <v>92.32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>
        <f t="shared" si="30"/>
        <v>101</v>
      </c>
      <c r="R410">
        <f t="shared" si="31"/>
        <v>160.16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>
        <f t="shared" si="30"/>
        <v>137</v>
      </c>
      <c r="R411">
        <f t="shared" si="31"/>
        <v>45.6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>
        <f t="shared" si="30"/>
        <v>128</v>
      </c>
      <c r="R412">
        <f t="shared" si="31"/>
        <v>183.29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>
        <f t="shared" si="30"/>
        <v>101</v>
      </c>
      <c r="R413">
        <f t="shared" si="31"/>
        <v>125.79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>
        <f t="shared" si="30"/>
        <v>127</v>
      </c>
      <c r="R414">
        <f t="shared" si="31"/>
        <v>57.65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>
        <f t="shared" si="30"/>
        <v>105</v>
      </c>
      <c r="R415">
        <f t="shared" si="31"/>
        <v>78.66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>
        <f t="shared" si="30"/>
        <v>103</v>
      </c>
      <c r="R416">
        <f t="shared" si="31"/>
        <v>91.48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>
        <f t="shared" si="30"/>
        <v>102</v>
      </c>
      <c r="R417">
        <f t="shared" si="31"/>
        <v>68.099999999999994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>
        <f t="shared" si="30"/>
        <v>120</v>
      </c>
      <c r="R418">
        <f t="shared" si="31"/>
        <v>48.09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>
        <f t="shared" si="30"/>
        <v>100</v>
      </c>
      <c r="R419">
        <f t="shared" si="31"/>
        <v>202.42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>
        <f t="shared" si="30"/>
        <v>101</v>
      </c>
      <c r="R420">
        <f t="shared" si="31"/>
        <v>216.75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>
        <f t="shared" si="30"/>
        <v>100</v>
      </c>
      <c r="R421">
        <f t="shared" si="31"/>
        <v>110.07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>
        <f t="shared" si="30"/>
        <v>0</v>
      </c>
      <c r="R422">
        <f t="shared" si="31"/>
        <v>4.83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>
        <f t="shared" si="30"/>
        <v>2</v>
      </c>
      <c r="R423">
        <f t="shared" si="31"/>
        <v>50.17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>
        <f t="shared" si="30"/>
        <v>1</v>
      </c>
      <c r="R424">
        <f t="shared" si="31"/>
        <v>35.83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>
        <f t="shared" si="30"/>
        <v>1</v>
      </c>
      <c r="R425">
        <f t="shared" si="31"/>
        <v>11.77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>
        <f t="shared" si="30"/>
        <v>7</v>
      </c>
      <c r="R426">
        <f t="shared" si="31"/>
        <v>40.78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>
        <f t="shared" si="30"/>
        <v>0</v>
      </c>
      <c r="R427">
        <f t="shared" si="31"/>
        <v>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>
        <f t="shared" si="30"/>
        <v>1</v>
      </c>
      <c r="R428">
        <f t="shared" si="31"/>
        <v>16.63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>
        <f t="shared" si="30"/>
        <v>0</v>
      </c>
      <c r="R429">
        <f t="shared" si="31"/>
        <v>0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>
        <f t="shared" si="30"/>
        <v>6</v>
      </c>
      <c r="R430">
        <f t="shared" si="31"/>
        <v>52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>
        <f t="shared" si="30"/>
        <v>0</v>
      </c>
      <c r="R431">
        <f t="shared" si="31"/>
        <v>0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>
        <f t="shared" si="30"/>
        <v>2</v>
      </c>
      <c r="R432">
        <f t="shared" si="31"/>
        <v>4.8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>
        <f t="shared" si="30"/>
        <v>14</v>
      </c>
      <c r="R433">
        <f t="shared" si="31"/>
        <v>51.88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>
        <f t="shared" si="30"/>
        <v>10</v>
      </c>
      <c r="R434">
        <f t="shared" si="31"/>
        <v>71.25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>
        <f t="shared" si="30"/>
        <v>0</v>
      </c>
      <c r="R435">
        <f t="shared" si="31"/>
        <v>0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>
        <f t="shared" si="30"/>
        <v>5</v>
      </c>
      <c r="R436">
        <f t="shared" si="31"/>
        <v>62.5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>
        <f t="shared" si="30"/>
        <v>0</v>
      </c>
      <c r="R437">
        <f t="shared" si="31"/>
        <v>1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>
        <f t="shared" si="30"/>
        <v>0</v>
      </c>
      <c r="R438">
        <f t="shared" si="31"/>
        <v>0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>
        <f t="shared" si="30"/>
        <v>0</v>
      </c>
      <c r="R439">
        <f t="shared" si="31"/>
        <v>0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>
        <f t="shared" si="30"/>
        <v>9</v>
      </c>
      <c r="R440">
        <f t="shared" si="31"/>
        <v>170.55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>
        <f t="shared" si="30"/>
        <v>0</v>
      </c>
      <c r="R441">
        <f t="shared" si="31"/>
        <v>0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>
        <f t="shared" si="30"/>
        <v>0</v>
      </c>
      <c r="R442">
        <f t="shared" si="31"/>
        <v>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>
        <f t="shared" si="30"/>
        <v>0</v>
      </c>
      <c r="R443">
        <f t="shared" si="31"/>
        <v>0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>
        <f t="shared" si="30"/>
        <v>39</v>
      </c>
      <c r="R444">
        <f t="shared" si="31"/>
        <v>393.59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>
        <f t="shared" si="30"/>
        <v>0</v>
      </c>
      <c r="R445">
        <f t="shared" si="31"/>
        <v>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>
        <f t="shared" si="30"/>
        <v>5</v>
      </c>
      <c r="R446">
        <f t="shared" si="31"/>
        <v>50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>
        <f t="shared" si="30"/>
        <v>0</v>
      </c>
      <c r="R447">
        <f t="shared" si="31"/>
        <v>1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>
        <f t="shared" si="30"/>
        <v>7</v>
      </c>
      <c r="R448">
        <f t="shared" si="31"/>
        <v>47.88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>
        <f t="shared" si="30"/>
        <v>0</v>
      </c>
      <c r="R449">
        <f t="shared" si="31"/>
        <v>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>
        <f t="shared" si="30"/>
        <v>3</v>
      </c>
      <c r="R450">
        <f t="shared" si="31"/>
        <v>20.5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>
        <f t="shared" ref="Q451:Q514" si="35">ROUND(E451/D451*100,0)</f>
        <v>2</v>
      </c>
      <c r="R451">
        <f t="shared" ref="R451:R514" si="36">IFERROR(ROUND(E451/L451,2),0)</f>
        <v>9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>
        <f t="shared" si="35"/>
        <v>1</v>
      </c>
      <c r="R452">
        <f t="shared" si="36"/>
        <v>56.57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>
        <f t="shared" si="35"/>
        <v>0</v>
      </c>
      <c r="R453">
        <f t="shared" si="36"/>
        <v>0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>
        <f t="shared" si="35"/>
        <v>64</v>
      </c>
      <c r="R454">
        <f t="shared" si="36"/>
        <v>40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>
        <f t="shared" si="35"/>
        <v>0</v>
      </c>
      <c r="R455">
        <f t="shared" si="36"/>
        <v>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>
        <f t="shared" si="35"/>
        <v>1</v>
      </c>
      <c r="R456">
        <f t="shared" si="36"/>
        <v>16.399999999999999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>
        <f t="shared" si="35"/>
        <v>0</v>
      </c>
      <c r="R457">
        <f t="shared" si="36"/>
        <v>22.5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>
        <f t="shared" si="35"/>
        <v>1</v>
      </c>
      <c r="R458">
        <f t="shared" si="36"/>
        <v>20.329999999999998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>
        <f t="shared" si="35"/>
        <v>0</v>
      </c>
      <c r="R459">
        <f t="shared" si="36"/>
        <v>0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>
        <f t="shared" si="35"/>
        <v>8</v>
      </c>
      <c r="R460">
        <f t="shared" si="36"/>
        <v>16.760000000000002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>
        <f t="shared" si="35"/>
        <v>0</v>
      </c>
      <c r="R461">
        <f t="shared" si="36"/>
        <v>25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>
        <f t="shared" si="35"/>
        <v>0</v>
      </c>
      <c r="R462">
        <f t="shared" si="36"/>
        <v>12.5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>
        <f t="shared" si="35"/>
        <v>0</v>
      </c>
      <c r="R463">
        <f t="shared" si="36"/>
        <v>0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>
        <f t="shared" si="35"/>
        <v>0</v>
      </c>
      <c r="R464">
        <f t="shared" si="36"/>
        <v>0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>
        <f t="shared" si="35"/>
        <v>2</v>
      </c>
      <c r="R465">
        <f t="shared" si="36"/>
        <v>113.64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>
        <f t="shared" si="35"/>
        <v>0</v>
      </c>
      <c r="R466">
        <f t="shared" si="36"/>
        <v>1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>
        <f t="shared" si="35"/>
        <v>27</v>
      </c>
      <c r="R467">
        <f t="shared" si="36"/>
        <v>17.25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>
        <f t="shared" si="35"/>
        <v>1</v>
      </c>
      <c r="R468">
        <f t="shared" si="36"/>
        <v>15.2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>
        <f t="shared" si="35"/>
        <v>22</v>
      </c>
      <c r="R469">
        <f t="shared" si="36"/>
        <v>110.64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>
        <f t="shared" si="35"/>
        <v>0</v>
      </c>
      <c r="R470">
        <f t="shared" si="36"/>
        <v>0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>
        <f t="shared" si="35"/>
        <v>0</v>
      </c>
      <c r="R471">
        <f t="shared" si="36"/>
        <v>0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>
        <f t="shared" si="35"/>
        <v>1</v>
      </c>
      <c r="R472">
        <f t="shared" si="36"/>
        <v>25.5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>
        <f t="shared" si="35"/>
        <v>12</v>
      </c>
      <c r="R473">
        <f t="shared" si="36"/>
        <v>38.479999999999997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>
        <f t="shared" si="35"/>
        <v>18</v>
      </c>
      <c r="R474">
        <f t="shared" si="36"/>
        <v>28.2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>
        <f t="shared" si="35"/>
        <v>3</v>
      </c>
      <c r="R475">
        <f t="shared" si="36"/>
        <v>61.5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>
        <f t="shared" si="35"/>
        <v>0</v>
      </c>
      <c r="R476">
        <f t="shared" si="36"/>
        <v>1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>
        <f t="shared" si="35"/>
        <v>0</v>
      </c>
      <c r="R477">
        <f t="shared" si="36"/>
        <v>0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>
        <f t="shared" si="35"/>
        <v>2</v>
      </c>
      <c r="R478">
        <f t="shared" si="36"/>
        <v>39.57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>
        <f t="shared" si="35"/>
        <v>0</v>
      </c>
      <c r="R479">
        <f t="shared" si="36"/>
        <v>0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>
        <f t="shared" si="35"/>
        <v>0</v>
      </c>
      <c r="R480">
        <f t="shared" si="36"/>
        <v>0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>
        <f t="shared" si="35"/>
        <v>33</v>
      </c>
      <c r="R481">
        <f t="shared" si="36"/>
        <v>88.8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>
        <f t="shared" si="35"/>
        <v>19</v>
      </c>
      <c r="R482">
        <f t="shared" si="36"/>
        <v>55.46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>
        <f t="shared" si="35"/>
        <v>6</v>
      </c>
      <c r="R483">
        <f t="shared" si="36"/>
        <v>87.14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>
        <f t="shared" si="35"/>
        <v>0</v>
      </c>
      <c r="R484">
        <f t="shared" si="36"/>
        <v>10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>
        <f t="shared" si="35"/>
        <v>50</v>
      </c>
      <c r="R485">
        <f t="shared" si="36"/>
        <v>51.22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>
        <f t="shared" si="35"/>
        <v>0</v>
      </c>
      <c r="R486">
        <f t="shared" si="36"/>
        <v>13.55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>
        <f t="shared" si="35"/>
        <v>22</v>
      </c>
      <c r="R487">
        <f t="shared" si="36"/>
        <v>66.52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>
        <f t="shared" si="35"/>
        <v>0</v>
      </c>
      <c r="R488">
        <f t="shared" si="36"/>
        <v>50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>
        <f t="shared" si="35"/>
        <v>0</v>
      </c>
      <c r="R489">
        <f t="shared" si="36"/>
        <v>0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>
        <f t="shared" si="35"/>
        <v>0</v>
      </c>
      <c r="R490">
        <f t="shared" si="36"/>
        <v>0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>
        <f t="shared" si="35"/>
        <v>0</v>
      </c>
      <c r="R491">
        <f t="shared" si="36"/>
        <v>71.67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>
        <f t="shared" si="35"/>
        <v>0</v>
      </c>
      <c r="R492">
        <f t="shared" si="36"/>
        <v>0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>
        <f t="shared" si="35"/>
        <v>0</v>
      </c>
      <c r="R493">
        <f t="shared" si="36"/>
        <v>0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>
        <f t="shared" si="35"/>
        <v>0</v>
      </c>
      <c r="R494">
        <f t="shared" si="36"/>
        <v>0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>
        <f t="shared" si="35"/>
        <v>0</v>
      </c>
      <c r="R495">
        <f t="shared" si="36"/>
        <v>0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>
        <f t="shared" si="35"/>
        <v>0</v>
      </c>
      <c r="R496">
        <f t="shared" si="36"/>
        <v>10.33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>
        <f t="shared" si="35"/>
        <v>0</v>
      </c>
      <c r="R497">
        <f t="shared" si="36"/>
        <v>0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>
        <f t="shared" si="35"/>
        <v>0</v>
      </c>
      <c r="R498">
        <f t="shared" si="36"/>
        <v>1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>
        <f t="shared" si="35"/>
        <v>1</v>
      </c>
      <c r="R499">
        <f t="shared" si="36"/>
        <v>10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>
        <f t="shared" si="35"/>
        <v>5</v>
      </c>
      <c r="R500">
        <f t="shared" si="36"/>
        <v>136.09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>
        <f t="shared" si="35"/>
        <v>10</v>
      </c>
      <c r="R501">
        <f t="shared" si="36"/>
        <v>73.459999999999994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>
        <f t="shared" si="35"/>
        <v>3</v>
      </c>
      <c r="R502">
        <f t="shared" si="36"/>
        <v>53.75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>
        <f t="shared" si="35"/>
        <v>0</v>
      </c>
      <c r="R503">
        <f t="shared" si="36"/>
        <v>0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>
        <f t="shared" si="35"/>
        <v>1</v>
      </c>
      <c r="R504">
        <f t="shared" si="36"/>
        <v>57.5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>
        <f t="shared" si="35"/>
        <v>2</v>
      </c>
      <c r="R505">
        <f t="shared" si="36"/>
        <v>12.67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>
        <f t="shared" si="35"/>
        <v>1</v>
      </c>
      <c r="R506">
        <f t="shared" si="36"/>
        <v>67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>
        <f t="shared" si="35"/>
        <v>0</v>
      </c>
      <c r="R507">
        <f t="shared" si="36"/>
        <v>3.71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>
        <f t="shared" si="35"/>
        <v>0</v>
      </c>
      <c r="R508">
        <f t="shared" si="36"/>
        <v>250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>
        <f t="shared" si="35"/>
        <v>3</v>
      </c>
      <c r="R509">
        <f t="shared" si="36"/>
        <v>64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>
        <f t="shared" si="35"/>
        <v>1</v>
      </c>
      <c r="R510">
        <f t="shared" si="36"/>
        <v>133.33000000000001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>
        <f t="shared" si="35"/>
        <v>0</v>
      </c>
      <c r="R511">
        <f t="shared" si="36"/>
        <v>10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>
        <f t="shared" si="35"/>
        <v>0</v>
      </c>
      <c r="R512">
        <f t="shared" si="36"/>
        <v>0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>
        <f t="shared" si="35"/>
        <v>3</v>
      </c>
      <c r="R513">
        <f t="shared" si="36"/>
        <v>30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>
        <f t="shared" si="35"/>
        <v>0</v>
      </c>
      <c r="R514">
        <f t="shared" si="36"/>
        <v>5.5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>
        <f t="shared" ref="Q515:Q578" si="40">ROUND(E515/D515*100,0)</f>
        <v>14</v>
      </c>
      <c r="R515">
        <f t="shared" ref="R515:R578" si="41">IFERROR(ROUND(E515/L515,2),0)</f>
        <v>102.38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>
        <f t="shared" si="40"/>
        <v>3</v>
      </c>
      <c r="R516">
        <f t="shared" si="41"/>
        <v>16.670000000000002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>
        <f t="shared" si="40"/>
        <v>25</v>
      </c>
      <c r="R517">
        <f t="shared" si="41"/>
        <v>725.03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>
        <f t="shared" si="40"/>
        <v>0</v>
      </c>
      <c r="R518">
        <f t="shared" si="41"/>
        <v>0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>
        <f t="shared" si="40"/>
        <v>1</v>
      </c>
      <c r="R519">
        <f t="shared" si="41"/>
        <v>68.33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>
        <f t="shared" si="40"/>
        <v>0</v>
      </c>
      <c r="R520">
        <f t="shared" si="41"/>
        <v>0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>
        <f t="shared" si="40"/>
        <v>23</v>
      </c>
      <c r="R521">
        <f t="shared" si="41"/>
        <v>39.229999999999997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>
        <f t="shared" si="40"/>
        <v>102</v>
      </c>
      <c r="R522">
        <f t="shared" si="41"/>
        <v>150.15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>
        <f t="shared" si="40"/>
        <v>105</v>
      </c>
      <c r="R523">
        <f t="shared" si="41"/>
        <v>93.43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>
        <f t="shared" si="40"/>
        <v>115</v>
      </c>
      <c r="R524">
        <f t="shared" si="41"/>
        <v>110.97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>
        <f t="shared" si="40"/>
        <v>121</v>
      </c>
      <c r="R525">
        <f t="shared" si="41"/>
        <v>71.790000000000006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>
        <f t="shared" si="40"/>
        <v>109</v>
      </c>
      <c r="R526">
        <f t="shared" si="41"/>
        <v>29.26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>
        <f t="shared" si="40"/>
        <v>100</v>
      </c>
      <c r="R527">
        <f t="shared" si="41"/>
        <v>1000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>
        <f t="shared" si="40"/>
        <v>114</v>
      </c>
      <c r="R528">
        <f t="shared" si="41"/>
        <v>74.349999999999994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>
        <f t="shared" si="40"/>
        <v>101</v>
      </c>
      <c r="R529">
        <f t="shared" si="41"/>
        <v>63.83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>
        <f t="shared" si="40"/>
        <v>116</v>
      </c>
      <c r="R530">
        <f t="shared" si="41"/>
        <v>44.33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>
        <f t="shared" si="40"/>
        <v>130</v>
      </c>
      <c r="R531">
        <f t="shared" si="41"/>
        <v>86.94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>
        <f t="shared" si="40"/>
        <v>108</v>
      </c>
      <c r="R532">
        <f t="shared" si="41"/>
        <v>126.55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>
        <f t="shared" si="40"/>
        <v>100</v>
      </c>
      <c r="R533">
        <f t="shared" si="41"/>
        <v>129.03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>
        <f t="shared" si="40"/>
        <v>123</v>
      </c>
      <c r="R534">
        <f t="shared" si="41"/>
        <v>71.239999999999995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>
        <f t="shared" si="40"/>
        <v>100</v>
      </c>
      <c r="R535">
        <f t="shared" si="41"/>
        <v>117.88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>
        <f t="shared" si="40"/>
        <v>105</v>
      </c>
      <c r="R536">
        <f t="shared" si="41"/>
        <v>327.08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>
        <f t="shared" si="40"/>
        <v>103</v>
      </c>
      <c r="R537">
        <f t="shared" si="41"/>
        <v>34.75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>
        <f t="shared" si="40"/>
        <v>118</v>
      </c>
      <c r="R538">
        <f t="shared" si="41"/>
        <v>100.06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>
        <f t="shared" si="40"/>
        <v>121</v>
      </c>
      <c r="R539">
        <f t="shared" si="41"/>
        <v>40.85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>
        <f t="shared" si="40"/>
        <v>302</v>
      </c>
      <c r="R540">
        <f t="shared" si="41"/>
        <v>252.02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>
        <f t="shared" si="40"/>
        <v>101</v>
      </c>
      <c r="R541">
        <f t="shared" si="41"/>
        <v>25.16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>
        <f t="shared" si="40"/>
        <v>0</v>
      </c>
      <c r="R542">
        <f t="shared" si="41"/>
        <v>1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>
        <f t="shared" si="40"/>
        <v>1</v>
      </c>
      <c r="R543">
        <f t="shared" si="41"/>
        <v>25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>
        <f t="shared" si="40"/>
        <v>0</v>
      </c>
      <c r="R544">
        <f t="shared" si="41"/>
        <v>1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>
        <f t="shared" si="40"/>
        <v>0</v>
      </c>
      <c r="R545">
        <f t="shared" si="41"/>
        <v>35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>
        <f t="shared" si="40"/>
        <v>1</v>
      </c>
      <c r="R546">
        <f t="shared" si="41"/>
        <v>3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>
        <f t="shared" si="40"/>
        <v>27</v>
      </c>
      <c r="R547">
        <f t="shared" si="41"/>
        <v>402.71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>
        <f t="shared" si="40"/>
        <v>0</v>
      </c>
      <c r="R548">
        <f t="shared" si="41"/>
        <v>26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>
        <f t="shared" si="40"/>
        <v>0</v>
      </c>
      <c r="R549">
        <f t="shared" si="41"/>
        <v>0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>
        <f t="shared" si="40"/>
        <v>0</v>
      </c>
      <c r="R550">
        <f t="shared" si="41"/>
        <v>9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>
        <f t="shared" si="40"/>
        <v>3</v>
      </c>
      <c r="R551">
        <f t="shared" si="41"/>
        <v>8.5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>
        <f t="shared" si="40"/>
        <v>1</v>
      </c>
      <c r="R552">
        <f t="shared" si="41"/>
        <v>8.75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>
        <f t="shared" si="40"/>
        <v>5</v>
      </c>
      <c r="R553">
        <f t="shared" si="41"/>
        <v>135.04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>
        <f t="shared" si="40"/>
        <v>0</v>
      </c>
      <c r="R554">
        <f t="shared" si="41"/>
        <v>0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>
        <f t="shared" si="40"/>
        <v>0</v>
      </c>
      <c r="R555">
        <f t="shared" si="41"/>
        <v>20.5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>
        <f t="shared" si="40"/>
        <v>37</v>
      </c>
      <c r="R556">
        <f t="shared" si="41"/>
        <v>64.36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>
        <f t="shared" si="40"/>
        <v>0</v>
      </c>
      <c r="R557">
        <f t="shared" si="41"/>
        <v>0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>
        <f t="shared" si="40"/>
        <v>3</v>
      </c>
      <c r="R558">
        <f t="shared" si="41"/>
        <v>200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>
        <f t="shared" si="40"/>
        <v>1</v>
      </c>
      <c r="R559">
        <f t="shared" si="41"/>
        <v>68.3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>
        <f t="shared" si="40"/>
        <v>0</v>
      </c>
      <c r="R560">
        <f t="shared" si="41"/>
        <v>0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>
        <f t="shared" si="40"/>
        <v>0</v>
      </c>
      <c r="R561">
        <f t="shared" si="41"/>
        <v>50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>
        <f t="shared" si="40"/>
        <v>0</v>
      </c>
      <c r="R562">
        <f t="shared" si="41"/>
        <v>4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>
        <f t="shared" si="40"/>
        <v>0</v>
      </c>
      <c r="R563">
        <f t="shared" si="41"/>
        <v>27.5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>
        <f t="shared" si="40"/>
        <v>0</v>
      </c>
      <c r="R564">
        <f t="shared" si="41"/>
        <v>0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>
        <f t="shared" si="40"/>
        <v>0</v>
      </c>
      <c r="R565">
        <f t="shared" si="41"/>
        <v>34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>
        <f t="shared" si="40"/>
        <v>0</v>
      </c>
      <c r="R566">
        <f t="shared" si="41"/>
        <v>1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>
        <f t="shared" si="40"/>
        <v>0</v>
      </c>
      <c r="R567">
        <f t="shared" si="41"/>
        <v>0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>
        <f t="shared" si="40"/>
        <v>0</v>
      </c>
      <c r="R568">
        <f t="shared" si="41"/>
        <v>1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>
        <f t="shared" si="40"/>
        <v>0</v>
      </c>
      <c r="R569">
        <f t="shared" si="41"/>
        <v>0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>
        <f t="shared" si="40"/>
        <v>1</v>
      </c>
      <c r="R570">
        <f t="shared" si="41"/>
        <v>49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>
        <f t="shared" si="40"/>
        <v>1</v>
      </c>
      <c r="R571">
        <f t="shared" si="41"/>
        <v>20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>
        <f t="shared" si="40"/>
        <v>0</v>
      </c>
      <c r="R572">
        <f t="shared" si="41"/>
        <v>142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>
        <f t="shared" si="40"/>
        <v>0</v>
      </c>
      <c r="R573">
        <f t="shared" si="41"/>
        <v>53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>
        <f t="shared" si="40"/>
        <v>0</v>
      </c>
      <c r="R574">
        <f t="shared" si="41"/>
        <v>0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>
        <f t="shared" si="40"/>
        <v>0</v>
      </c>
      <c r="R575">
        <f t="shared" si="41"/>
        <v>38.44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>
        <f t="shared" si="40"/>
        <v>1</v>
      </c>
      <c r="R576">
        <f t="shared" si="41"/>
        <v>20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>
        <f t="shared" si="40"/>
        <v>0</v>
      </c>
      <c r="R577">
        <f t="shared" si="41"/>
        <v>64.75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>
        <f t="shared" si="40"/>
        <v>0</v>
      </c>
      <c r="R578">
        <f t="shared" si="41"/>
        <v>1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>
        <f t="shared" ref="Q579:Q642" si="45">ROUND(E579/D579*100,0)</f>
        <v>0</v>
      </c>
      <c r="R579">
        <f t="shared" ref="R579:R642" si="46">IFERROR(ROUND(E579/L579,2),0)</f>
        <v>10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>
        <f t="shared" si="45"/>
        <v>0</v>
      </c>
      <c r="R580">
        <f t="shared" si="46"/>
        <v>2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>
        <f t="shared" si="45"/>
        <v>1</v>
      </c>
      <c r="R581">
        <f t="shared" si="46"/>
        <v>35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>
        <f t="shared" si="45"/>
        <v>0</v>
      </c>
      <c r="R582">
        <f t="shared" si="46"/>
        <v>1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>
        <f t="shared" si="45"/>
        <v>0</v>
      </c>
      <c r="R583">
        <f t="shared" si="46"/>
        <v>0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>
        <f t="shared" si="45"/>
        <v>0</v>
      </c>
      <c r="R584">
        <f t="shared" si="46"/>
        <v>0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>
        <f t="shared" si="45"/>
        <v>0</v>
      </c>
      <c r="R585">
        <f t="shared" si="46"/>
        <v>1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>
        <f t="shared" si="45"/>
        <v>1</v>
      </c>
      <c r="R586">
        <f t="shared" si="46"/>
        <v>5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>
        <f t="shared" si="45"/>
        <v>0</v>
      </c>
      <c r="R587">
        <f t="shared" si="46"/>
        <v>0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>
        <f t="shared" si="45"/>
        <v>1</v>
      </c>
      <c r="R588">
        <f t="shared" si="46"/>
        <v>14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>
        <f t="shared" si="45"/>
        <v>9</v>
      </c>
      <c r="R589">
        <f t="shared" si="46"/>
        <v>389.29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>
        <f t="shared" si="45"/>
        <v>3</v>
      </c>
      <c r="R590">
        <f t="shared" si="46"/>
        <v>150.5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>
        <f t="shared" si="45"/>
        <v>0</v>
      </c>
      <c r="R591">
        <f t="shared" si="46"/>
        <v>1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>
        <f t="shared" si="45"/>
        <v>4</v>
      </c>
      <c r="R592">
        <f t="shared" si="46"/>
        <v>24.78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>
        <f t="shared" si="45"/>
        <v>0</v>
      </c>
      <c r="R593">
        <f t="shared" si="46"/>
        <v>30.5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>
        <f t="shared" si="45"/>
        <v>3</v>
      </c>
      <c r="R594">
        <f t="shared" si="46"/>
        <v>250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>
        <f t="shared" si="45"/>
        <v>23</v>
      </c>
      <c r="R595">
        <f t="shared" si="46"/>
        <v>16.43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>
        <f t="shared" si="45"/>
        <v>0</v>
      </c>
      <c r="R596">
        <f t="shared" si="46"/>
        <v>13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>
        <f t="shared" si="45"/>
        <v>0</v>
      </c>
      <c r="R597">
        <f t="shared" si="46"/>
        <v>53.25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>
        <f t="shared" si="45"/>
        <v>0</v>
      </c>
      <c r="R598">
        <f t="shared" si="46"/>
        <v>3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>
        <f t="shared" si="45"/>
        <v>0</v>
      </c>
      <c r="R599">
        <f t="shared" si="46"/>
        <v>10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>
        <f t="shared" si="45"/>
        <v>34</v>
      </c>
      <c r="R600">
        <f t="shared" si="46"/>
        <v>121.43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>
        <f t="shared" si="45"/>
        <v>0</v>
      </c>
      <c r="R601">
        <f t="shared" si="46"/>
        <v>15.5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>
        <f t="shared" si="45"/>
        <v>2</v>
      </c>
      <c r="R602">
        <f t="shared" si="46"/>
        <v>100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>
        <f t="shared" si="45"/>
        <v>1</v>
      </c>
      <c r="R603">
        <f t="shared" si="46"/>
        <v>23.33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>
        <f t="shared" si="45"/>
        <v>0</v>
      </c>
      <c r="R604">
        <f t="shared" si="46"/>
        <v>0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>
        <f t="shared" si="45"/>
        <v>4</v>
      </c>
      <c r="R605">
        <f t="shared" si="46"/>
        <v>45.39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>
        <f t="shared" si="45"/>
        <v>0</v>
      </c>
      <c r="R606">
        <f t="shared" si="46"/>
        <v>0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>
        <f t="shared" si="45"/>
        <v>3</v>
      </c>
      <c r="R607">
        <f t="shared" si="46"/>
        <v>16.38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>
        <f t="shared" si="45"/>
        <v>0</v>
      </c>
      <c r="R608">
        <f t="shared" si="46"/>
        <v>10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>
        <f t="shared" si="45"/>
        <v>0</v>
      </c>
      <c r="R609">
        <f t="shared" si="46"/>
        <v>0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>
        <f t="shared" si="45"/>
        <v>1</v>
      </c>
      <c r="R610">
        <f t="shared" si="46"/>
        <v>292.2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>
        <f t="shared" si="45"/>
        <v>1</v>
      </c>
      <c r="R611">
        <f t="shared" si="46"/>
        <v>5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>
        <f t="shared" si="45"/>
        <v>0</v>
      </c>
      <c r="R612">
        <f t="shared" si="46"/>
        <v>0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>
        <f t="shared" si="45"/>
        <v>0</v>
      </c>
      <c r="R613">
        <f t="shared" si="46"/>
        <v>0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>
        <f t="shared" si="45"/>
        <v>0</v>
      </c>
      <c r="R614">
        <f t="shared" si="46"/>
        <v>0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>
        <f t="shared" si="45"/>
        <v>21</v>
      </c>
      <c r="R615">
        <f t="shared" si="46"/>
        <v>105.93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>
        <f t="shared" si="45"/>
        <v>0</v>
      </c>
      <c r="R616">
        <f t="shared" si="46"/>
        <v>0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>
        <f t="shared" si="45"/>
        <v>0</v>
      </c>
      <c r="R617">
        <f t="shared" si="46"/>
        <v>0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>
        <f t="shared" si="45"/>
        <v>0</v>
      </c>
      <c r="R618">
        <f t="shared" si="46"/>
        <v>0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>
        <f t="shared" si="45"/>
        <v>3</v>
      </c>
      <c r="R619">
        <f t="shared" si="46"/>
        <v>20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>
        <f t="shared" si="45"/>
        <v>0</v>
      </c>
      <c r="R620">
        <f t="shared" si="46"/>
        <v>0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>
        <f t="shared" si="45"/>
        <v>0</v>
      </c>
      <c r="R621">
        <f t="shared" si="46"/>
        <v>1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>
        <f t="shared" si="45"/>
        <v>1</v>
      </c>
      <c r="R622">
        <f t="shared" si="46"/>
        <v>300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>
        <f t="shared" si="45"/>
        <v>1</v>
      </c>
      <c r="R623">
        <f t="shared" si="46"/>
        <v>87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>
        <f t="shared" si="45"/>
        <v>6</v>
      </c>
      <c r="R624">
        <f t="shared" si="46"/>
        <v>37.89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>
        <f t="shared" si="45"/>
        <v>0</v>
      </c>
      <c r="R625">
        <f t="shared" si="46"/>
        <v>0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>
        <f t="shared" si="45"/>
        <v>0</v>
      </c>
      <c r="R626">
        <f t="shared" si="46"/>
        <v>0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>
        <f t="shared" si="45"/>
        <v>0</v>
      </c>
      <c r="R627">
        <f t="shared" si="46"/>
        <v>0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>
        <f t="shared" si="45"/>
        <v>17</v>
      </c>
      <c r="R628">
        <f t="shared" si="46"/>
        <v>111.41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>
        <f t="shared" si="45"/>
        <v>0</v>
      </c>
      <c r="R629">
        <f t="shared" si="46"/>
        <v>90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>
        <f t="shared" si="45"/>
        <v>0</v>
      </c>
      <c r="R630">
        <f t="shared" si="46"/>
        <v>0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>
        <f t="shared" si="45"/>
        <v>0</v>
      </c>
      <c r="R631">
        <f t="shared" si="46"/>
        <v>116.67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>
        <f t="shared" si="45"/>
        <v>0</v>
      </c>
      <c r="R632">
        <f t="shared" si="46"/>
        <v>10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>
        <f t="shared" si="45"/>
        <v>1</v>
      </c>
      <c r="R633">
        <f t="shared" si="46"/>
        <v>76.67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>
        <f t="shared" si="45"/>
        <v>0</v>
      </c>
      <c r="R634">
        <f t="shared" si="46"/>
        <v>0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>
        <f t="shared" si="45"/>
        <v>12</v>
      </c>
      <c r="R635">
        <f t="shared" si="46"/>
        <v>49.8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>
        <f t="shared" si="45"/>
        <v>0</v>
      </c>
      <c r="R636">
        <f t="shared" si="46"/>
        <v>1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>
        <f t="shared" si="45"/>
        <v>0</v>
      </c>
      <c r="R637">
        <f t="shared" si="46"/>
        <v>2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>
        <f t="shared" si="45"/>
        <v>0</v>
      </c>
      <c r="R638">
        <f t="shared" si="46"/>
        <v>4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>
        <f t="shared" si="45"/>
        <v>0</v>
      </c>
      <c r="R639">
        <f t="shared" si="46"/>
        <v>0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>
        <f t="shared" si="45"/>
        <v>0</v>
      </c>
      <c r="R640">
        <f t="shared" si="46"/>
        <v>3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>
        <f t="shared" si="45"/>
        <v>0</v>
      </c>
      <c r="R641">
        <f t="shared" si="46"/>
        <v>1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>
        <f t="shared" si="45"/>
        <v>144</v>
      </c>
      <c r="R642">
        <f t="shared" si="46"/>
        <v>50.5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>
        <f t="shared" ref="Q643:Q706" si="50">ROUND(E643/D643*100,0)</f>
        <v>119</v>
      </c>
      <c r="R643">
        <f t="shared" ref="R643:R706" si="51">IFERROR(ROUND(E643/L643,2),0)</f>
        <v>151.32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>
        <f t="shared" si="50"/>
        <v>1460</v>
      </c>
      <c r="R644">
        <f t="shared" si="51"/>
        <v>134.36000000000001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>
        <f t="shared" si="50"/>
        <v>106</v>
      </c>
      <c r="R645">
        <f t="shared" si="51"/>
        <v>174.03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>
        <f t="shared" si="50"/>
        <v>300</v>
      </c>
      <c r="R646">
        <f t="shared" si="51"/>
        <v>73.489999999999995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>
        <f t="shared" si="50"/>
        <v>279</v>
      </c>
      <c r="R647">
        <f t="shared" si="51"/>
        <v>23.52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>
        <f t="shared" si="50"/>
        <v>132</v>
      </c>
      <c r="R648">
        <f t="shared" si="51"/>
        <v>39.07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>
        <f t="shared" si="50"/>
        <v>107</v>
      </c>
      <c r="R649">
        <f t="shared" si="51"/>
        <v>125.94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>
        <f t="shared" si="50"/>
        <v>127</v>
      </c>
      <c r="R650">
        <f t="shared" si="51"/>
        <v>1644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>
        <f t="shared" si="50"/>
        <v>140</v>
      </c>
      <c r="R651">
        <f t="shared" si="51"/>
        <v>42.67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>
        <f t="shared" si="50"/>
        <v>112</v>
      </c>
      <c r="R652">
        <f t="shared" si="51"/>
        <v>35.130000000000003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>
        <f t="shared" si="50"/>
        <v>101</v>
      </c>
      <c r="R653">
        <f t="shared" si="51"/>
        <v>239.35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>
        <f t="shared" si="50"/>
        <v>100</v>
      </c>
      <c r="R654">
        <f t="shared" si="51"/>
        <v>107.64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>
        <f t="shared" si="50"/>
        <v>141</v>
      </c>
      <c r="R655">
        <f t="shared" si="51"/>
        <v>95.83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>
        <f t="shared" si="50"/>
        <v>267</v>
      </c>
      <c r="R656">
        <f t="shared" si="51"/>
        <v>31.66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>
        <f t="shared" si="50"/>
        <v>147</v>
      </c>
      <c r="R657">
        <f t="shared" si="51"/>
        <v>42.89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>
        <f t="shared" si="50"/>
        <v>214</v>
      </c>
      <c r="R658">
        <f t="shared" si="51"/>
        <v>122.74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>
        <f t="shared" si="50"/>
        <v>126</v>
      </c>
      <c r="R659">
        <f t="shared" si="51"/>
        <v>190.45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>
        <f t="shared" si="50"/>
        <v>104</v>
      </c>
      <c r="R660">
        <f t="shared" si="51"/>
        <v>109.34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>
        <f t="shared" si="50"/>
        <v>101</v>
      </c>
      <c r="R661">
        <f t="shared" si="51"/>
        <v>143.66999999999999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>
        <f t="shared" si="50"/>
        <v>3</v>
      </c>
      <c r="R662">
        <f t="shared" si="51"/>
        <v>84.94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>
        <f t="shared" si="50"/>
        <v>1</v>
      </c>
      <c r="R663">
        <f t="shared" si="51"/>
        <v>10.56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>
        <f t="shared" si="50"/>
        <v>0</v>
      </c>
      <c r="R664">
        <f t="shared" si="51"/>
        <v>39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>
        <f t="shared" si="50"/>
        <v>0</v>
      </c>
      <c r="R665">
        <f t="shared" si="51"/>
        <v>100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>
        <f t="shared" si="50"/>
        <v>8</v>
      </c>
      <c r="R666">
        <f t="shared" si="51"/>
        <v>31.17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>
        <f t="shared" si="50"/>
        <v>19</v>
      </c>
      <c r="R667">
        <f t="shared" si="51"/>
        <v>155.33000000000001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>
        <f t="shared" si="50"/>
        <v>0</v>
      </c>
      <c r="R668">
        <f t="shared" si="51"/>
        <v>2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>
        <f t="shared" si="50"/>
        <v>10</v>
      </c>
      <c r="R669">
        <f t="shared" si="51"/>
        <v>178.93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>
        <f t="shared" si="50"/>
        <v>5</v>
      </c>
      <c r="R670">
        <f t="shared" si="51"/>
        <v>27.36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>
        <f t="shared" si="50"/>
        <v>22</v>
      </c>
      <c r="R671">
        <f t="shared" si="51"/>
        <v>1536.25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>
        <f t="shared" si="50"/>
        <v>29</v>
      </c>
      <c r="R672">
        <f t="shared" si="51"/>
        <v>85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>
        <f t="shared" si="50"/>
        <v>39</v>
      </c>
      <c r="R673">
        <f t="shared" si="51"/>
        <v>788.53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>
        <f t="shared" si="50"/>
        <v>22</v>
      </c>
      <c r="R674">
        <f t="shared" si="51"/>
        <v>50.3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>
        <f t="shared" si="50"/>
        <v>0</v>
      </c>
      <c r="R675">
        <f t="shared" si="51"/>
        <v>68.33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>
        <f t="shared" si="50"/>
        <v>0</v>
      </c>
      <c r="R676">
        <f t="shared" si="51"/>
        <v>7.5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>
        <f t="shared" si="50"/>
        <v>15</v>
      </c>
      <c r="R677">
        <f t="shared" si="51"/>
        <v>34.270000000000003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>
        <f t="shared" si="50"/>
        <v>1</v>
      </c>
      <c r="R678">
        <f t="shared" si="51"/>
        <v>61.29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>
        <f t="shared" si="50"/>
        <v>26</v>
      </c>
      <c r="R679">
        <f t="shared" si="51"/>
        <v>133.25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>
        <f t="shared" si="50"/>
        <v>4</v>
      </c>
      <c r="R680">
        <f t="shared" si="51"/>
        <v>65.180000000000007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>
        <f t="shared" si="50"/>
        <v>15</v>
      </c>
      <c r="R681">
        <f t="shared" si="51"/>
        <v>93.9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>
        <f t="shared" si="50"/>
        <v>26</v>
      </c>
      <c r="R682">
        <f t="shared" si="51"/>
        <v>150.65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>
        <f t="shared" si="50"/>
        <v>0</v>
      </c>
      <c r="R683">
        <f t="shared" si="51"/>
        <v>1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>
        <f t="shared" si="50"/>
        <v>0</v>
      </c>
      <c r="R684">
        <f t="shared" si="51"/>
        <v>13.25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>
        <f t="shared" si="50"/>
        <v>1</v>
      </c>
      <c r="R685">
        <f t="shared" si="51"/>
        <v>99.33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>
        <f t="shared" si="50"/>
        <v>7</v>
      </c>
      <c r="R686">
        <f t="shared" si="51"/>
        <v>177.39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>
        <f t="shared" si="50"/>
        <v>28</v>
      </c>
      <c r="R687">
        <f t="shared" si="51"/>
        <v>55.3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>
        <f t="shared" si="50"/>
        <v>0</v>
      </c>
      <c r="R688">
        <f t="shared" si="51"/>
        <v>0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>
        <f t="shared" si="50"/>
        <v>4</v>
      </c>
      <c r="R689">
        <f t="shared" si="51"/>
        <v>591.66999999999996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>
        <f t="shared" si="50"/>
        <v>73</v>
      </c>
      <c r="R690">
        <f t="shared" si="51"/>
        <v>405.5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>
        <f t="shared" si="50"/>
        <v>58</v>
      </c>
      <c r="R691">
        <f t="shared" si="51"/>
        <v>343.15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>
        <f t="shared" si="50"/>
        <v>12</v>
      </c>
      <c r="R692">
        <f t="shared" si="51"/>
        <v>72.59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>
        <f t="shared" si="50"/>
        <v>1</v>
      </c>
      <c r="R693">
        <f t="shared" si="51"/>
        <v>26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>
        <f t="shared" si="50"/>
        <v>7</v>
      </c>
      <c r="R694">
        <f t="shared" si="51"/>
        <v>6.5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>
        <f t="shared" si="50"/>
        <v>35</v>
      </c>
      <c r="R695">
        <f t="shared" si="51"/>
        <v>119.39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>
        <f t="shared" si="50"/>
        <v>0</v>
      </c>
      <c r="R696">
        <f t="shared" si="51"/>
        <v>84.29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>
        <f t="shared" si="50"/>
        <v>1</v>
      </c>
      <c r="R697">
        <f t="shared" si="51"/>
        <v>90.86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>
        <f t="shared" si="50"/>
        <v>0</v>
      </c>
      <c r="R698">
        <f t="shared" si="51"/>
        <v>1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>
        <f t="shared" si="50"/>
        <v>46</v>
      </c>
      <c r="R699">
        <f t="shared" si="51"/>
        <v>20.34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>
        <f t="shared" si="50"/>
        <v>15</v>
      </c>
      <c r="R700">
        <f t="shared" si="51"/>
        <v>530.69000000000005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>
        <f t="shared" si="50"/>
        <v>82</v>
      </c>
      <c r="R701">
        <f t="shared" si="51"/>
        <v>120.39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>
        <f t="shared" si="50"/>
        <v>3</v>
      </c>
      <c r="R702">
        <f t="shared" si="51"/>
        <v>13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>
        <f t="shared" si="50"/>
        <v>27</v>
      </c>
      <c r="R703">
        <f t="shared" si="51"/>
        <v>291.33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>
        <f t="shared" si="50"/>
        <v>31</v>
      </c>
      <c r="R704">
        <f t="shared" si="51"/>
        <v>124.92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>
        <f t="shared" si="50"/>
        <v>6</v>
      </c>
      <c r="R705">
        <f t="shared" si="51"/>
        <v>119.57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>
        <f t="shared" si="50"/>
        <v>1</v>
      </c>
      <c r="R706">
        <f t="shared" si="51"/>
        <v>120.25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>
        <f t="shared" ref="Q707:Q770" si="55">ROUND(E707/D707*100,0)</f>
        <v>1</v>
      </c>
      <c r="R707">
        <f t="shared" ref="R707:R770" si="56">IFERROR(ROUND(E707/L707,2),0)</f>
        <v>195.4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>
        <f t="shared" si="55"/>
        <v>0</v>
      </c>
      <c r="R708">
        <f t="shared" si="56"/>
        <v>0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>
        <f t="shared" si="55"/>
        <v>79</v>
      </c>
      <c r="R709">
        <f t="shared" si="56"/>
        <v>117.7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>
        <f t="shared" si="55"/>
        <v>22</v>
      </c>
      <c r="R710">
        <f t="shared" si="56"/>
        <v>23.95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>
        <f t="shared" si="55"/>
        <v>0</v>
      </c>
      <c r="R711">
        <f t="shared" si="56"/>
        <v>30.5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>
        <f t="shared" si="55"/>
        <v>0</v>
      </c>
      <c r="R712">
        <f t="shared" si="56"/>
        <v>0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>
        <f t="shared" si="55"/>
        <v>34</v>
      </c>
      <c r="R713">
        <f t="shared" si="56"/>
        <v>99.97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>
        <f t="shared" si="55"/>
        <v>0</v>
      </c>
      <c r="R714">
        <f t="shared" si="56"/>
        <v>26.25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>
        <f t="shared" si="55"/>
        <v>1</v>
      </c>
      <c r="R715">
        <f t="shared" si="56"/>
        <v>199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>
        <f t="shared" si="55"/>
        <v>15</v>
      </c>
      <c r="R716">
        <f t="shared" si="56"/>
        <v>80.319999999999993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>
        <f t="shared" si="55"/>
        <v>5</v>
      </c>
      <c r="R717">
        <f t="shared" si="56"/>
        <v>115.75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>
        <f t="shared" si="55"/>
        <v>10</v>
      </c>
      <c r="R718">
        <f t="shared" si="56"/>
        <v>44.69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>
        <f t="shared" si="55"/>
        <v>0</v>
      </c>
      <c r="R719">
        <f t="shared" si="56"/>
        <v>76.25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>
        <f t="shared" si="55"/>
        <v>1</v>
      </c>
      <c r="R720">
        <f t="shared" si="56"/>
        <v>22.5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>
        <f t="shared" si="55"/>
        <v>1</v>
      </c>
      <c r="R721">
        <f t="shared" si="56"/>
        <v>19.399999999999999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>
        <f t="shared" si="55"/>
        <v>144</v>
      </c>
      <c r="R722">
        <f t="shared" si="56"/>
        <v>66.709999999999994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>
        <f t="shared" si="55"/>
        <v>122</v>
      </c>
      <c r="R723">
        <f t="shared" si="56"/>
        <v>84.14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>
        <f t="shared" si="55"/>
        <v>132</v>
      </c>
      <c r="R724">
        <f t="shared" si="56"/>
        <v>215.73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>
        <f t="shared" si="55"/>
        <v>109</v>
      </c>
      <c r="R725">
        <f t="shared" si="56"/>
        <v>54.69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>
        <f t="shared" si="55"/>
        <v>105</v>
      </c>
      <c r="R726">
        <f t="shared" si="56"/>
        <v>51.63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>
        <f t="shared" si="55"/>
        <v>100</v>
      </c>
      <c r="R727">
        <f t="shared" si="56"/>
        <v>143.36000000000001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>
        <f t="shared" si="55"/>
        <v>101</v>
      </c>
      <c r="R728">
        <f t="shared" si="56"/>
        <v>72.430000000000007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>
        <f t="shared" si="55"/>
        <v>156</v>
      </c>
      <c r="R729">
        <f t="shared" si="56"/>
        <v>36.53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>
        <f t="shared" si="55"/>
        <v>106</v>
      </c>
      <c r="R730">
        <f t="shared" si="56"/>
        <v>60.9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>
        <f t="shared" si="55"/>
        <v>131</v>
      </c>
      <c r="R731">
        <f t="shared" si="56"/>
        <v>43.55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>
        <f t="shared" si="55"/>
        <v>132</v>
      </c>
      <c r="R732">
        <f t="shared" si="56"/>
        <v>99.77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>
        <f t="shared" si="55"/>
        <v>126</v>
      </c>
      <c r="R733">
        <f t="shared" si="56"/>
        <v>88.73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>
        <f t="shared" si="55"/>
        <v>160</v>
      </c>
      <c r="R734">
        <f t="shared" si="56"/>
        <v>4.92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>
        <f t="shared" si="55"/>
        <v>120</v>
      </c>
      <c r="R735">
        <f t="shared" si="56"/>
        <v>17.82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>
        <f t="shared" si="55"/>
        <v>126</v>
      </c>
      <c r="R736">
        <f t="shared" si="56"/>
        <v>187.19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>
        <f t="shared" si="55"/>
        <v>114</v>
      </c>
      <c r="R737">
        <f t="shared" si="56"/>
        <v>234.81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>
        <f t="shared" si="55"/>
        <v>315</v>
      </c>
      <c r="R738">
        <f t="shared" si="56"/>
        <v>105.05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>
        <f t="shared" si="55"/>
        <v>122</v>
      </c>
      <c r="R739">
        <f t="shared" si="56"/>
        <v>56.67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>
        <f t="shared" si="55"/>
        <v>107</v>
      </c>
      <c r="R740">
        <f t="shared" si="56"/>
        <v>39.049999999999997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>
        <f t="shared" si="55"/>
        <v>158</v>
      </c>
      <c r="R741">
        <f t="shared" si="56"/>
        <v>68.349999999999994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>
        <f t="shared" si="55"/>
        <v>107</v>
      </c>
      <c r="R742">
        <f t="shared" si="56"/>
        <v>169.58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>
        <f t="shared" si="55"/>
        <v>102</v>
      </c>
      <c r="R743">
        <f t="shared" si="56"/>
        <v>141.41999999999999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>
        <f t="shared" si="55"/>
        <v>111</v>
      </c>
      <c r="R744">
        <f t="shared" si="56"/>
        <v>67.39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>
        <f t="shared" si="55"/>
        <v>148</v>
      </c>
      <c r="R745">
        <f t="shared" si="56"/>
        <v>54.27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>
        <f t="shared" si="55"/>
        <v>102</v>
      </c>
      <c r="R746">
        <f t="shared" si="56"/>
        <v>82.52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>
        <f t="shared" si="55"/>
        <v>179</v>
      </c>
      <c r="R747">
        <f t="shared" si="56"/>
        <v>53.73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>
        <f t="shared" si="55"/>
        <v>111</v>
      </c>
      <c r="R748">
        <f t="shared" si="56"/>
        <v>34.21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>
        <f t="shared" si="55"/>
        <v>100</v>
      </c>
      <c r="R749">
        <f t="shared" si="56"/>
        <v>127.33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>
        <f t="shared" si="55"/>
        <v>100</v>
      </c>
      <c r="R750">
        <f t="shared" si="56"/>
        <v>45.57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>
        <f t="shared" si="55"/>
        <v>106</v>
      </c>
      <c r="R751">
        <f t="shared" si="56"/>
        <v>95.96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>
        <f t="shared" si="55"/>
        <v>103</v>
      </c>
      <c r="R752">
        <f t="shared" si="56"/>
        <v>77.27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>
        <f t="shared" si="55"/>
        <v>119</v>
      </c>
      <c r="R753">
        <f t="shared" si="56"/>
        <v>57.34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>
        <f t="shared" si="55"/>
        <v>112</v>
      </c>
      <c r="R754">
        <f t="shared" si="56"/>
        <v>53.19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>
        <f t="shared" si="55"/>
        <v>128</v>
      </c>
      <c r="R755">
        <f t="shared" si="56"/>
        <v>492.31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>
        <f t="shared" si="55"/>
        <v>104</v>
      </c>
      <c r="R756">
        <f t="shared" si="56"/>
        <v>42.35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>
        <f t="shared" si="55"/>
        <v>102</v>
      </c>
      <c r="R757">
        <f t="shared" si="56"/>
        <v>37.47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>
        <f t="shared" si="55"/>
        <v>118</v>
      </c>
      <c r="R758">
        <f t="shared" si="56"/>
        <v>37.450000000000003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>
        <f t="shared" si="55"/>
        <v>238</v>
      </c>
      <c r="R759">
        <f t="shared" si="56"/>
        <v>33.06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>
        <f t="shared" si="55"/>
        <v>102</v>
      </c>
      <c r="R760">
        <f t="shared" si="56"/>
        <v>134.21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>
        <f t="shared" si="55"/>
        <v>102</v>
      </c>
      <c r="R761">
        <f t="shared" si="56"/>
        <v>51.47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>
        <f t="shared" si="55"/>
        <v>0</v>
      </c>
      <c r="R762">
        <f t="shared" si="56"/>
        <v>0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>
        <f t="shared" si="55"/>
        <v>5</v>
      </c>
      <c r="R763">
        <f t="shared" si="56"/>
        <v>39.17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>
        <f t="shared" si="55"/>
        <v>0</v>
      </c>
      <c r="R764">
        <f t="shared" si="56"/>
        <v>0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>
        <f t="shared" si="55"/>
        <v>0</v>
      </c>
      <c r="R765">
        <f t="shared" si="56"/>
        <v>5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>
        <f t="shared" si="55"/>
        <v>0</v>
      </c>
      <c r="R766">
        <f t="shared" si="56"/>
        <v>0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>
        <f t="shared" si="55"/>
        <v>36</v>
      </c>
      <c r="R767">
        <f t="shared" si="56"/>
        <v>57.3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>
        <f t="shared" si="55"/>
        <v>0</v>
      </c>
      <c r="R768">
        <f t="shared" si="56"/>
        <v>0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>
        <f t="shared" si="55"/>
        <v>4</v>
      </c>
      <c r="R769">
        <f t="shared" si="56"/>
        <v>59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>
        <f t="shared" si="55"/>
        <v>0</v>
      </c>
      <c r="R770">
        <f t="shared" si="56"/>
        <v>0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>
        <f t="shared" ref="Q771:Q834" si="60">ROUND(E771/D771*100,0)</f>
        <v>41</v>
      </c>
      <c r="R771">
        <f t="shared" ref="R771:R834" si="61">IFERROR(ROUND(E771/L771,2),0)</f>
        <v>31.85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>
        <f t="shared" si="60"/>
        <v>0</v>
      </c>
      <c r="R772">
        <f t="shared" si="61"/>
        <v>0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>
        <f t="shared" si="60"/>
        <v>0</v>
      </c>
      <c r="R773">
        <f t="shared" si="61"/>
        <v>10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>
        <f t="shared" si="60"/>
        <v>3</v>
      </c>
      <c r="R774">
        <f t="shared" si="61"/>
        <v>50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>
        <f t="shared" si="60"/>
        <v>1</v>
      </c>
      <c r="R775">
        <f t="shared" si="61"/>
        <v>16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>
        <f t="shared" si="60"/>
        <v>70</v>
      </c>
      <c r="R776">
        <f t="shared" si="61"/>
        <v>39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>
        <f t="shared" si="60"/>
        <v>2</v>
      </c>
      <c r="R777">
        <f t="shared" si="61"/>
        <v>34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>
        <f t="shared" si="60"/>
        <v>51</v>
      </c>
      <c r="R778">
        <f t="shared" si="61"/>
        <v>63.12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>
        <f t="shared" si="60"/>
        <v>1</v>
      </c>
      <c r="R779">
        <f t="shared" si="61"/>
        <v>7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>
        <f t="shared" si="60"/>
        <v>0</v>
      </c>
      <c r="R780">
        <f t="shared" si="61"/>
        <v>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>
        <f t="shared" si="60"/>
        <v>3</v>
      </c>
      <c r="R781">
        <f t="shared" si="61"/>
        <v>66.67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>
        <f t="shared" si="60"/>
        <v>104</v>
      </c>
      <c r="R782">
        <f t="shared" si="61"/>
        <v>38.520000000000003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>
        <f t="shared" si="60"/>
        <v>133</v>
      </c>
      <c r="R783">
        <f t="shared" si="61"/>
        <v>42.61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>
        <f t="shared" si="60"/>
        <v>100</v>
      </c>
      <c r="R784">
        <f t="shared" si="61"/>
        <v>50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>
        <f t="shared" si="60"/>
        <v>148</v>
      </c>
      <c r="R785">
        <f t="shared" si="61"/>
        <v>63.49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>
        <f t="shared" si="60"/>
        <v>103</v>
      </c>
      <c r="R786">
        <f t="shared" si="61"/>
        <v>102.5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>
        <f t="shared" si="60"/>
        <v>181</v>
      </c>
      <c r="R787">
        <f t="shared" si="61"/>
        <v>31.14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>
        <f t="shared" si="60"/>
        <v>143</v>
      </c>
      <c r="R788">
        <f t="shared" si="61"/>
        <v>162.27000000000001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>
        <f t="shared" si="60"/>
        <v>114</v>
      </c>
      <c r="R789">
        <f t="shared" si="61"/>
        <v>80.59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>
        <f t="shared" si="60"/>
        <v>204</v>
      </c>
      <c r="R790">
        <f t="shared" si="61"/>
        <v>59.85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>
        <f t="shared" si="60"/>
        <v>109</v>
      </c>
      <c r="R791">
        <f t="shared" si="61"/>
        <v>132.86000000000001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>
        <f t="shared" si="60"/>
        <v>144</v>
      </c>
      <c r="R792">
        <f t="shared" si="61"/>
        <v>92.55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>
        <f t="shared" si="60"/>
        <v>104</v>
      </c>
      <c r="R793">
        <f t="shared" si="61"/>
        <v>60.86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>
        <f t="shared" si="60"/>
        <v>100</v>
      </c>
      <c r="R794">
        <f t="shared" si="61"/>
        <v>41.85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>
        <f t="shared" si="60"/>
        <v>103</v>
      </c>
      <c r="R795">
        <f t="shared" si="61"/>
        <v>88.33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>
        <f t="shared" si="60"/>
        <v>105</v>
      </c>
      <c r="R796">
        <f t="shared" si="61"/>
        <v>158.96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>
        <f t="shared" si="60"/>
        <v>112</v>
      </c>
      <c r="R797">
        <f t="shared" si="61"/>
        <v>85.05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>
        <f t="shared" si="60"/>
        <v>101</v>
      </c>
      <c r="R798">
        <f t="shared" si="61"/>
        <v>112.61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>
        <f t="shared" si="60"/>
        <v>108</v>
      </c>
      <c r="R799">
        <f t="shared" si="61"/>
        <v>45.44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>
        <f t="shared" si="60"/>
        <v>115</v>
      </c>
      <c r="R800">
        <f t="shared" si="61"/>
        <v>46.22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>
        <f t="shared" si="60"/>
        <v>100</v>
      </c>
      <c r="R801">
        <f t="shared" si="61"/>
        <v>178.61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>
        <f t="shared" si="60"/>
        <v>152</v>
      </c>
      <c r="R802">
        <f t="shared" si="61"/>
        <v>40.75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>
        <f t="shared" si="60"/>
        <v>112</v>
      </c>
      <c r="R803">
        <f t="shared" si="61"/>
        <v>43.73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>
        <f t="shared" si="60"/>
        <v>101</v>
      </c>
      <c r="R804">
        <f t="shared" si="61"/>
        <v>81.069999999999993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>
        <f t="shared" si="60"/>
        <v>123</v>
      </c>
      <c r="R805">
        <f t="shared" si="61"/>
        <v>74.61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>
        <f t="shared" si="60"/>
        <v>100</v>
      </c>
      <c r="R806">
        <f t="shared" si="61"/>
        <v>305.56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>
        <f t="shared" si="60"/>
        <v>105</v>
      </c>
      <c r="R807">
        <f t="shared" si="61"/>
        <v>58.33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>
        <f t="shared" si="60"/>
        <v>104</v>
      </c>
      <c r="R808">
        <f t="shared" si="61"/>
        <v>117.68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>
        <f t="shared" si="60"/>
        <v>105</v>
      </c>
      <c r="R809">
        <f t="shared" si="61"/>
        <v>73.77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>
        <f t="shared" si="60"/>
        <v>100</v>
      </c>
      <c r="R810">
        <f t="shared" si="61"/>
        <v>104.65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>
        <f t="shared" si="60"/>
        <v>104</v>
      </c>
      <c r="R811">
        <f t="shared" si="61"/>
        <v>79.83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>
        <f t="shared" si="60"/>
        <v>105</v>
      </c>
      <c r="R812">
        <f t="shared" si="61"/>
        <v>58.33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>
        <f t="shared" si="60"/>
        <v>104</v>
      </c>
      <c r="R813">
        <f t="shared" si="61"/>
        <v>86.67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>
        <f t="shared" si="60"/>
        <v>152</v>
      </c>
      <c r="R814">
        <f t="shared" si="61"/>
        <v>27.61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>
        <f t="shared" si="60"/>
        <v>160</v>
      </c>
      <c r="R815">
        <f t="shared" si="61"/>
        <v>25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>
        <f t="shared" si="60"/>
        <v>127</v>
      </c>
      <c r="R816">
        <f t="shared" si="61"/>
        <v>45.46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>
        <f t="shared" si="60"/>
        <v>107</v>
      </c>
      <c r="R817">
        <f t="shared" si="61"/>
        <v>99.53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>
        <f t="shared" si="60"/>
        <v>115</v>
      </c>
      <c r="R818">
        <f t="shared" si="61"/>
        <v>39.31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>
        <f t="shared" si="60"/>
        <v>137</v>
      </c>
      <c r="R819">
        <f t="shared" si="61"/>
        <v>89.42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>
        <f t="shared" si="60"/>
        <v>156</v>
      </c>
      <c r="R820">
        <f t="shared" si="61"/>
        <v>28.68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>
        <f t="shared" si="60"/>
        <v>109</v>
      </c>
      <c r="R821">
        <f t="shared" si="61"/>
        <v>31.07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>
        <f t="shared" si="60"/>
        <v>134</v>
      </c>
      <c r="R822">
        <f t="shared" si="61"/>
        <v>70.55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>
        <f t="shared" si="60"/>
        <v>100</v>
      </c>
      <c r="R823">
        <f t="shared" si="61"/>
        <v>224.13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>
        <f t="shared" si="60"/>
        <v>119</v>
      </c>
      <c r="R824">
        <f t="shared" si="61"/>
        <v>51.81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>
        <f t="shared" si="60"/>
        <v>180</v>
      </c>
      <c r="R825">
        <f t="shared" si="61"/>
        <v>43.52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>
        <f t="shared" si="60"/>
        <v>134</v>
      </c>
      <c r="R826">
        <f t="shared" si="61"/>
        <v>39.82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>
        <f t="shared" si="60"/>
        <v>100</v>
      </c>
      <c r="R827">
        <f t="shared" si="61"/>
        <v>126.81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>
        <f t="shared" si="60"/>
        <v>101</v>
      </c>
      <c r="R828">
        <f t="shared" si="61"/>
        <v>113.88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>
        <f t="shared" si="60"/>
        <v>103</v>
      </c>
      <c r="R829">
        <f t="shared" si="61"/>
        <v>28.18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>
        <f t="shared" si="60"/>
        <v>107</v>
      </c>
      <c r="R830">
        <f t="shared" si="61"/>
        <v>36.61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>
        <f t="shared" si="60"/>
        <v>104</v>
      </c>
      <c r="R831">
        <f t="shared" si="61"/>
        <v>32.5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>
        <f t="shared" si="60"/>
        <v>108</v>
      </c>
      <c r="R832">
        <f t="shared" si="61"/>
        <v>60.66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>
        <f t="shared" si="60"/>
        <v>233</v>
      </c>
      <c r="R833">
        <f t="shared" si="61"/>
        <v>175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>
        <f t="shared" si="60"/>
        <v>101</v>
      </c>
      <c r="R834">
        <f t="shared" si="61"/>
        <v>97.99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>
        <f t="shared" ref="Q835:Q898" si="65">ROUND(E835/D835*100,0)</f>
        <v>102</v>
      </c>
      <c r="R835">
        <f t="shared" ref="R835:R898" si="66">IFERROR(ROUND(E835/L835,2),0)</f>
        <v>148.78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>
        <f t="shared" si="65"/>
        <v>131</v>
      </c>
      <c r="R836">
        <f t="shared" si="66"/>
        <v>96.08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>
        <f t="shared" si="65"/>
        <v>117</v>
      </c>
      <c r="R837">
        <f t="shared" si="66"/>
        <v>58.63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>
        <f t="shared" si="65"/>
        <v>101</v>
      </c>
      <c r="R838">
        <f t="shared" si="66"/>
        <v>109.71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>
        <f t="shared" si="65"/>
        <v>122</v>
      </c>
      <c r="R839">
        <f t="shared" si="66"/>
        <v>49.11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>
        <f t="shared" si="65"/>
        <v>145</v>
      </c>
      <c r="R840">
        <f t="shared" si="66"/>
        <v>47.67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>
        <f t="shared" si="65"/>
        <v>117</v>
      </c>
      <c r="R841">
        <f t="shared" si="66"/>
        <v>60.74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>
        <f t="shared" si="65"/>
        <v>120</v>
      </c>
      <c r="R842">
        <f t="shared" si="66"/>
        <v>63.38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>
        <f t="shared" si="65"/>
        <v>101</v>
      </c>
      <c r="R843">
        <f t="shared" si="66"/>
        <v>53.89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>
        <f t="shared" si="65"/>
        <v>104</v>
      </c>
      <c r="R844">
        <f t="shared" si="66"/>
        <v>66.87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>
        <f t="shared" si="65"/>
        <v>267</v>
      </c>
      <c r="R845">
        <f t="shared" si="66"/>
        <v>63.1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>
        <f t="shared" si="65"/>
        <v>194</v>
      </c>
      <c r="R846">
        <f t="shared" si="66"/>
        <v>36.630000000000003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>
        <f t="shared" si="65"/>
        <v>120</v>
      </c>
      <c r="R847">
        <f t="shared" si="66"/>
        <v>34.01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>
        <f t="shared" si="65"/>
        <v>122</v>
      </c>
      <c r="R848">
        <f t="shared" si="66"/>
        <v>28.55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>
        <f t="shared" si="65"/>
        <v>100</v>
      </c>
      <c r="R849">
        <f t="shared" si="66"/>
        <v>10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>
        <f t="shared" si="65"/>
        <v>100</v>
      </c>
      <c r="R850">
        <f t="shared" si="66"/>
        <v>18.75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>
        <f t="shared" si="65"/>
        <v>120</v>
      </c>
      <c r="R851">
        <f t="shared" si="66"/>
        <v>41.7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>
        <f t="shared" si="65"/>
        <v>155</v>
      </c>
      <c r="R852">
        <f t="shared" si="66"/>
        <v>46.67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>
        <f t="shared" si="65"/>
        <v>130</v>
      </c>
      <c r="R853">
        <f t="shared" si="66"/>
        <v>37.270000000000003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>
        <f t="shared" si="65"/>
        <v>105</v>
      </c>
      <c r="R854">
        <f t="shared" si="66"/>
        <v>59.26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>
        <f t="shared" si="65"/>
        <v>100</v>
      </c>
      <c r="R855">
        <f t="shared" si="66"/>
        <v>30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>
        <f t="shared" si="65"/>
        <v>118</v>
      </c>
      <c r="R856">
        <f t="shared" si="66"/>
        <v>65.86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>
        <f t="shared" si="65"/>
        <v>103</v>
      </c>
      <c r="R857">
        <f t="shared" si="66"/>
        <v>31.91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>
        <f t="shared" si="65"/>
        <v>218</v>
      </c>
      <c r="R858">
        <f t="shared" si="66"/>
        <v>19.46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>
        <f t="shared" si="65"/>
        <v>100</v>
      </c>
      <c r="R859">
        <f t="shared" si="66"/>
        <v>50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>
        <f t="shared" si="65"/>
        <v>144</v>
      </c>
      <c r="R860">
        <f t="shared" si="66"/>
        <v>22.74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>
        <f t="shared" si="65"/>
        <v>105</v>
      </c>
      <c r="R861">
        <f t="shared" si="66"/>
        <v>42.72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>
        <f t="shared" si="65"/>
        <v>18</v>
      </c>
      <c r="R862">
        <f t="shared" si="66"/>
        <v>52.92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>
        <f t="shared" si="65"/>
        <v>2</v>
      </c>
      <c r="R863">
        <f t="shared" si="66"/>
        <v>50.5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>
        <f t="shared" si="65"/>
        <v>0</v>
      </c>
      <c r="R864">
        <f t="shared" si="66"/>
        <v>42.5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>
        <f t="shared" si="65"/>
        <v>5</v>
      </c>
      <c r="R865">
        <f t="shared" si="66"/>
        <v>18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>
        <f t="shared" si="65"/>
        <v>42</v>
      </c>
      <c r="R866">
        <f t="shared" si="66"/>
        <v>34.18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>
        <f t="shared" si="65"/>
        <v>2</v>
      </c>
      <c r="R867">
        <f t="shared" si="66"/>
        <v>22.5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>
        <f t="shared" si="65"/>
        <v>18</v>
      </c>
      <c r="R868">
        <f t="shared" si="66"/>
        <v>58.18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>
        <f t="shared" si="65"/>
        <v>24</v>
      </c>
      <c r="R869">
        <f t="shared" si="66"/>
        <v>109.18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>
        <f t="shared" si="65"/>
        <v>0</v>
      </c>
      <c r="R870">
        <f t="shared" si="66"/>
        <v>50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>
        <f t="shared" si="65"/>
        <v>12</v>
      </c>
      <c r="R871">
        <f t="shared" si="66"/>
        <v>346.67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>
        <f t="shared" si="65"/>
        <v>0</v>
      </c>
      <c r="R872">
        <f t="shared" si="66"/>
        <v>12.4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>
        <f t="shared" si="65"/>
        <v>5</v>
      </c>
      <c r="R873">
        <f t="shared" si="66"/>
        <v>27.08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>
        <f t="shared" si="65"/>
        <v>1</v>
      </c>
      <c r="R874">
        <f t="shared" si="66"/>
        <v>32.5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>
        <f t="shared" si="65"/>
        <v>1</v>
      </c>
      <c r="R875">
        <f t="shared" si="66"/>
        <v>9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>
        <f t="shared" si="65"/>
        <v>24</v>
      </c>
      <c r="R876">
        <f t="shared" si="66"/>
        <v>34.76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>
        <f t="shared" si="65"/>
        <v>0</v>
      </c>
      <c r="R877">
        <f t="shared" si="66"/>
        <v>0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>
        <f t="shared" si="65"/>
        <v>41</v>
      </c>
      <c r="R878">
        <f t="shared" si="66"/>
        <v>28.58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>
        <f t="shared" si="65"/>
        <v>68</v>
      </c>
      <c r="R879">
        <f t="shared" si="66"/>
        <v>46.59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>
        <f t="shared" si="65"/>
        <v>1</v>
      </c>
      <c r="R880">
        <f t="shared" si="66"/>
        <v>32.5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>
        <f t="shared" si="65"/>
        <v>31</v>
      </c>
      <c r="R881">
        <f t="shared" si="66"/>
        <v>21.47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>
        <f t="shared" si="65"/>
        <v>3</v>
      </c>
      <c r="R882">
        <f t="shared" si="66"/>
        <v>14.13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>
        <f t="shared" si="65"/>
        <v>1</v>
      </c>
      <c r="R883">
        <f t="shared" si="66"/>
        <v>30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>
        <f t="shared" si="65"/>
        <v>20</v>
      </c>
      <c r="R884">
        <f t="shared" si="66"/>
        <v>21.57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>
        <f t="shared" si="65"/>
        <v>40</v>
      </c>
      <c r="R885">
        <f t="shared" si="66"/>
        <v>83.38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>
        <f t="shared" si="65"/>
        <v>1</v>
      </c>
      <c r="R886">
        <f t="shared" si="66"/>
        <v>10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>
        <f t="shared" si="65"/>
        <v>75</v>
      </c>
      <c r="R887">
        <f t="shared" si="66"/>
        <v>35.71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>
        <f t="shared" si="65"/>
        <v>41</v>
      </c>
      <c r="R888">
        <f t="shared" si="66"/>
        <v>29.29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>
        <f t="shared" si="65"/>
        <v>0</v>
      </c>
      <c r="R889">
        <f t="shared" si="66"/>
        <v>0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>
        <f t="shared" si="65"/>
        <v>7</v>
      </c>
      <c r="R890">
        <f t="shared" si="66"/>
        <v>18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>
        <f t="shared" si="65"/>
        <v>9</v>
      </c>
      <c r="R891">
        <f t="shared" si="66"/>
        <v>73.760000000000005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>
        <f t="shared" si="65"/>
        <v>4</v>
      </c>
      <c r="R892">
        <f t="shared" si="66"/>
        <v>31.25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>
        <f t="shared" si="65"/>
        <v>3</v>
      </c>
      <c r="R893">
        <f t="shared" si="66"/>
        <v>28.89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>
        <f t="shared" si="65"/>
        <v>41</v>
      </c>
      <c r="R894">
        <f t="shared" si="66"/>
        <v>143.82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>
        <f t="shared" si="65"/>
        <v>10</v>
      </c>
      <c r="R895">
        <f t="shared" si="66"/>
        <v>40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>
        <f t="shared" si="65"/>
        <v>39</v>
      </c>
      <c r="R896">
        <f t="shared" si="66"/>
        <v>147.81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>
        <f t="shared" si="65"/>
        <v>2</v>
      </c>
      <c r="R897">
        <f t="shared" si="66"/>
        <v>27.86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>
        <f t="shared" si="65"/>
        <v>40</v>
      </c>
      <c r="R898">
        <f t="shared" si="66"/>
        <v>44.44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>
        <f t="shared" ref="Q899:Q962" si="70">ROUND(E899/D899*100,0)</f>
        <v>0</v>
      </c>
      <c r="R899">
        <f t="shared" ref="R899:R962" si="71">IFERROR(ROUND(E899/L899,2),0)</f>
        <v>0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>
        <f t="shared" si="70"/>
        <v>3</v>
      </c>
      <c r="R900">
        <f t="shared" si="71"/>
        <v>35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>
        <f t="shared" si="70"/>
        <v>37</v>
      </c>
      <c r="R901">
        <f t="shared" si="71"/>
        <v>35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>
        <f t="shared" si="70"/>
        <v>0</v>
      </c>
      <c r="R902">
        <f t="shared" si="71"/>
        <v>10.5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>
        <f t="shared" si="70"/>
        <v>0</v>
      </c>
      <c r="R903">
        <f t="shared" si="71"/>
        <v>0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>
        <f t="shared" si="70"/>
        <v>0</v>
      </c>
      <c r="R904">
        <f t="shared" si="71"/>
        <v>30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>
        <f t="shared" si="70"/>
        <v>3</v>
      </c>
      <c r="R905">
        <f t="shared" si="71"/>
        <v>40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>
        <f t="shared" si="70"/>
        <v>0</v>
      </c>
      <c r="R906">
        <f t="shared" si="71"/>
        <v>50.33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>
        <f t="shared" si="70"/>
        <v>3</v>
      </c>
      <c r="R907">
        <f t="shared" si="71"/>
        <v>32.67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>
        <f t="shared" si="70"/>
        <v>0</v>
      </c>
      <c r="R908">
        <f t="shared" si="71"/>
        <v>0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>
        <f t="shared" si="70"/>
        <v>0</v>
      </c>
      <c r="R909">
        <f t="shared" si="71"/>
        <v>0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>
        <f t="shared" si="70"/>
        <v>0</v>
      </c>
      <c r="R910">
        <f t="shared" si="71"/>
        <v>0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>
        <f t="shared" si="70"/>
        <v>3</v>
      </c>
      <c r="R911">
        <f t="shared" si="71"/>
        <v>65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>
        <f t="shared" si="70"/>
        <v>22</v>
      </c>
      <c r="R912">
        <f t="shared" si="71"/>
        <v>24.6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>
        <f t="shared" si="70"/>
        <v>0</v>
      </c>
      <c r="R913">
        <f t="shared" si="71"/>
        <v>0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>
        <f t="shared" si="70"/>
        <v>1</v>
      </c>
      <c r="R914">
        <f t="shared" si="71"/>
        <v>15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>
        <f t="shared" si="70"/>
        <v>7</v>
      </c>
      <c r="R915">
        <f t="shared" si="71"/>
        <v>82.58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>
        <f t="shared" si="70"/>
        <v>0</v>
      </c>
      <c r="R916">
        <f t="shared" si="71"/>
        <v>0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>
        <f t="shared" si="70"/>
        <v>6</v>
      </c>
      <c r="R917">
        <f t="shared" si="71"/>
        <v>41.67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>
        <f t="shared" si="70"/>
        <v>0</v>
      </c>
      <c r="R918">
        <f t="shared" si="71"/>
        <v>0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>
        <f t="shared" si="70"/>
        <v>1</v>
      </c>
      <c r="R919">
        <f t="shared" si="71"/>
        <v>30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>
        <f t="shared" si="70"/>
        <v>5</v>
      </c>
      <c r="R920">
        <f t="shared" si="71"/>
        <v>19.600000000000001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>
        <f t="shared" si="70"/>
        <v>1</v>
      </c>
      <c r="R921">
        <f t="shared" si="71"/>
        <v>100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>
        <f t="shared" si="70"/>
        <v>0</v>
      </c>
      <c r="R922">
        <f t="shared" si="71"/>
        <v>0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>
        <f t="shared" si="70"/>
        <v>31</v>
      </c>
      <c r="R923">
        <f t="shared" si="71"/>
        <v>231.75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>
        <f t="shared" si="70"/>
        <v>21</v>
      </c>
      <c r="R924">
        <f t="shared" si="71"/>
        <v>189.33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>
        <f t="shared" si="70"/>
        <v>2</v>
      </c>
      <c r="R925">
        <f t="shared" si="71"/>
        <v>55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>
        <f t="shared" si="70"/>
        <v>11</v>
      </c>
      <c r="R926">
        <f t="shared" si="71"/>
        <v>21.8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>
        <f t="shared" si="70"/>
        <v>3</v>
      </c>
      <c r="R927">
        <f t="shared" si="71"/>
        <v>32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>
        <f t="shared" si="70"/>
        <v>0</v>
      </c>
      <c r="R928">
        <f t="shared" si="71"/>
        <v>0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>
        <f t="shared" si="70"/>
        <v>0</v>
      </c>
      <c r="R929">
        <f t="shared" si="71"/>
        <v>0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>
        <f t="shared" si="70"/>
        <v>11</v>
      </c>
      <c r="R930">
        <f t="shared" si="71"/>
        <v>56.25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>
        <f t="shared" si="70"/>
        <v>0</v>
      </c>
      <c r="R931">
        <f t="shared" si="71"/>
        <v>0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>
        <f t="shared" si="70"/>
        <v>38</v>
      </c>
      <c r="R932">
        <f t="shared" si="71"/>
        <v>69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>
        <f t="shared" si="70"/>
        <v>7</v>
      </c>
      <c r="R933">
        <f t="shared" si="71"/>
        <v>18.71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>
        <f t="shared" si="70"/>
        <v>15</v>
      </c>
      <c r="R934">
        <f t="shared" si="71"/>
        <v>46.03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>
        <f t="shared" si="70"/>
        <v>6</v>
      </c>
      <c r="R935">
        <f t="shared" si="71"/>
        <v>60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>
        <f t="shared" si="70"/>
        <v>30</v>
      </c>
      <c r="R936">
        <f t="shared" si="71"/>
        <v>50.67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>
        <f t="shared" si="70"/>
        <v>1</v>
      </c>
      <c r="R937">
        <f t="shared" si="71"/>
        <v>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>
        <f t="shared" si="70"/>
        <v>0</v>
      </c>
      <c r="R938">
        <f t="shared" si="71"/>
        <v>0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>
        <f t="shared" si="70"/>
        <v>1</v>
      </c>
      <c r="R939">
        <f t="shared" si="71"/>
        <v>20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>
        <f t="shared" si="70"/>
        <v>0</v>
      </c>
      <c r="R940">
        <f t="shared" si="71"/>
        <v>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>
        <f t="shared" si="70"/>
        <v>1</v>
      </c>
      <c r="R941">
        <f t="shared" si="71"/>
        <v>20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>
        <f t="shared" si="70"/>
        <v>17</v>
      </c>
      <c r="R942">
        <f t="shared" si="71"/>
        <v>110.29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>
        <f t="shared" si="70"/>
        <v>2</v>
      </c>
      <c r="R943">
        <f t="shared" si="71"/>
        <v>37.450000000000003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>
        <f t="shared" si="70"/>
        <v>9</v>
      </c>
      <c r="R944">
        <f t="shared" si="71"/>
        <v>41.75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>
        <f t="shared" si="70"/>
        <v>10</v>
      </c>
      <c r="R945">
        <f t="shared" si="71"/>
        <v>24.08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>
        <f t="shared" si="70"/>
        <v>13</v>
      </c>
      <c r="R946">
        <f t="shared" si="71"/>
        <v>69.41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>
        <f t="shared" si="70"/>
        <v>2</v>
      </c>
      <c r="R947">
        <f t="shared" si="71"/>
        <v>155.25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>
        <f t="shared" si="70"/>
        <v>2</v>
      </c>
      <c r="R948">
        <f t="shared" si="71"/>
        <v>57.2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>
        <f t="shared" si="70"/>
        <v>0</v>
      </c>
      <c r="R949">
        <f t="shared" si="71"/>
        <v>0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>
        <f t="shared" si="70"/>
        <v>12</v>
      </c>
      <c r="R950">
        <f t="shared" si="71"/>
        <v>60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>
        <f t="shared" si="70"/>
        <v>1</v>
      </c>
      <c r="R951">
        <f t="shared" si="71"/>
        <v>39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>
        <f t="shared" si="70"/>
        <v>28</v>
      </c>
      <c r="R952">
        <f t="shared" si="71"/>
        <v>58.42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>
        <f t="shared" si="70"/>
        <v>38</v>
      </c>
      <c r="R953">
        <f t="shared" si="71"/>
        <v>158.63999999999999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>
        <f t="shared" si="70"/>
        <v>40</v>
      </c>
      <c r="R954">
        <f t="shared" si="71"/>
        <v>99.86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>
        <f t="shared" si="70"/>
        <v>1</v>
      </c>
      <c r="R955">
        <f t="shared" si="71"/>
        <v>25.2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>
        <f t="shared" si="70"/>
        <v>43</v>
      </c>
      <c r="R956">
        <f t="shared" si="71"/>
        <v>89.19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>
        <f t="shared" si="70"/>
        <v>6</v>
      </c>
      <c r="R957">
        <f t="shared" si="71"/>
        <v>182.62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>
        <f t="shared" si="70"/>
        <v>2</v>
      </c>
      <c r="R958">
        <f t="shared" si="71"/>
        <v>50.65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>
        <f t="shared" si="70"/>
        <v>2</v>
      </c>
      <c r="R959">
        <f t="shared" si="71"/>
        <v>33.29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>
        <f t="shared" si="70"/>
        <v>11</v>
      </c>
      <c r="R960">
        <f t="shared" si="71"/>
        <v>51.82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>
        <f t="shared" si="70"/>
        <v>39</v>
      </c>
      <c r="R961">
        <f t="shared" si="71"/>
        <v>113.63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>
        <f t="shared" si="70"/>
        <v>46</v>
      </c>
      <c r="R962">
        <f t="shared" si="71"/>
        <v>136.46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>
        <f t="shared" ref="Q963:Q1026" si="75">ROUND(E963/D963*100,0)</f>
        <v>42</v>
      </c>
      <c r="R963">
        <f t="shared" ref="R963:R1026" si="76">IFERROR(ROUND(E963/L963,2),0)</f>
        <v>364.35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>
        <f t="shared" si="75"/>
        <v>28</v>
      </c>
      <c r="R964">
        <f t="shared" si="76"/>
        <v>19.239999999999998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>
        <f t="shared" si="75"/>
        <v>1</v>
      </c>
      <c r="R965">
        <f t="shared" si="76"/>
        <v>41.89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>
        <f t="shared" si="75"/>
        <v>1</v>
      </c>
      <c r="R966">
        <f t="shared" si="76"/>
        <v>30.31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>
        <f t="shared" si="75"/>
        <v>1</v>
      </c>
      <c r="R967">
        <f t="shared" si="76"/>
        <v>49.67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>
        <f t="shared" si="75"/>
        <v>15</v>
      </c>
      <c r="R968">
        <f t="shared" si="76"/>
        <v>59.2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>
        <f t="shared" si="75"/>
        <v>18</v>
      </c>
      <c r="R969">
        <f t="shared" si="76"/>
        <v>43.98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>
        <f t="shared" si="75"/>
        <v>1</v>
      </c>
      <c r="R970">
        <f t="shared" si="76"/>
        <v>26.5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>
        <f t="shared" si="75"/>
        <v>47</v>
      </c>
      <c r="R971">
        <f t="shared" si="76"/>
        <v>1272.73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>
        <f t="shared" si="75"/>
        <v>46</v>
      </c>
      <c r="R972">
        <f t="shared" si="76"/>
        <v>164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>
        <f t="shared" si="75"/>
        <v>0</v>
      </c>
      <c r="R973">
        <f t="shared" si="76"/>
        <v>45.2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>
        <f t="shared" si="75"/>
        <v>35</v>
      </c>
      <c r="R974">
        <f t="shared" si="76"/>
        <v>153.88999999999999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>
        <f t="shared" si="75"/>
        <v>2</v>
      </c>
      <c r="R975">
        <f t="shared" si="76"/>
        <v>51.38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>
        <f t="shared" si="75"/>
        <v>1</v>
      </c>
      <c r="R976">
        <f t="shared" si="76"/>
        <v>93.33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>
        <f t="shared" si="75"/>
        <v>3</v>
      </c>
      <c r="R977">
        <f t="shared" si="76"/>
        <v>108.63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>
        <f t="shared" si="75"/>
        <v>2</v>
      </c>
      <c r="R978">
        <f t="shared" si="76"/>
        <v>160.5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>
        <f t="shared" si="75"/>
        <v>34</v>
      </c>
      <c r="R979">
        <f t="shared" si="76"/>
        <v>75.75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>
        <f t="shared" si="75"/>
        <v>56</v>
      </c>
      <c r="R980">
        <f t="shared" si="76"/>
        <v>790.84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>
        <f t="shared" si="75"/>
        <v>83</v>
      </c>
      <c r="R981">
        <f t="shared" si="76"/>
        <v>301.94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>
        <f t="shared" si="75"/>
        <v>15</v>
      </c>
      <c r="R982">
        <f t="shared" si="76"/>
        <v>47.94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>
        <f t="shared" si="75"/>
        <v>0</v>
      </c>
      <c r="R983">
        <f t="shared" si="76"/>
        <v>2.75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>
        <f t="shared" si="75"/>
        <v>0</v>
      </c>
      <c r="R984">
        <f t="shared" si="76"/>
        <v>1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>
        <f t="shared" si="75"/>
        <v>30</v>
      </c>
      <c r="R985">
        <f t="shared" si="76"/>
        <v>171.79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>
        <f t="shared" si="75"/>
        <v>1</v>
      </c>
      <c r="R986">
        <f t="shared" si="76"/>
        <v>35.33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>
        <f t="shared" si="75"/>
        <v>6</v>
      </c>
      <c r="R987">
        <f t="shared" si="76"/>
        <v>82.09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>
        <f t="shared" si="75"/>
        <v>13</v>
      </c>
      <c r="R988">
        <f t="shared" si="76"/>
        <v>110.87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>
        <f t="shared" si="75"/>
        <v>13</v>
      </c>
      <c r="R989">
        <f t="shared" si="76"/>
        <v>161.22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>
        <f t="shared" si="75"/>
        <v>0</v>
      </c>
      <c r="R990">
        <f t="shared" si="76"/>
        <v>0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>
        <f t="shared" si="75"/>
        <v>17</v>
      </c>
      <c r="R991">
        <f t="shared" si="76"/>
        <v>52.41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>
        <f t="shared" si="75"/>
        <v>0</v>
      </c>
      <c r="R992">
        <f t="shared" si="76"/>
        <v>13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>
        <f t="shared" si="75"/>
        <v>4</v>
      </c>
      <c r="R993">
        <f t="shared" si="76"/>
        <v>30.29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>
        <f t="shared" si="75"/>
        <v>0</v>
      </c>
      <c r="R994">
        <f t="shared" si="76"/>
        <v>116.75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>
        <f t="shared" si="75"/>
        <v>25</v>
      </c>
      <c r="R995">
        <f t="shared" si="76"/>
        <v>89.6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>
        <f t="shared" si="75"/>
        <v>2</v>
      </c>
      <c r="R996">
        <f t="shared" si="76"/>
        <v>424.45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>
        <f t="shared" si="75"/>
        <v>7</v>
      </c>
      <c r="R997">
        <f t="shared" si="76"/>
        <v>80.67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>
        <f t="shared" si="75"/>
        <v>2</v>
      </c>
      <c r="R998">
        <f t="shared" si="76"/>
        <v>13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>
        <f t="shared" si="75"/>
        <v>1</v>
      </c>
      <c r="R999">
        <f t="shared" si="76"/>
        <v>8.1300000000000008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>
        <f t="shared" si="75"/>
        <v>59</v>
      </c>
      <c r="R1000">
        <f t="shared" si="76"/>
        <v>153.43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>
        <f t="shared" si="75"/>
        <v>8</v>
      </c>
      <c r="R1001">
        <f t="shared" si="76"/>
        <v>292.08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>
        <f t="shared" si="75"/>
        <v>2</v>
      </c>
      <c r="R1002">
        <f t="shared" si="76"/>
        <v>3304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>
        <f t="shared" si="75"/>
        <v>104</v>
      </c>
      <c r="R1003">
        <f t="shared" si="76"/>
        <v>1300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>
        <f t="shared" si="75"/>
        <v>30</v>
      </c>
      <c r="R1004">
        <f t="shared" si="76"/>
        <v>134.55000000000001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>
        <f t="shared" si="75"/>
        <v>16</v>
      </c>
      <c r="R1005">
        <f t="shared" si="76"/>
        <v>214.07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>
        <f t="shared" si="75"/>
        <v>82</v>
      </c>
      <c r="R1006">
        <f t="shared" si="76"/>
        <v>216.34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>
        <f t="shared" si="75"/>
        <v>75</v>
      </c>
      <c r="R1007">
        <f t="shared" si="76"/>
        <v>932.31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>
        <f t="shared" si="75"/>
        <v>6</v>
      </c>
      <c r="R1008">
        <f t="shared" si="76"/>
        <v>29.25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>
        <f t="shared" si="75"/>
        <v>44</v>
      </c>
      <c r="R1009">
        <f t="shared" si="76"/>
        <v>174.95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>
        <f t="shared" si="75"/>
        <v>0</v>
      </c>
      <c r="R1010">
        <f t="shared" si="76"/>
        <v>250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>
        <f t="shared" si="75"/>
        <v>13</v>
      </c>
      <c r="R1011">
        <f t="shared" si="76"/>
        <v>65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>
        <f t="shared" si="75"/>
        <v>0</v>
      </c>
      <c r="R1012">
        <f t="shared" si="76"/>
        <v>55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>
        <f t="shared" si="75"/>
        <v>0</v>
      </c>
      <c r="R1013">
        <f t="shared" si="76"/>
        <v>75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>
        <f t="shared" si="75"/>
        <v>21535</v>
      </c>
      <c r="R1014">
        <f t="shared" si="76"/>
        <v>1389.36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>
        <f t="shared" si="75"/>
        <v>35</v>
      </c>
      <c r="R1015">
        <f t="shared" si="76"/>
        <v>95.91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>
        <f t="shared" si="75"/>
        <v>31</v>
      </c>
      <c r="R1016">
        <f t="shared" si="76"/>
        <v>191.25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>
        <f t="shared" si="75"/>
        <v>3</v>
      </c>
      <c r="R1017">
        <f t="shared" si="76"/>
        <v>40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>
        <f t="shared" si="75"/>
        <v>3</v>
      </c>
      <c r="R1018">
        <f t="shared" si="76"/>
        <v>74.790000000000006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>
        <f t="shared" si="75"/>
        <v>23</v>
      </c>
      <c r="R1019">
        <f t="shared" si="76"/>
        <v>161.12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>
        <f t="shared" si="75"/>
        <v>3</v>
      </c>
      <c r="R1020">
        <f t="shared" si="76"/>
        <v>88.71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>
        <f t="shared" si="75"/>
        <v>47</v>
      </c>
      <c r="R1021">
        <f t="shared" si="76"/>
        <v>53.25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>
        <f t="shared" si="75"/>
        <v>206</v>
      </c>
      <c r="R1022">
        <f t="shared" si="76"/>
        <v>106.2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>
        <f t="shared" si="75"/>
        <v>352</v>
      </c>
      <c r="R1023">
        <f t="shared" si="76"/>
        <v>22.08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>
        <f t="shared" si="75"/>
        <v>115</v>
      </c>
      <c r="R1024">
        <f t="shared" si="76"/>
        <v>31.05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>
        <f t="shared" si="75"/>
        <v>237</v>
      </c>
      <c r="R1025">
        <f t="shared" si="76"/>
        <v>36.21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>
        <f t="shared" si="75"/>
        <v>119</v>
      </c>
      <c r="R1026">
        <f t="shared" si="76"/>
        <v>388.98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>
        <f t="shared" ref="Q1027:Q1090" si="80">ROUND(E1027/D1027*100,0)</f>
        <v>110</v>
      </c>
      <c r="R1027">
        <f t="shared" ref="R1027:R1090" si="81">IFERROR(ROUND(E1027/L1027,2),0)</f>
        <v>71.849999999999994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>
        <f t="shared" si="80"/>
        <v>100</v>
      </c>
      <c r="R1028">
        <f t="shared" si="81"/>
        <v>57.38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>
        <f t="shared" si="80"/>
        <v>103</v>
      </c>
      <c r="R1029">
        <f t="shared" si="81"/>
        <v>69.67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>
        <f t="shared" si="80"/>
        <v>117</v>
      </c>
      <c r="R1030">
        <f t="shared" si="81"/>
        <v>45.99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>
        <f t="shared" si="80"/>
        <v>112</v>
      </c>
      <c r="R1031">
        <f t="shared" si="81"/>
        <v>79.260000000000005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>
        <f t="shared" si="80"/>
        <v>342</v>
      </c>
      <c r="R1032">
        <f t="shared" si="81"/>
        <v>43.03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>
        <f t="shared" si="80"/>
        <v>107</v>
      </c>
      <c r="R1033">
        <f t="shared" si="81"/>
        <v>108.48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>
        <f t="shared" si="80"/>
        <v>108</v>
      </c>
      <c r="R1034">
        <f t="shared" si="81"/>
        <v>61.03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>
        <f t="shared" si="80"/>
        <v>103</v>
      </c>
      <c r="R1035">
        <f t="shared" si="81"/>
        <v>50.59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>
        <f t="shared" si="80"/>
        <v>130</v>
      </c>
      <c r="R1036">
        <f t="shared" si="81"/>
        <v>39.159999999999997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>
        <f t="shared" si="80"/>
        <v>108</v>
      </c>
      <c r="R1037">
        <f t="shared" si="81"/>
        <v>65.16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>
        <f t="shared" si="80"/>
        <v>112</v>
      </c>
      <c r="R1038">
        <f t="shared" si="81"/>
        <v>23.96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>
        <f t="shared" si="80"/>
        <v>102</v>
      </c>
      <c r="R1039">
        <f t="shared" si="81"/>
        <v>48.62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>
        <f t="shared" si="80"/>
        <v>145</v>
      </c>
      <c r="R1040">
        <f t="shared" si="81"/>
        <v>35.74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>
        <f t="shared" si="80"/>
        <v>128</v>
      </c>
      <c r="R1041">
        <f t="shared" si="81"/>
        <v>21.37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>
        <f t="shared" si="80"/>
        <v>0</v>
      </c>
      <c r="R1042">
        <f t="shared" si="81"/>
        <v>250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>
        <f t="shared" si="80"/>
        <v>0</v>
      </c>
      <c r="R1043">
        <f t="shared" si="81"/>
        <v>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>
        <f t="shared" si="80"/>
        <v>2</v>
      </c>
      <c r="R1044">
        <f t="shared" si="81"/>
        <v>10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>
        <f t="shared" si="80"/>
        <v>9</v>
      </c>
      <c r="R1045">
        <f t="shared" si="81"/>
        <v>29.24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>
        <f t="shared" si="80"/>
        <v>0</v>
      </c>
      <c r="R1046">
        <f t="shared" si="81"/>
        <v>3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>
        <f t="shared" si="80"/>
        <v>3</v>
      </c>
      <c r="R1047">
        <f t="shared" si="81"/>
        <v>33.25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>
        <f t="shared" si="80"/>
        <v>0</v>
      </c>
      <c r="R1048">
        <f t="shared" si="81"/>
        <v>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>
        <f t="shared" si="80"/>
        <v>0</v>
      </c>
      <c r="R1049">
        <f t="shared" si="81"/>
        <v>1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>
        <f t="shared" si="80"/>
        <v>1</v>
      </c>
      <c r="R1050">
        <f t="shared" si="81"/>
        <v>53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>
        <f t="shared" si="80"/>
        <v>0</v>
      </c>
      <c r="R1051">
        <f t="shared" si="81"/>
        <v>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>
        <f t="shared" si="80"/>
        <v>0</v>
      </c>
      <c r="R1052">
        <f t="shared" si="81"/>
        <v>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>
        <f t="shared" si="80"/>
        <v>0</v>
      </c>
      <c r="R1053">
        <f t="shared" si="81"/>
        <v>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>
        <f t="shared" si="80"/>
        <v>0</v>
      </c>
      <c r="R1054">
        <f t="shared" si="81"/>
        <v>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>
        <f t="shared" si="80"/>
        <v>1</v>
      </c>
      <c r="R1055">
        <f t="shared" si="81"/>
        <v>15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>
        <f t="shared" si="80"/>
        <v>0</v>
      </c>
      <c r="R1056">
        <f t="shared" si="81"/>
        <v>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>
        <f t="shared" si="80"/>
        <v>0</v>
      </c>
      <c r="R1057">
        <f t="shared" si="81"/>
        <v>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>
        <f t="shared" si="80"/>
        <v>0</v>
      </c>
      <c r="R1058">
        <f t="shared" si="81"/>
        <v>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>
        <f t="shared" si="80"/>
        <v>0</v>
      </c>
      <c r="R1059">
        <f t="shared" si="81"/>
        <v>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>
        <f t="shared" si="80"/>
        <v>0</v>
      </c>
      <c r="R1060">
        <f t="shared" si="81"/>
        <v>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>
        <f t="shared" si="80"/>
        <v>0</v>
      </c>
      <c r="R1061">
        <f t="shared" si="81"/>
        <v>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>
        <f t="shared" si="80"/>
        <v>1</v>
      </c>
      <c r="R1062">
        <f t="shared" si="81"/>
        <v>50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>
        <f t="shared" si="80"/>
        <v>0</v>
      </c>
      <c r="R1063">
        <f t="shared" si="81"/>
        <v>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>
        <f t="shared" si="80"/>
        <v>95</v>
      </c>
      <c r="R1064">
        <f t="shared" si="81"/>
        <v>47.5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>
        <f t="shared" si="80"/>
        <v>0</v>
      </c>
      <c r="R1065">
        <f t="shared" si="81"/>
        <v>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>
        <f t="shared" si="80"/>
        <v>9</v>
      </c>
      <c r="R1066">
        <f t="shared" si="81"/>
        <v>65.67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>
        <f t="shared" si="80"/>
        <v>3</v>
      </c>
      <c r="R1067">
        <f t="shared" si="81"/>
        <v>16.2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>
        <f t="shared" si="80"/>
        <v>3</v>
      </c>
      <c r="R1068">
        <f t="shared" si="81"/>
        <v>34.130000000000003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>
        <f t="shared" si="80"/>
        <v>26</v>
      </c>
      <c r="R1069">
        <f t="shared" si="81"/>
        <v>13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>
        <f t="shared" si="80"/>
        <v>0</v>
      </c>
      <c r="R1070">
        <f t="shared" si="81"/>
        <v>11.25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>
        <f t="shared" si="80"/>
        <v>39</v>
      </c>
      <c r="R1071">
        <f t="shared" si="81"/>
        <v>40.479999999999997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>
        <f t="shared" si="80"/>
        <v>1</v>
      </c>
      <c r="R1072">
        <f t="shared" si="81"/>
        <v>35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>
        <f t="shared" si="80"/>
        <v>0</v>
      </c>
      <c r="R1073">
        <f t="shared" si="81"/>
        <v>0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>
        <f t="shared" si="80"/>
        <v>0</v>
      </c>
      <c r="R1074">
        <f t="shared" si="81"/>
        <v>12.75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>
        <f t="shared" si="80"/>
        <v>1</v>
      </c>
      <c r="R1075">
        <f t="shared" si="81"/>
        <v>10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>
        <f t="shared" si="80"/>
        <v>6</v>
      </c>
      <c r="R1076">
        <f t="shared" si="81"/>
        <v>113.57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>
        <f t="shared" si="80"/>
        <v>5</v>
      </c>
      <c r="R1077">
        <f t="shared" si="81"/>
        <v>15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>
        <f t="shared" si="80"/>
        <v>63</v>
      </c>
      <c r="R1078">
        <f t="shared" si="81"/>
        <v>48.28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>
        <f t="shared" si="80"/>
        <v>29</v>
      </c>
      <c r="R1079">
        <f t="shared" si="81"/>
        <v>43.98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>
        <f t="shared" si="80"/>
        <v>8</v>
      </c>
      <c r="R1080">
        <f t="shared" si="81"/>
        <v>9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>
        <f t="shared" si="80"/>
        <v>3</v>
      </c>
      <c r="R1081">
        <f t="shared" si="81"/>
        <v>37.67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>
        <f t="shared" si="80"/>
        <v>9</v>
      </c>
      <c r="R1082">
        <f t="shared" si="81"/>
        <v>18.579999999999998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>
        <f t="shared" si="80"/>
        <v>0</v>
      </c>
      <c r="R1083">
        <f t="shared" si="81"/>
        <v>3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>
        <f t="shared" si="80"/>
        <v>1</v>
      </c>
      <c r="R1084">
        <f t="shared" si="81"/>
        <v>18.670000000000002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>
        <f t="shared" si="80"/>
        <v>1</v>
      </c>
      <c r="R1085">
        <f t="shared" si="81"/>
        <v>410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>
        <f t="shared" si="80"/>
        <v>0</v>
      </c>
      <c r="R1086">
        <f t="shared" si="81"/>
        <v>0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>
        <f t="shared" si="80"/>
        <v>3</v>
      </c>
      <c r="R1087">
        <f t="shared" si="81"/>
        <v>114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>
        <f t="shared" si="80"/>
        <v>0</v>
      </c>
      <c r="R1088">
        <f t="shared" si="81"/>
        <v>7.5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>
        <f t="shared" si="80"/>
        <v>0</v>
      </c>
      <c r="R1089">
        <f t="shared" si="81"/>
        <v>0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>
        <f t="shared" si="80"/>
        <v>14</v>
      </c>
      <c r="R1090">
        <f t="shared" si="81"/>
        <v>43.42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>
        <f t="shared" ref="Q1091:Q1154" si="85">ROUND(E1091/D1091*100,0)</f>
        <v>8</v>
      </c>
      <c r="R1091">
        <f t="shared" ref="R1091:R1154" si="86">IFERROR(ROUND(E1091/L1091,2),0)</f>
        <v>23.96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>
        <f t="shared" si="85"/>
        <v>0</v>
      </c>
      <c r="R1092">
        <f t="shared" si="86"/>
        <v>5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>
        <f t="shared" si="85"/>
        <v>13</v>
      </c>
      <c r="R1093">
        <f t="shared" si="86"/>
        <v>12.5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>
        <f t="shared" si="85"/>
        <v>1</v>
      </c>
      <c r="R1094">
        <f t="shared" si="86"/>
        <v>3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>
        <f t="shared" si="85"/>
        <v>14</v>
      </c>
      <c r="R1095">
        <f t="shared" si="86"/>
        <v>10.56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>
        <f t="shared" si="85"/>
        <v>18</v>
      </c>
      <c r="R1096">
        <f t="shared" si="86"/>
        <v>122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>
        <f t="shared" si="85"/>
        <v>5</v>
      </c>
      <c r="R1097">
        <f t="shared" si="86"/>
        <v>267.81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>
        <f t="shared" si="85"/>
        <v>18</v>
      </c>
      <c r="R1098">
        <f t="shared" si="86"/>
        <v>74.209999999999994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>
        <f t="shared" si="85"/>
        <v>0</v>
      </c>
      <c r="R1099">
        <f t="shared" si="86"/>
        <v>6.71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>
        <f t="shared" si="85"/>
        <v>7</v>
      </c>
      <c r="R1100">
        <f t="shared" si="86"/>
        <v>81.95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>
        <f t="shared" si="85"/>
        <v>1</v>
      </c>
      <c r="R1101">
        <f t="shared" si="86"/>
        <v>25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>
        <f t="shared" si="85"/>
        <v>3</v>
      </c>
      <c r="R1102">
        <f t="shared" si="86"/>
        <v>10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>
        <f t="shared" si="85"/>
        <v>0</v>
      </c>
      <c r="R1103">
        <f t="shared" si="86"/>
        <v>6.83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>
        <f t="shared" si="85"/>
        <v>5</v>
      </c>
      <c r="R1104">
        <f t="shared" si="86"/>
        <v>17.71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>
        <f t="shared" si="85"/>
        <v>2</v>
      </c>
      <c r="R1105">
        <f t="shared" si="86"/>
        <v>16.2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>
        <f t="shared" si="85"/>
        <v>5</v>
      </c>
      <c r="R1106">
        <f t="shared" si="86"/>
        <v>80.3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>
        <f t="shared" si="85"/>
        <v>0</v>
      </c>
      <c r="R1107">
        <f t="shared" si="86"/>
        <v>71.55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>
        <f t="shared" si="85"/>
        <v>41</v>
      </c>
      <c r="R1108">
        <f t="shared" si="86"/>
        <v>23.57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>
        <f t="shared" si="85"/>
        <v>0</v>
      </c>
      <c r="R1109">
        <f t="shared" si="86"/>
        <v>0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>
        <f t="shared" si="85"/>
        <v>3</v>
      </c>
      <c r="R1110">
        <f t="shared" si="86"/>
        <v>34.880000000000003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>
        <f t="shared" si="85"/>
        <v>0</v>
      </c>
      <c r="R1111">
        <f t="shared" si="86"/>
        <v>15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>
        <f t="shared" si="85"/>
        <v>1</v>
      </c>
      <c r="R1112">
        <f t="shared" si="86"/>
        <v>23.18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>
        <f t="shared" si="85"/>
        <v>0</v>
      </c>
      <c r="R1113">
        <f t="shared" si="86"/>
        <v>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>
        <f t="shared" si="85"/>
        <v>36</v>
      </c>
      <c r="R1114">
        <f t="shared" si="86"/>
        <v>100.23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>
        <f t="shared" si="85"/>
        <v>1</v>
      </c>
      <c r="R1115">
        <f t="shared" si="86"/>
        <v>5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>
        <f t="shared" si="85"/>
        <v>0</v>
      </c>
      <c r="R1116">
        <f t="shared" si="86"/>
        <v>3.33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>
        <f t="shared" si="85"/>
        <v>0</v>
      </c>
      <c r="R1117">
        <f t="shared" si="86"/>
        <v>13.25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>
        <f t="shared" si="85"/>
        <v>0</v>
      </c>
      <c r="R1118">
        <f t="shared" si="86"/>
        <v>17.850000000000001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>
        <f t="shared" si="85"/>
        <v>8</v>
      </c>
      <c r="R1119">
        <f t="shared" si="86"/>
        <v>10.38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>
        <f t="shared" si="85"/>
        <v>2</v>
      </c>
      <c r="R1120">
        <f t="shared" si="86"/>
        <v>36.33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>
        <f t="shared" si="85"/>
        <v>0</v>
      </c>
      <c r="R1121">
        <f t="shared" si="86"/>
        <v>5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>
        <f t="shared" si="85"/>
        <v>0</v>
      </c>
      <c r="R1122">
        <f t="shared" si="86"/>
        <v>0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>
        <f t="shared" si="85"/>
        <v>0</v>
      </c>
      <c r="R1123">
        <f t="shared" si="86"/>
        <v>5.8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>
        <f t="shared" si="85"/>
        <v>0</v>
      </c>
      <c r="R1124">
        <f t="shared" si="86"/>
        <v>0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>
        <f t="shared" si="85"/>
        <v>0</v>
      </c>
      <c r="R1125">
        <f t="shared" si="86"/>
        <v>3.67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>
        <f t="shared" si="85"/>
        <v>0</v>
      </c>
      <c r="R1126">
        <f t="shared" si="86"/>
        <v>60.71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>
        <f t="shared" si="85"/>
        <v>0</v>
      </c>
      <c r="R1127">
        <f t="shared" si="86"/>
        <v>0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>
        <f t="shared" si="85"/>
        <v>1</v>
      </c>
      <c r="R1128">
        <f t="shared" si="86"/>
        <v>5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>
        <f t="shared" si="85"/>
        <v>2</v>
      </c>
      <c r="R1129">
        <f t="shared" si="86"/>
        <v>25.43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>
        <f t="shared" si="85"/>
        <v>0</v>
      </c>
      <c r="R1130">
        <f t="shared" si="86"/>
        <v>1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>
        <f t="shared" si="85"/>
        <v>0</v>
      </c>
      <c r="R1131">
        <f t="shared" si="86"/>
        <v>10.5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>
        <f t="shared" si="85"/>
        <v>0</v>
      </c>
      <c r="R1132">
        <f t="shared" si="86"/>
        <v>3.67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>
        <f t="shared" si="85"/>
        <v>0</v>
      </c>
      <c r="R1133">
        <f t="shared" si="86"/>
        <v>0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>
        <f t="shared" si="85"/>
        <v>14</v>
      </c>
      <c r="R1134">
        <f t="shared" si="86"/>
        <v>110.62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>
        <f t="shared" si="85"/>
        <v>1</v>
      </c>
      <c r="R1135">
        <f t="shared" si="86"/>
        <v>20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>
        <f t="shared" si="85"/>
        <v>0</v>
      </c>
      <c r="R1136">
        <f t="shared" si="86"/>
        <v>1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>
        <f t="shared" si="85"/>
        <v>5</v>
      </c>
      <c r="R1137">
        <f t="shared" si="86"/>
        <v>50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>
        <f t="shared" si="85"/>
        <v>6</v>
      </c>
      <c r="R1138">
        <f t="shared" si="86"/>
        <v>45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>
        <f t="shared" si="85"/>
        <v>40</v>
      </c>
      <c r="R1139">
        <f t="shared" si="86"/>
        <v>253.21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>
        <f t="shared" si="85"/>
        <v>0</v>
      </c>
      <c r="R1140">
        <f t="shared" si="86"/>
        <v>31.25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>
        <f t="shared" si="85"/>
        <v>0</v>
      </c>
      <c r="R1141">
        <f t="shared" si="86"/>
        <v>5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>
        <f t="shared" si="85"/>
        <v>0</v>
      </c>
      <c r="R1142">
        <f t="shared" si="86"/>
        <v>0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>
        <f t="shared" si="85"/>
        <v>0</v>
      </c>
      <c r="R1143">
        <f t="shared" si="86"/>
        <v>0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>
        <f t="shared" si="85"/>
        <v>0</v>
      </c>
      <c r="R1144">
        <f t="shared" si="86"/>
        <v>0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>
        <f t="shared" si="85"/>
        <v>0</v>
      </c>
      <c r="R1145">
        <f t="shared" si="86"/>
        <v>23.25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>
        <f t="shared" si="85"/>
        <v>0</v>
      </c>
      <c r="R1146">
        <f t="shared" si="86"/>
        <v>0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>
        <f t="shared" si="85"/>
        <v>0</v>
      </c>
      <c r="R1147">
        <f t="shared" si="86"/>
        <v>100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>
        <f t="shared" si="85"/>
        <v>9</v>
      </c>
      <c r="R1148">
        <f t="shared" si="86"/>
        <v>44.17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>
        <f t="shared" si="85"/>
        <v>0</v>
      </c>
      <c r="R1149">
        <f t="shared" si="86"/>
        <v>0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>
        <f t="shared" si="85"/>
        <v>0</v>
      </c>
      <c r="R1150">
        <f t="shared" si="86"/>
        <v>24.33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>
        <f t="shared" si="85"/>
        <v>0</v>
      </c>
      <c r="R1151">
        <f t="shared" si="86"/>
        <v>37.5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>
        <f t="shared" si="85"/>
        <v>10</v>
      </c>
      <c r="R1152">
        <f t="shared" si="86"/>
        <v>42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>
        <f t="shared" si="85"/>
        <v>0</v>
      </c>
      <c r="R1153">
        <f t="shared" si="86"/>
        <v>0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>
        <f t="shared" si="85"/>
        <v>6</v>
      </c>
      <c r="R1154">
        <f t="shared" si="86"/>
        <v>60.73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>
        <f t="shared" ref="Q1155:Q1218" si="90">ROUND(E1155/D1155*100,0)</f>
        <v>1</v>
      </c>
      <c r="R1155">
        <f t="shared" ref="R1155:R1218" si="91">IFERROR(ROUND(E1155/L1155,2),0)</f>
        <v>50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>
        <f t="shared" si="90"/>
        <v>7</v>
      </c>
      <c r="R1156">
        <f t="shared" si="91"/>
        <v>108.33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>
        <f t="shared" si="90"/>
        <v>1</v>
      </c>
      <c r="R1157">
        <f t="shared" si="91"/>
        <v>23.5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>
        <f t="shared" si="90"/>
        <v>0</v>
      </c>
      <c r="R1158">
        <f t="shared" si="91"/>
        <v>0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>
        <f t="shared" si="90"/>
        <v>2</v>
      </c>
      <c r="R1159">
        <f t="shared" si="91"/>
        <v>50.33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>
        <f t="shared" si="90"/>
        <v>0</v>
      </c>
      <c r="R1160">
        <f t="shared" si="91"/>
        <v>11.67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>
        <f t="shared" si="90"/>
        <v>0</v>
      </c>
      <c r="R1161">
        <f t="shared" si="91"/>
        <v>0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>
        <f t="shared" si="90"/>
        <v>4</v>
      </c>
      <c r="R1162">
        <f t="shared" si="91"/>
        <v>60.79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>
        <f t="shared" si="90"/>
        <v>0</v>
      </c>
      <c r="R1163">
        <f t="shared" si="91"/>
        <v>0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>
        <f t="shared" si="90"/>
        <v>0</v>
      </c>
      <c r="R1164">
        <f t="shared" si="91"/>
        <v>17.5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>
        <f t="shared" si="90"/>
        <v>0</v>
      </c>
      <c r="R1165">
        <f t="shared" si="91"/>
        <v>0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>
        <f t="shared" si="90"/>
        <v>0</v>
      </c>
      <c r="R1166">
        <f t="shared" si="91"/>
        <v>0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>
        <f t="shared" si="90"/>
        <v>21</v>
      </c>
      <c r="R1167">
        <f t="shared" si="91"/>
        <v>82.82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>
        <f t="shared" si="90"/>
        <v>19</v>
      </c>
      <c r="R1168">
        <f t="shared" si="91"/>
        <v>358.88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>
        <f t="shared" si="90"/>
        <v>2</v>
      </c>
      <c r="R1169">
        <f t="shared" si="91"/>
        <v>61.19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>
        <f t="shared" si="90"/>
        <v>6</v>
      </c>
      <c r="R1170">
        <f t="shared" si="91"/>
        <v>340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>
        <f t="shared" si="90"/>
        <v>0</v>
      </c>
      <c r="R1171">
        <f t="shared" si="91"/>
        <v>5.67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>
        <f t="shared" si="90"/>
        <v>0</v>
      </c>
      <c r="R1172">
        <f t="shared" si="91"/>
        <v>50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>
        <f t="shared" si="90"/>
        <v>0</v>
      </c>
      <c r="R1173">
        <f t="shared" si="91"/>
        <v>25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>
        <f t="shared" si="90"/>
        <v>0</v>
      </c>
      <c r="R1174">
        <f t="shared" si="91"/>
        <v>0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>
        <f t="shared" si="90"/>
        <v>0</v>
      </c>
      <c r="R1175">
        <f t="shared" si="91"/>
        <v>30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>
        <f t="shared" si="90"/>
        <v>6</v>
      </c>
      <c r="R1176">
        <f t="shared" si="91"/>
        <v>46.63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>
        <f t="shared" si="90"/>
        <v>3</v>
      </c>
      <c r="R1177">
        <f t="shared" si="91"/>
        <v>65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>
        <f t="shared" si="90"/>
        <v>0</v>
      </c>
      <c r="R1178">
        <f t="shared" si="91"/>
        <v>10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>
        <f t="shared" si="90"/>
        <v>0</v>
      </c>
      <c r="R1179">
        <f t="shared" si="91"/>
        <v>0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>
        <f t="shared" si="90"/>
        <v>0</v>
      </c>
      <c r="R1180">
        <f t="shared" si="91"/>
        <v>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>
        <f t="shared" si="90"/>
        <v>5</v>
      </c>
      <c r="R1181">
        <f t="shared" si="91"/>
        <v>640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>
        <f t="shared" si="90"/>
        <v>12</v>
      </c>
      <c r="R1182">
        <f t="shared" si="91"/>
        <v>69.12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>
        <f t="shared" si="90"/>
        <v>0</v>
      </c>
      <c r="R1183">
        <f t="shared" si="91"/>
        <v>1.33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>
        <f t="shared" si="90"/>
        <v>4</v>
      </c>
      <c r="R1184">
        <f t="shared" si="91"/>
        <v>10.5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>
        <f t="shared" si="90"/>
        <v>4</v>
      </c>
      <c r="R1185">
        <f t="shared" si="91"/>
        <v>33.33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>
        <f t="shared" si="90"/>
        <v>105</v>
      </c>
      <c r="R1186">
        <f t="shared" si="91"/>
        <v>61.56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>
        <f t="shared" si="90"/>
        <v>105</v>
      </c>
      <c r="R1187">
        <f t="shared" si="91"/>
        <v>118.74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>
        <f t="shared" si="90"/>
        <v>107</v>
      </c>
      <c r="R1188">
        <f t="shared" si="91"/>
        <v>65.08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>
        <f t="shared" si="90"/>
        <v>104</v>
      </c>
      <c r="R1189">
        <f t="shared" si="91"/>
        <v>130.16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>
        <f t="shared" si="90"/>
        <v>161</v>
      </c>
      <c r="R1190">
        <f t="shared" si="91"/>
        <v>37.78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>
        <f t="shared" si="90"/>
        <v>108</v>
      </c>
      <c r="R1191">
        <f t="shared" si="91"/>
        <v>112.79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>
        <f t="shared" si="90"/>
        <v>135</v>
      </c>
      <c r="R1192">
        <f t="shared" si="91"/>
        <v>51.92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>
        <f t="shared" si="90"/>
        <v>109</v>
      </c>
      <c r="R1193">
        <f t="shared" si="91"/>
        <v>89.24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>
        <f t="shared" si="90"/>
        <v>290</v>
      </c>
      <c r="R1194">
        <f t="shared" si="91"/>
        <v>19.329999999999998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>
        <f t="shared" si="90"/>
        <v>104</v>
      </c>
      <c r="R1195">
        <f t="shared" si="91"/>
        <v>79.97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>
        <f t="shared" si="90"/>
        <v>322</v>
      </c>
      <c r="R1196">
        <f t="shared" si="91"/>
        <v>56.41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>
        <f t="shared" si="90"/>
        <v>135</v>
      </c>
      <c r="R1197">
        <f t="shared" si="91"/>
        <v>79.41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>
        <f t="shared" si="90"/>
        <v>270</v>
      </c>
      <c r="R1198">
        <f t="shared" si="91"/>
        <v>76.44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>
        <f t="shared" si="90"/>
        <v>253</v>
      </c>
      <c r="R1199">
        <f t="shared" si="91"/>
        <v>121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>
        <f t="shared" si="90"/>
        <v>261</v>
      </c>
      <c r="R1200">
        <f t="shared" si="91"/>
        <v>54.62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>
        <f t="shared" si="90"/>
        <v>101</v>
      </c>
      <c r="R1201">
        <f t="shared" si="91"/>
        <v>299.22000000000003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>
        <f t="shared" si="90"/>
        <v>126</v>
      </c>
      <c r="R1202">
        <f t="shared" si="91"/>
        <v>58.53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>
        <f t="shared" si="90"/>
        <v>102</v>
      </c>
      <c r="R1203">
        <f t="shared" si="91"/>
        <v>55.37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>
        <f t="shared" si="90"/>
        <v>199</v>
      </c>
      <c r="R1204">
        <f t="shared" si="91"/>
        <v>183.8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>
        <f t="shared" si="90"/>
        <v>102</v>
      </c>
      <c r="R1205">
        <f t="shared" si="91"/>
        <v>165.35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>
        <f t="shared" si="90"/>
        <v>103</v>
      </c>
      <c r="R1206">
        <f t="shared" si="91"/>
        <v>234.79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>
        <f t="shared" si="90"/>
        <v>101</v>
      </c>
      <c r="R1207">
        <f t="shared" si="91"/>
        <v>211.48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>
        <f t="shared" si="90"/>
        <v>115</v>
      </c>
      <c r="R1208">
        <f t="shared" si="91"/>
        <v>32.340000000000003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>
        <f t="shared" si="90"/>
        <v>104</v>
      </c>
      <c r="R1209">
        <f t="shared" si="91"/>
        <v>123.38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>
        <f t="shared" si="90"/>
        <v>155</v>
      </c>
      <c r="R1210">
        <f t="shared" si="91"/>
        <v>207.07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>
        <f t="shared" si="90"/>
        <v>106</v>
      </c>
      <c r="R1211">
        <f t="shared" si="91"/>
        <v>138.26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>
        <f t="shared" si="90"/>
        <v>254</v>
      </c>
      <c r="R1212">
        <f t="shared" si="91"/>
        <v>493.82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>
        <f t="shared" si="90"/>
        <v>101</v>
      </c>
      <c r="R1213">
        <f t="shared" si="91"/>
        <v>168.5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>
        <f t="shared" si="90"/>
        <v>129</v>
      </c>
      <c r="R1214">
        <f t="shared" si="91"/>
        <v>38.869999999999997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>
        <f t="shared" si="90"/>
        <v>102</v>
      </c>
      <c r="R1215">
        <f t="shared" si="91"/>
        <v>61.53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>
        <f t="shared" si="90"/>
        <v>132</v>
      </c>
      <c r="R1216">
        <f t="shared" si="91"/>
        <v>105.44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>
        <f t="shared" si="90"/>
        <v>786</v>
      </c>
      <c r="R1217">
        <f t="shared" si="91"/>
        <v>71.59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>
        <f t="shared" si="90"/>
        <v>146</v>
      </c>
      <c r="R1218">
        <f t="shared" si="91"/>
        <v>91.88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>
        <f t="shared" ref="Q1219:Q1282" si="95">ROUND(E1219/D1219*100,0)</f>
        <v>103</v>
      </c>
      <c r="R1219">
        <f t="shared" ref="R1219:R1282" si="96">IFERROR(ROUND(E1219/L1219,2),0)</f>
        <v>148.57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>
        <f t="shared" si="95"/>
        <v>172</v>
      </c>
      <c r="R1220">
        <f t="shared" si="96"/>
        <v>174.21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>
        <f t="shared" si="95"/>
        <v>159</v>
      </c>
      <c r="R1221">
        <f t="shared" si="96"/>
        <v>102.86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>
        <f t="shared" si="95"/>
        <v>104</v>
      </c>
      <c r="R1222">
        <f t="shared" si="96"/>
        <v>111.18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>
        <f t="shared" si="95"/>
        <v>111</v>
      </c>
      <c r="R1223">
        <f t="shared" si="96"/>
        <v>23.8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>
        <f t="shared" si="95"/>
        <v>280</v>
      </c>
      <c r="R1224">
        <f t="shared" si="96"/>
        <v>81.27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>
        <f t="shared" si="95"/>
        <v>112</v>
      </c>
      <c r="R1225">
        <f t="shared" si="96"/>
        <v>116.21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>
        <f t="shared" si="95"/>
        <v>7</v>
      </c>
      <c r="R1226">
        <f t="shared" si="96"/>
        <v>58.89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>
        <f t="shared" si="95"/>
        <v>4</v>
      </c>
      <c r="R1227">
        <f t="shared" si="96"/>
        <v>44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>
        <f t="shared" si="95"/>
        <v>4</v>
      </c>
      <c r="R1228">
        <f t="shared" si="96"/>
        <v>48.43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>
        <f t="shared" si="95"/>
        <v>0</v>
      </c>
      <c r="R1229">
        <f t="shared" si="96"/>
        <v>0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>
        <f t="shared" si="95"/>
        <v>29</v>
      </c>
      <c r="R1230">
        <f t="shared" si="96"/>
        <v>61.04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>
        <f t="shared" si="95"/>
        <v>1</v>
      </c>
      <c r="R1231">
        <f t="shared" si="96"/>
        <v>25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>
        <f t="shared" si="95"/>
        <v>0</v>
      </c>
      <c r="R1232">
        <f t="shared" si="96"/>
        <v>0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>
        <f t="shared" si="95"/>
        <v>0</v>
      </c>
      <c r="R1233">
        <f t="shared" si="96"/>
        <v>0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>
        <f t="shared" si="95"/>
        <v>1</v>
      </c>
      <c r="R1234">
        <f t="shared" si="96"/>
        <v>40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>
        <f t="shared" si="95"/>
        <v>12</v>
      </c>
      <c r="R1235">
        <f t="shared" si="96"/>
        <v>19.329999999999998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>
        <f t="shared" si="95"/>
        <v>0</v>
      </c>
      <c r="R1236">
        <f t="shared" si="96"/>
        <v>0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>
        <f t="shared" si="95"/>
        <v>3</v>
      </c>
      <c r="R1237">
        <f t="shared" si="96"/>
        <v>35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>
        <f t="shared" si="95"/>
        <v>0</v>
      </c>
      <c r="R1238">
        <f t="shared" si="96"/>
        <v>0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>
        <f t="shared" si="95"/>
        <v>0</v>
      </c>
      <c r="R1239">
        <f t="shared" si="96"/>
        <v>0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>
        <f t="shared" si="95"/>
        <v>18</v>
      </c>
      <c r="R1240">
        <f t="shared" si="96"/>
        <v>59.33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>
        <f t="shared" si="95"/>
        <v>0</v>
      </c>
      <c r="R1241">
        <f t="shared" si="96"/>
        <v>0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>
        <f t="shared" si="95"/>
        <v>3</v>
      </c>
      <c r="R1242">
        <f t="shared" si="96"/>
        <v>30.13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>
        <f t="shared" si="95"/>
        <v>51</v>
      </c>
      <c r="R1243">
        <f t="shared" si="96"/>
        <v>74.62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>
        <f t="shared" si="95"/>
        <v>1</v>
      </c>
      <c r="R1244">
        <f t="shared" si="96"/>
        <v>5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>
        <f t="shared" si="95"/>
        <v>14</v>
      </c>
      <c r="R1245">
        <f t="shared" si="96"/>
        <v>44.5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>
        <f t="shared" si="95"/>
        <v>104</v>
      </c>
      <c r="R1246">
        <f t="shared" si="96"/>
        <v>46.13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>
        <f t="shared" si="95"/>
        <v>120</v>
      </c>
      <c r="R1247">
        <f t="shared" si="96"/>
        <v>141.47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>
        <f t="shared" si="95"/>
        <v>117</v>
      </c>
      <c r="R1248">
        <f t="shared" si="96"/>
        <v>75.48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>
        <f t="shared" si="95"/>
        <v>122</v>
      </c>
      <c r="R1249">
        <f t="shared" si="96"/>
        <v>85.5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>
        <f t="shared" si="95"/>
        <v>152</v>
      </c>
      <c r="R1250">
        <f t="shared" si="96"/>
        <v>64.25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>
        <f t="shared" si="95"/>
        <v>104</v>
      </c>
      <c r="R1251">
        <f t="shared" si="96"/>
        <v>64.47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>
        <f t="shared" si="95"/>
        <v>200</v>
      </c>
      <c r="R1252">
        <f t="shared" si="96"/>
        <v>118.2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>
        <f t="shared" si="95"/>
        <v>102</v>
      </c>
      <c r="R1253">
        <f t="shared" si="96"/>
        <v>82.54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>
        <f t="shared" si="95"/>
        <v>138</v>
      </c>
      <c r="R1254">
        <f t="shared" si="96"/>
        <v>34.17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>
        <f t="shared" si="95"/>
        <v>303833</v>
      </c>
      <c r="R1255">
        <f t="shared" si="96"/>
        <v>42.73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>
        <f t="shared" si="95"/>
        <v>199</v>
      </c>
      <c r="R1256">
        <f t="shared" si="96"/>
        <v>94.49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>
        <f t="shared" si="95"/>
        <v>202</v>
      </c>
      <c r="R1257">
        <f t="shared" si="96"/>
        <v>55.7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>
        <f t="shared" si="95"/>
        <v>118</v>
      </c>
      <c r="R1258">
        <f t="shared" si="96"/>
        <v>98.03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>
        <f t="shared" si="95"/>
        <v>295</v>
      </c>
      <c r="R1259">
        <f t="shared" si="96"/>
        <v>92.1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>
        <f t="shared" si="95"/>
        <v>213</v>
      </c>
      <c r="R1260">
        <f t="shared" si="96"/>
        <v>38.18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>
        <f t="shared" si="95"/>
        <v>104</v>
      </c>
      <c r="R1261">
        <f t="shared" si="96"/>
        <v>27.15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>
        <f t="shared" si="95"/>
        <v>114</v>
      </c>
      <c r="R1262">
        <f t="shared" si="96"/>
        <v>50.69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>
        <f t="shared" si="95"/>
        <v>101</v>
      </c>
      <c r="R1263">
        <f t="shared" si="96"/>
        <v>38.94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>
        <f t="shared" si="95"/>
        <v>125</v>
      </c>
      <c r="R1264">
        <f t="shared" si="96"/>
        <v>77.64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>
        <f t="shared" si="95"/>
        <v>119</v>
      </c>
      <c r="R1265">
        <f t="shared" si="96"/>
        <v>43.54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>
        <f t="shared" si="95"/>
        <v>166</v>
      </c>
      <c r="R1266">
        <f t="shared" si="96"/>
        <v>31.82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>
        <f t="shared" si="95"/>
        <v>119</v>
      </c>
      <c r="R1267">
        <f t="shared" si="96"/>
        <v>63.18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>
        <f t="shared" si="95"/>
        <v>100</v>
      </c>
      <c r="R1268">
        <f t="shared" si="96"/>
        <v>190.9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>
        <f t="shared" si="95"/>
        <v>102</v>
      </c>
      <c r="R1269">
        <f t="shared" si="96"/>
        <v>140.86000000000001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>
        <f t="shared" si="95"/>
        <v>117</v>
      </c>
      <c r="R1270">
        <f t="shared" si="96"/>
        <v>76.92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>
        <f t="shared" si="95"/>
        <v>109</v>
      </c>
      <c r="R1271">
        <f t="shared" si="96"/>
        <v>99.16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>
        <f t="shared" si="95"/>
        <v>115</v>
      </c>
      <c r="R1272">
        <f t="shared" si="96"/>
        <v>67.88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>
        <f t="shared" si="95"/>
        <v>102</v>
      </c>
      <c r="R1273">
        <f t="shared" si="96"/>
        <v>246.29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>
        <f t="shared" si="95"/>
        <v>106</v>
      </c>
      <c r="R1274">
        <f t="shared" si="96"/>
        <v>189.29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>
        <f t="shared" si="95"/>
        <v>104</v>
      </c>
      <c r="R1275">
        <f t="shared" si="96"/>
        <v>76.67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>
        <f t="shared" si="95"/>
        <v>155</v>
      </c>
      <c r="R1276">
        <f t="shared" si="96"/>
        <v>82.96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>
        <f t="shared" si="95"/>
        <v>162</v>
      </c>
      <c r="R1277">
        <f t="shared" si="96"/>
        <v>62.52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>
        <f t="shared" si="95"/>
        <v>104</v>
      </c>
      <c r="R1278">
        <f t="shared" si="96"/>
        <v>46.07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>
        <f t="shared" si="95"/>
        <v>106</v>
      </c>
      <c r="R1279">
        <f t="shared" si="96"/>
        <v>38.54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>
        <f t="shared" si="95"/>
        <v>155</v>
      </c>
      <c r="R1280">
        <f t="shared" si="96"/>
        <v>53.01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>
        <f t="shared" si="95"/>
        <v>111</v>
      </c>
      <c r="R1281">
        <f t="shared" si="96"/>
        <v>73.36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>
        <f t="shared" si="95"/>
        <v>111</v>
      </c>
      <c r="R1282">
        <f t="shared" si="96"/>
        <v>127.98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>
        <f t="shared" ref="Q1283:Q1346" si="100">ROUND(E1283/D1283*100,0)</f>
        <v>111</v>
      </c>
      <c r="R1283">
        <f t="shared" ref="R1283:R1346" si="101">IFERROR(ROUND(E1283/L1283,2),0)</f>
        <v>104.73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>
        <f t="shared" si="100"/>
        <v>124</v>
      </c>
      <c r="R1284">
        <f t="shared" si="101"/>
        <v>67.67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>
        <f t="shared" si="100"/>
        <v>211</v>
      </c>
      <c r="R1285">
        <f t="shared" si="101"/>
        <v>95.93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>
        <f t="shared" si="100"/>
        <v>101</v>
      </c>
      <c r="R1286">
        <f t="shared" si="101"/>
        <v>65.16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>
        <f t="shared" si="100"/>
        <v>102</v>
      </c>
      <c r="R1287">
        <f t="shared" si="101"/>
        <v>32.270000000000003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>
        <f t="shared" si="100"/>
        <v>108</v>
      </c>
      <c r="R1288">
        <f t="shared" si="101"/>
        <v>81.25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>
        <f t="shared" si="100"/>
        <v>242</v>
      </c>
      <c r="R1289">
        <f t="shared" si="101"/>
        <v>24.2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>
        <f t="shared" si="100"/>
        <v>100</v>
      </c>
      <c r="R1290">
        <f t="shared" si="101"/>
        <v>65.87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>
        <f t="shared" si="100"/>
        <v>125</v>
      </c>
      <c r="R1291">
        <f t="shared" si="101"/>
        <v>36.08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>
        <f t="shared" si="100"/>
        <v>109</v>
      </c>
      <c r="R1292">
        <f t="shared" si="101"/>
        <v>44.19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>
        <f t="shared" si="100"/>
        <v>146</v>
      </c>
      <c r="R1293">
        <f t="shared" si="101"/>
        <v>104.07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>
        <f t="shared" si="100"/>
        <v>110</v>
      </c>
      <c r="R1294">
        <f t="shared" si="101"/>
        <v>35.96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>
        <f t="shared" si="100"/>
        <v>102</v>
      </c>
      <c r="R1295">
        <f t="shared" si="101"/>
        <v>127.79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>
        <f t="shared" si="100"/>
        <v>122</v>
      </c>
      <c r="R1296">
        <f t="shared" si="101"/>
        <v>27.73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>
        <f t="shared" si="100"/>
        <v>102</v>
      </c>
      <c r="R1297">
        <f t="shared" si="101"/>
        <v>39.83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>
        <f t="shared" si="100"/>
        <v>141</v>
      </c>
      <c r="R1298">
        <f t="shared" si="101"/>
        <v>52.17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>
        <f t="shared" si="100"/>
        <v>110</v>
      </c>
      <c r="R1299">
        <f t="shared" si="101"/>
        <v>92.04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>
        <f t="shared" si="100"/>
        <v>105</v>
      </c>
      <c r="R1300">
        <f t="shared" si="101"/>
        <v>63.42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>
        <f t="shared" si="100"/>
        <v>124</v>
      </c>
      <c r="R1301">
        <f t="shared" si="101"/>
        <v>135.63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>
        <f t="shared" si="100"/>
        <v>135</v>
      </c>
      <c r="R1302">
        <f t="shared" si="101"/>
        <v>168.75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>
        <f t="shared" si="100"/>
        <v>103</v>
      </c>
      <c r="R1303">
        <f t="shared" si="101"/>
        <v>70.86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>
        <f t="shared" si="100"/>
        <v>100</v>
      </c>
      <c r="R1304">
        <f t="shared" si="101"/>
        <v>50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>
        <f t="shared" si="100"/>
        <v>130</v>
      </c>
      <c r="R1305">
        <f t="shared" si="101"/>
        <v>42.21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>
        <f t="shared" si="100"/>
        <v>40</v>
      </c>
      <c r="R1306">
        <f t="shared" si="101"/>
        <v>152.41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>
        <f t="shared" si="100"/>
        <v>26</v>
      </c>
      <c r="R1307">
        <f t="shared" si="101"/>
        <v>90.62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>
        <f t="shared" si="100"/>
        <v>65</v>
      </c>
      <c r="R1308">
        <f t="shared" si="101"/>
        <v>201.6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>
        <f t="shared" si="100"/>
        <v>12</v>
      </c>
      <c r="R1309">
        <f t="shared" si="101"/>
        <v>127.93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>
        <f t="shared" si="100"/>
        <v>11</v>
      </c>
      <c r="R1310">
        <f t="shared" si="101"/>
        <v>29.89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>
        <f t="shared" si="100"/>
        <v>112</v>
      </c>
      <c r="R1311">
        <f t="shared" si="101"/>
        <v>367.97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>
        <f t="shared" si="100"/>
        <v>16</v>
      </c>
      <c r="R1312">
        <f t="shared" si="101"/>
        <v>129.16999999999999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>
        <f t="shared" si="100"/>
        <v>32</v>
      </c>
      <c r="R1313">
        <f t="shared" si="101"/>
        <v>800.7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>
        <f t="shared" si="100"/>
        <v>1</v>
      </c>
      <c r="R1314">
        <f t="shared" si="101"/>
        <v>28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>
        <f t="shared" si="100"/>
        <v>31</v>
      </c>
      <c r="R1315">
        <f t="shared" si="101"/>
        <v>102.02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>
        <f t="shared" si="100"/>
        <v>1</v>
      </c>
      <c r="R1316">
        <f t="shared" si="101"/>
        <v>184.36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>
        <f t="shared" si="100"/>
        <v>40</v>
      </c>
      <c r="R1317">
        <f t="shared" si="101"/>
        <v>162.91999999999999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>
        <f t="shared" si="100"/>
        <v>0</v>
      </c>
      <c r="R1318">
        <f t="shared" si="101"/>
        <v>1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>
        <f t="shared" si="100"/>
        <v>6</v>
      </c>
      <c r="R1319">
        <f t="shared" si="101"/>
        <v>603.53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>
        <f t="shared" si="100"/>
        <v>15</v>
      </c>
      <c r="R1320">
        <f t="shared" si="101"/>
        <v>45.41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>
        <f t="shared" si="100"/>
        <v>15</v>
      </c>
      <c r="R1321">
        <f t="shared" si="101"/>
        <v>97.33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>
        <f t="shared" si="100"/>
        <v>1</v>
      </c>
      <c r="R1322">
        <f t="shared" si="101"/>
        <v>167.67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>
        <f t="shared" si="100"/>
        <v>1</v>
      </c>
      <c r="R1323">
        <f t="shared" si="101"/>
        <v>859.86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>
        <f t="shared" si="100"/>
        <v>0</v>
      </c>
      <c r="R1324">
        <f t="shared" si="101"/>
        <v>26.5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>
        <f t="shared" si="100"/>
        <v>9</v>
      </c>
      <c r="R1325">
        <f t="shared" si="101"/>
        <v>30.27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>
        <f t="shared" si="100"/>
        <v>10</v>
      </c>
      <c r="R1326">
        <f t="shared" si="101"/>
        <v>54.67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>
        <f t="shared" si="100"/>
        <v>2</v>
      </c>
      <c r="R1327">
        <f t="shared" si="101"/>
        <v>60.75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>
        <f t="shared" si="100"/>
        <v>1</v>
      </c>
      <c r="R1328">
        <f t="shared" si="101"/>
        <v>102.73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>
        <f t="shared" si="100"/>
        <v>4</v>
      </c>
      <c r="R1329">
        <f t="shared" si="101"/>
        <v>41.59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>
        <f t="shared" si="100"/>
        <v>2</v>
      </c>
      <c r="R1330">
        <f t="shared" si="101"/>
        <v>116.53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>
        <f t="shared" si="100"/>
        <v>1</v>
      </c>
      <c r="R1331">
        <f t="shared" si="101"/>
        <v>45.33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>
        <f t="shared" si="100"/>
        <v>22</v>
      </c>
      <c r="R1332">
        <f t="shared" si="101"/>
        <v>157.46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>
        <f t="shared" si="100"/>
        <v>1</v>
      </c>
      <c r="R1333">
        <f t="shared" si="101"/>
        <v>100.5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>
        <f t="shared" si="100"/>
        <v>0</v>
      </c>
      <c r="R1334">
        <f t="shared" si="101"/>
        <v>0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>
        <f t="shared" si="100"/>
        <v>0</v>
      </c>
      <c r="R1335">
        <f t="shared" si="101"/>
        <v>0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>
        <f t="shared" si="100"/>
        <v>11</v>
      </c>
      <c r="R1336">
        <f t="shared" si="101"/>
        <v>51.82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>
        <f t="shared" si="100"/>
        <v>20</v>
      </c>
      <c r="R1337">
        <f t="shared" si="101"/>
        <v>308.75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>
        <f t="shared" si="100"/>
        <v>85</v>
      </c>
      <c r="R1338">
        <f t="shared" si="101"/>
        <v>379.23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>
        <f t="shared" si="100"/>
        <v>49</v>
      </c>
      <c r="R1339">
        <f t="shared" si="101"/>
        <v>176.36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>
        <f t="shared" si="100"/>
        <v>3</v>
      </c>
      <c r="R1340">
        <f t="shared" si="101"/>
        <v>66.069999999999993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>
        <f t="shared" si="100"/>
        <v>7</v>
      </c>
      <c r="R1341">
        <f t="shared" si="101"/>
        <v>89.65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>
        <f t="shared" si="100"/>
        <v>0</v>
      </c>
      <c r="R1342">
        <f t="shared" si="101"/>
        <v>0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>
        <f t="shared" si="100"/>
        <v>70</v>
      </c>
      <c r="R1343">
        <f t="shared" si="101"/>
        <v>382.39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>
        <f t="shared" si="100"/>
        <v>0</v>
      </c>
      <c r="R1344">
        <f t="shared" si="101"/>
        <v>100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>
        <f t="shared" si="100"/>
        <v>102</v>
      </c>
      <c r="R1345">
        <f t="shared" si="101"/>
        <v>158.36000000000001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>
        <f t="shared" si="100"/>
        <v>378</v>
      </c>
      <c r="R1346">
        <f t="shared" si="101"/>
        <v>40.76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>
        <f t="shared" ref="Q1347:Q1410" si="105">ROUND(E1347/D1347*100,0)</f>
        <v>125</v>
      </c>
      <c r="R1347">
        <f t="shared" ref="R1347:R1410" si="106">IFERROR(ROUND(E1347/L1347,2),0)</f>
        <v>53.57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>
        <f t="shared" si="105"/>
        <v>147</v>
      </c>
      <c r="R1348">
        <f t="shared" si="106"/>
        <v>48.45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>
        <f t="shared" si="105"/>
        <v>102</v>
      </c>
      <c r="R1349">
        <f t="shared" si="106"/>
        <v>82.42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>
        <f t="shared" si="105"/>
        <v>102</v>
      </c>
      <c r="R1350">
        <f t="shared" si="106"/>
        <v>230.19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>
        <f t="shared" si="105"/>
        <v>204</v>
      </c>
      <c r="R1351">
        <f t="shared" si="106"/>
        <v>59.36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>
        <f t="shared" si="105"/>
        <v>104</v>
      </c>
      <c r="R1352">
        <f t="shared" si="106"/>
        <v>66.7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>
        <f t="shared" si="105"/>
        <v>101</v>
      </c>
      <c r="R1353">
        <f t="shared" si="106"/>
        <v>168.78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>
        <f t="shared" si="105"/>
        <v>136</v>
      </c>
      <c r="R1354">
        <f t="shared" si="106"/>
        <v>59.97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>
        <f t="shared" si="105"/>
        <v>134</v>
      </c>
      <c r="R1355">
        <f t="shared" si="106"/>
        <v>31.81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>
        <f t="shared" si="105"/>
        <v>130</v>
      </c>
      <c r="R1356">
        <f t="shared" si="106"/>
        <v>24.42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>
        <f t="shared" si="105"/>
        <v>123</v>
      </c>
      <c r="R1357">
        <f t="shared" si="106"/>
        <v>25.35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>
        <f t="shared" si="105"/>
        <v>183</v>
      </c>
      <c r="R1358">
        <f t="shared" si="106"/>
        <v>71.44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>
        <f t="shared" si="105"/>
        <v>125</v>
      </c>
      <c r="R1359">
        <f t="shared" si="106"/>
        <v>38.549999999999997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>
        <f t="shared" si="105"/>
        <v>112</v>
      </c>
      <c r="R1360">
        <f t="shared" si="106"/>
        <v>68.37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>
        <f t="shared" si="105"/>
        <v>116</v>
      </c>
      <c r="R1361">
        <f t="shared" si="106"/>
        <v>40.21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>
        <f t="shared" si="105"/>
        <v>173</v>
      </c>
      <c r="R1362">
        <f t="shared" si="106"/>
        <v>32.07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>
        <f t="shared" si="105"/>
        <v>126</v>
      </c>
      <c r="R1363">
        <f t="shared" si="106"/>
        <v>28.63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>
        <f t="shared" si="105"/>
        <v>109</v>
      </c>
      <c r="R1364">
        <f t="shared" si="106"/>
        <v>43.64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>
        <f t="shared" si="105"/>
        <v>100</v>
      </c>
      <c r="R1365">
        <f t="shared" si="106"/>
        <v>40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>
        <f t="shared" si="105"/>
        <v>119</v>
      </c>
      <c r="R1366">
        <f t="shared" si="106"/>
        <v>346.04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>
        <f t="shared" si="105"/>
        <v>100</v>
      </c>
      <c r="R1367">
        <f t="shared" si="106"/>
        <v>81.739999999999995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>
        <f t="shared" si="105"/>
        <v>126</v>
      </c>
      <c r="R1368">
        <f t="shared" si="106"/>
        <v>64.540000000000006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>
        <f t="shared" si="105"/>
        <v>114</v>
      </c>
      <c r="R1369">
        <f t="shared" si="106"/>
        <v>63.48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>
        <f t="shared" si="105"/>
        <v>111</v>
      </c>
      <c r="R1370">
        <f t="shared" si="106"/>
        <v>63.62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>
        <f t="shared" si="105"/>
        <v>105</v>
      </c>
      <c r="R1371">
        <f t="shared" si="106"/>
        <v>83.97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>
        <f t="shared" si="105"/>
        <v>104</v>
      </c>
      <c r="R1372">
        <f t="shared" si="106"/>
        <v>77.75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>
        <f t="shared" si="105"/>
        <v>107</v>
      </c>
      <c r="R1373">
        <f t="shared" si="106"/>
        <v>107.07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>
        <f t="shared" si="105"/>
        <v>124</v>
      </c>
      <c r="R1374">
        <f t="shared" si="106"/>
        <v>38.75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>
        <f t="shared" si="105"/>
        <v>105</v>
      </c>
      <c r="R1375">
        <f t="shared" si="106"/>
        <v>201.94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>
        <f t="shared" si="105"/>
        <v>189</v>
      </c>
      <c r="R1376">
        <f t="shared" si="106"/>
        <v>43.06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>
        <f t="shared" si="105"/>
        <v>171</v>
      </c>
      <c r="R1377">
        <f t="shared" si="106"/>
        <v>62.87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>
        <f t="shared" si="105"/>
        <v>252</v>
      </c>
      <c r="R1378">
        <f t="shared" si="106"/>
        <v>55.61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>
        <f t="shared" si="105"/>
        <v>116</v>
      </c>
      <c r="R1379">
        <f t="shared" si="106"/>
        <v>48.71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>
        <f t="shared" si="105"/>
        <v>203</v>
      </c>
      <c r="R1380">
        <f t="shared" si="106"/>
        <v>30.58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>
        <f t="shared" si="105"/>
        <v>112</v>
      </c>
      <c r="R1381">
        <f t="shared" si="106"/>
        <v>73.91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>
        <f t="shared" si="105"/>
        <v>424</v>
      </c>
      <c r="R1382">
        <f t="shared" si="106"/>
        <v>21.2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>
        <f t="shared" si="105"/>
        <v>107</v>
      </c>
      <c r="R1383">
        <f t="shared" si="106"/>
        <v>73.36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>
        <f t="shared" si="105"/>
        <v>104</v>
      </c>
      <c r="R1384">
        <f t="shared" si="106"/>
        <v>56.41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>
        <f t="shared" si="105"/>
        <v>212</v>
      </c>
      <c r="R1385">
        <f t="shared" si="106"/>
        <v>50.25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>
        <f t="shared" si="105"/>
        <v>124</v>
      </c>
      <c r="R1386">
        <f t="shared" si="106"/>
        <v>68.94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>
        <f t="shared" si="105"/>
        <v>110</v>
      </c>
      <c r="R1387">
        <f t="shared" si="106"/>
        <v>65.91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>
        <f t="shared" si="105"/>
        <v>219</v>
      </c>
      <c r="R1388">
        <f t="shared" si="106"/>
        <v>62.5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>
        <f t="shared" si="105"/>
        <v>137</v>
      </c>
      <c r="R1389">
        <f t="shared" si="106"/>
        <v>70.06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>
        <f t="shared" si="105"/>
        <v>135</v>
      </c>
      <c r="R1390">
        <f t="shared" si="106"/>
        <v>60.18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>
        <f t="shared" si="105"/>
        <v>145</v>
      </c>
      <c r="R1391">
        <f t="shared" si="106"/>
        <v>21.38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>
        <f t="shared" si="105"/>
        <v>109</v>
      </c>
      <c r="R1392">
        <f t="shared" si="106"/>
        <v>160.79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>
        <f t="shared" si="105"/>
        <v>110</v>
      </c>
      <c r="R1393">
        <f t="shared" si="106"/>
        <v>42.38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>
        <f t="shared" si="105"/>
        <v>114</v>
      </c>
      <c r="R1394">
        <f t="shared" si="106"/>
        <v>27.32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>
        <f t="shared" si="105"/>
        <v>102</v>
      </c>
      <c r="R1395">
        <f t="shared" si="106"/>
        <v>196.83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>
        <f t="shared" si="105"/>
        <v>122</v>
      </c>
      <c r="R1396">
        <f t="shared" si="106"/>
        <v>53.88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>
        <f t="shared" si="105"/>
        <v>112</v>
      </c>
      <c r="R1397">
        <f t="shared" si="106"/>
        <v>47.76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>
        <f t="shared" si="105"/>
        <v>107</v>
      </c>
      <c r="R1398">
        <f t="shared" si="106"/>
        <v>88.19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>
        <f t="shared" si="105"/>
        <v>114</v>
      </c>
      <c r="R1399">
        <f t="shared" si="106"/>
        <v>72.06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>
        <f t="shared" si="105"/>
        <v>110</v>
      </c>
      <c r="R1400">
        <f t="shared" si="106"/>
        <v>74.25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>
        <f t="shared" si="105"/>
        <v>126</v>
      </c>
      <c r="R1401">
        <f t="shared" si="106"/>
        <v>61.7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>
        <f t="shared" si="105"/>
        <v>167</v>
      </c>
      <c r="R1402">
        <f t="shared" si="106"/>
        <v>17.239999999999998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>
        <f t="shared" si="105"/>
        <v>497</v>
      </c>
      <c r="R1403">
        <f t="shared" si="106"/>
        <v>51.72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>
        <f t="shared" si="105"/>
        <v>109</v>
      </c>
      <c r="R1404">
        <f t="shared" si="106"/>
        <v>24.15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>
        <f t="shared" si="105"/>
        <v>103</v>
      </c>
      <c r="R1405">
        <f t="shared" si="106"/>
        <v>62.17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>
        <f t="shared" si="105"/>
        <v>2</v>
      </c>
      <c r="R1406">
        <f t="shared" si="106"/>
        <v>48.2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>
        <f t="shared" si="105"/>
        <v>0</v>
      </c>
      <c r="R1407">
        <f t="shared" si="106"/>
        <v>6.18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>
        <f t="shared" si="105"/>
        <v>0</v>
      </c>
      <c r="R1408">
        <f t="shared" si="106"/>
        <v>5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>
        <f t="shared" si="105"/>
        <v>1</v>
      </c>
      <c r="R1409">
        <f t="shared" si="106"/>
        <v>7.5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>
        <f t="shared" si="105"/>
        <v>7</v>
      </c>
      <c r="R1410">
        <f t="shared" si="106"/>
        <v>12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>
        <f t="shared" ref="Q1411:Q1474" si="110">ROUND(E1411/D1411*100,0)</f>
        <v>0</v>
      </c>
      <c r="R1411">
        <f t="shared" ref="R1411:R1474" si="111">IFERROR(ROUND(E1411/L1411,2),0)</f>
        <v>0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>
        <f t="shared" si="110"/>
        <v>0</v>
      </c>
      <c r="R1412">
        <f t="shared" si="111"/>
        <v>1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>
        <f t="shared" si="110"/>
        <v>0</v>
      </c>
      <c r="R1413">
        <f t="shared" si="111"/>
        <v>2.33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>
        <f t="shared" si="110"/>
        <v>5</v>
      </c>
      <c r="R1414">
        <f t="shared" si="111"/>
        <v>24.62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>
        <f t="shared" si="110"/>
        <v>5</v>
      </c>
      <c r="R1415">
        <f t="shared" si="111"/>
        <v>100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>
        <f t="shared" si="110"/>
        <v>0</v>
      </c>
      <c r="R1416">
        <f t="shared" si="111"/>
        <v>1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>
        <f t="shared" si="110"/>
        <v>18</v>
      </c>
      <c r="R1417">
        <f t="shared" si="111"/>
        <v>88.89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>
        <f t="shared" si="110"/>
        <v>0</v>
      </c>
      <c r="R1418">
        <f t="shared" si="111"/>
        <v>0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>
        <f t="shared" si="110"/>
        <v>1</v>
      </c>
      <c r="R1419">
        <f t="shared" si="111"/>
        <v>27.5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>
        <f t="shared" si="110"/>
        <v>0</v>
      </c>
      <c r="R1420">
        <f t="shared" si="111"/>
        <v>6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>
        <f t="shared" si="110"/>
        <v>7</v>
      </c>
      <c r="R1421">
        <f t="shared" si="111"/>
        <v>44.5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>
        <f t="shared" si="110"/>
        <v>3</v>
      </c>
      <c r="R1422">
        <f t="shared" si="111"/>
        <v>1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>
        <f t="shared" si="110"/>
        <v>0</v>
      </c>
      <c r="R1423">
        <f t="shared" si="111"/>
        <v>100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>
        <f t="shared" si="110"/>
        <v>0</v>
      </c>
      <c r="R1424">
        <f t="shared" si="111"/>
        <v>13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>
        <f t="shared" si="110"/>
        <v>0</v>
      </c>
      <c r="R1425">
        <f t="shared" si="111"/>
        <v>100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>
        <f t="shared" si="110"/>
        <v>20</v>
      </c>
      <c r="R1426">
        <f t="shared" si="111"/>
        <v>109.07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>
        <f t="shared" si="110"/>
        <v>0</v>
      </c>
      <c r="R1427">
        <f t="shared" si="111"/>
        <v>0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>
        <f t="shared" si="110"/>
        <v>0</v>
      </c>
      <c r="R1428">
        <f t="shared" si="111"/>
        <v>0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>
        <f t="shared" si="110"/>
        <v>8</v>
      </c>
      <c r="R1429">
        <f t="shared" si="111"/>
        <v>104.75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>
        <f t="shared" si="110"/>
        <v>5</v>
      </c>
      <c r="R1430">
        <f t="shared" si="111"/>
        <v>15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>
        <f t="shared" si="110"/>
        <v>0</v>
      </c>
      <c r="R1431">
        <f t="shared" si="111"/>
        <v>0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>
        <f t="shared" si="110"/>
        <v>8</v>
      </c>
      <c r="R1432">
        <f t="shared" si="111"/>
        <v>80.599999999999994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>
        <f t="shared" si="110"/>
        <v>32</v>
      </c>
      <c r="R1433">
        <f t="shared" si="111"/>
        <v>115.55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>
        <f t="shared" si="110"/>
        <v>0</v>
      </c>
      <c r="R1434">
        <f t="shared" si="111"/>
        <v>0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>
        <f t="shared" si="110"/>
        <v>7</v>
      </c>
      <c r="R1435">
        <f t="shared" si="111"/>
        <v>80.5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>
        <f t="shared" si="110"/>
        <v>10</v>
      </c>
      <c r="R1436">
        <f t="shared" si="111"/>
        <v>744.55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>
        <f t="shared" si="110"/>
        <v>0</v>
      </c>
      <c r="R1437">
        <f t="shared" si="111"/>
        <v>7.5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>
        <f t="shared" si="110"/>
        <v>1</v>
      </c>
      <c r="R1438">
        <f t="shared" si="111"/>
        <v>38.5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>
        <f t="shared" si="110"/>
        <v>27</v>
      </c>
      <c r="R1439">
        <f t="shared" si="111"/>
        <v>36.68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>
        <f t="shared" si="110"/>
        <v>3</v>
      </c>
      <c r="R1440">
        <f t="shared" si="111"/>
        <v>75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>
        <f t="shared" si="110"/>
        <v>7</v>
      </c>
      <c r="R1441">
        <f t="shared" si="111"/>
        <v>30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>
        <f t="shared" si="110"/>
        <v>0</v>
      </c>
      <c r="R1442">
        <f t="shared" si="111"/>
        <v>1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>
        <f t="shared" si="110"/>
        <v>1</v>
      </c>
      <c r="R1443">
        <f t="shared" si="111"/>
        <v>673.33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>
        <f t="shared" si="110"/>
        <v>0</v>
      </c>
      <c r="R1444">
        <f t="shared" si="111"/>
        <v>0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>
        <f t="shared" si="110"/>
        <v>0</v>
      </c>
      <c r="R1445">
        <f t="shared" si="111"/>
        <v>0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>
        <f t="shared" si="110"/>
        <v>0</v>
      </c>
      <c r="R1446">
        <f t="shared" si="111"/>
        <v>0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>
        <f t="shared" si="110"/>
        <v>0</v>
      </c>
      <c r="R1447">
        <f t="shared" si="111"/>
        <v>0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>
        <f t="shared" si="110"/>
        <v>0</v>
      </c>
      <c r="R1448">
        <f t="shared" si="111"/>
        <v>0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>
        <f t="shared" si="110"/>
        <v>0</v>
      </c>
      <c r="R1449">
        <f t="shared" si="111"/>
        <v>25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>
        <f t="shared" si="110"/>
        <v>0</v>
      </c>
      <c r="R1450">
        <f t="shared" si="111"/>
        <v>0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>
        <f t="shared" si="110"/>
        <v>0</v>
      </c>
      <c r="R1451">
        <f t="shared" si="111"/>
        <v>0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>
        <f t="shared" si="110"/>
        <v>0</v>
      </c>
      <c r="R1452">
        <f t="shared" si="111"/>
        <v>1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>
        <f t="shared" si="110"/>
        <v>0</v>
      </c>
      <c r="R1453">
        <f t="shared" si="111"/>
        <v>1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>
        <f t="shared" si="110"/>
        <v>0</v>
      </c>
      <c r="R1454">
        <f t="shared" si="111"/>
        <v>0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>
        <f t="shared" si="110"/>
        <v>0</v>
      </c>
      <c r="R1455">
        <f t="shared" si="111"/>
        <v>0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>
        <f t="shared" si="110"/>
        <v>1</v>
      </c>
      <c r="R1456">
        <f t="shared" si="111"/>
        <v>15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>
        <f t="shared" si="110"/>
        <v>11</v>
      </c>
      <c r="R1457">
        <f t="shared" si="111"/>
        <v>225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>
        <f t="shared" si="110"/>
        <v>3</v>
      </c>
      <c r="R1458">
        <f t="shared" si="111"/>
        <v>48.33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>
        <f t="shared" si="110"/>
        <v>0</v>
      </c>
      <c r="R1459">
        <f t="shared" si="111"/>
        <v>0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>
        <f t="shared" si="110"/>
        <v>0</v>
      </c>
      <c r="R1460">
        <f t="shared" si="111"/>
        <v>0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>
        <f t="shared" si="110"/>
        <v>0</v>
      </c>
      <c r="R1461">
        <f t="shared" si="111"/>
        <v>0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>
        <f t="shared" si="110"/>
        <v>0</v>
      </c>
      <c r="R1462">
        <f t="shared" si="111"/>
        <v>0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>
        <f t="shared" si="110"/>
        <v>101</v>
      </c>
      <c r="R1463">
        <f t="shared" si="111"/>
        <v>44.67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>
        <f t="shared" si="110"/>
        <v>109</v>
      </c>
      <c r="R1464">
        <f t="shared" si="111"/>
        <v>28.94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>
        <f t="shared" si="110"/>
        <v>148</v>
      </c>
      <c r="R1465">
        <f t="shared" si="111"/>
        <v>35.44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>
        <f t="shared" si="110"/>
        <v>163</v>
      </c>
      <c r="R1466">
        <f t="shared" si="111"/>
        <v>34.869999999999997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>
        <f t="shared" si="110"/>
        <v>456</v>
      </c>
      <c r="R1467">
        <f t="shared" si="111"/>
        <v>52.62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>
        <f t="shared" si="110"/>
        <v>108</v>
      </c>
      <c r="R1468">
        <f t="shared" si="111"/>
        <v>69.599999999999994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>
        <f t="shared" si="110"/>
        <v>115</v>
      </c>
      <c r="R1469">
        <f t="shared" si="111"/>
        <v>76.72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>
        <f t="shared" si="110"/>
        <v>102</v>
      </c>
      <c r="R1470">
        <f t="shared" si="111"/>
        <v>33.19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>
        <f t="shared" si="110"/>
        <v>108</v>
      </c>
      <c r="R1471">
        <f t="shared" si="111"/>
        <v>149.46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>
        <f t="shared" si="110"/>
        <v>125</v>
      </c>
      <c r="R1472">
        <f t="shared" si="111"/>
        <v>23.17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>
        <f t="shared" si="110"/>
        <v>104</v>
      </c>
      <c r="R1473">
        <f t="shared" si="111"/>
        <v>96.88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>
        <f t="shared" si="110"/>
        <v>139</v>
      </c>
      <c r="R1474">
        <f t="shared" si="111"/>
        <v>103.2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>
        <f t="shared" ref="Q1475:Q1538" si="115">ROUND(E1475/D1475*100,0)</f>
        <v>121</v>
      </c>
      <c r="R1475">
        <f t="shared" ref="R1475:R1538" si="116">IFERROR(ROUND(E1475/L1475,2),0)</f>
        <v>38.46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>
        <f t="shared" si="115"/>
        <v>112</v>
      </c>
      <c r="R1476">
        <f t="shared" si="116"/>
        <v>44.32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>
        <f t="shared" si="115"/>
        <v>189</v>
      </c>
      <c r="R1477">
        <f t="shared" si="116"/>
        <v>64.17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>
        <f t="shared" si="115"/>
        <v>662</v>
      </c>
      <c r="R1478">
        <f t="shared" si="116"/>
        <v>43.33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>
        <f t="shared" si="115"/>
        <v>111</v>
      </c>
      <c r="R1479">
        <f t="shared" si="116"/>
        <v>90.5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>
        <f t="shared" si="115"/>
        <v>1182</v>
      </c>
      <c r="R1480">
        <f t="shared" si="116"/>
        <v>29.19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>
        <f t="shared" si="115"/>
        <v>137</v>
      </c>
      <c r="R1481">
        <f t="shared" si="116"/>
        <v>30.96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>
        <f t="shared" si="115"/>
        <v>117</v>
      </c>
      <c r="R1482">
        <f t="shared" si="116"/>
        <v>92.16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>
        <f t="shared" si="115"/>
        <v>2</v>
      </c>
      <c r="R1483">
        <f t="shared" si="116"/>
        <v>17.5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>
        <f t="shared" si="115"/>
        <v>0</v>
      </c>
      <c r="R1484">
        <f t="shared" si="116"/>
        <v>5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>
        <f t="shared" si="115"/>
        <v>1</v>
      </c>
      <c r="R1485">
        <f t="shared" si="116"/>
        <v>25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>
        <f t="shared" si="115"/>
        <v>0</v>
      </c>
      <c r="R1486">
        <f t="shared" si="116"/>
        <v>0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>
        <f t="shared" si="115"/>
        <v>2</v>
      </c>
      <c r="R1487">
        <f t="shared" si="116"/>
        <v>50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>
        <f t="shared" si="115"/>
        <v>0</v>
      </c>
      <c r="R1488">
        <f t="shared" si="116"/>
        <v>16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>
        <f t="shared" si="115"/>
        <v>0</v>
      </c>
      <c r="R1489">
        <f t="shared" si="116"/>
        <v>0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>
        <f t="shared" si="115"/>
        <v>2</v>
      </c>
      <c r="R1490">
        <f t="shared" si="116"/>
        <v>60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>
        <f t="shared" si="115"/>
        <v>0</v>
      </c>
      <c r="R1491">
        <f t="shared" si="116"/>
        <v>0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>
        <f t="shared" si="115"/>
        <v>31</v>
      </c>
      <c r="R1492">
        <f t="shared" si="116"/>
        <v>47.11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>
        <f t="shared" si="115"/>
        <v>8</v>
      </c>
      <c r="R1493">
        <f t="shared" si="116"/>
        <v>100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>
        <f t="shared" si="115"/>
        <v>1</v>
      </c>
      <c r="R1494">
        <f t="shared" si="116"/>
        <v>15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>
        <f t="shared" si="115"/>
        <v>0</v>
      </c>
      <c r="R1495">
        <f t="shared" si="116"/>
        <v>0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>
        <f t="shared" si="115"/>
        <v>9</v>
      </c>
      <c r="R1496">
        <f t="shared" si="116"/>
        <v>40.450000000000003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>
        <f t="shared" si="115"/>
        <v>0</v>
      </c>
      <c r="R1497">
        <f t="shared" si="116"/>
        <v>0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>
        <f t="shared" si="115"/>
        <v>0</v>
      </c>
      <c r="R1498">
        <f t="shared" si="116"/>
        <v>0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>
        <f t="shared" si="115"/>
        <v>0</v>
      </c>
      <c r="R1499">
        <f t="shared" si="116"/>
        <v>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>
        <f t="shared" si="115"/>
        <v>2</v>
      </c>
      <c r="R1500">
        <f t="shared" si="116"/>
        <v>19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>
        <f t="shared" si="115"/>
        <v>0</v>
      </c>
      <c r="R1501">
        <f t="shared" si="116"/>
        <v>5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>
        <f t="shared" si="115"/>
        <v>25</v>
      </c>
      <c r="R1502">
        <f t="shared" si="116"/>
        <v>46.73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>
        <f t="shared" si="115"/>
        <v>166</v>
      </c>
      <c r="R1503">
        <f t="shared" si="116"/>
        <v>97.73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>
        <f t="shared" si="115"/>
        <v>101</v>
      </c>
      <c r="R1504">
        <f t="shared" si="116"/>
        <v>67.84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>
        <f t="shared" si="115"/>
        <v>108</v>
      </c>
      <c r="R1505">
        <f t="shared" si="116"/>
        <v>56.98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>
        <f t="shared" si="115"/>
        <v>278</v>
      </c>
      <c r="R1506">
        <f t="shared" si="116"/>
        <v>67.16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>
        <f t="shared" si="115"/>
        <v>104</v>
      </c>
      <c r="R1507">
        <f t="shared" si="116"/>
        <v>48.04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>
        <f t="shared" si="115"/>
        <v>111</v>
      </c>
      <c r="R1508">
        <f t="shared" si="116"/>
        <v>38.86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>
        <f t="shared" si="115"/>
        <v>215</v>
      </c>
      <c r="R1509">
        <f t="shared" si="116"/>
        <v>78.180000000000007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>
        <f t="shared" si="115"/>
        <v>111</v>
      </c>
      <c r="R1510">
        <f t="shared" si="116"/>
        <v>97.11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>
        <f t="shared" si="115"/>
        <v>124</v>
      </c>
      <c r="R1511">
        <f t="shared" si="116"/>
        <v>110.39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>
        <f t="shared" si="115"/>
        <v>101</v>
      </c>
      <c r="R1512">
        <f t="shared" si="116"/>
        <v>39.92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>
        <f t="shared" si="115"/>
        <v>112</v>
      </c>
      <c r="R1513">
        <f t="shared" si="116"/>
        <v>75.98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>
        <f t="shared" si="115"/>
        <v>559</v>
      </c>
      <c r="R1514">
        <f t="shared" si="116"/>
        <v>58.38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>
        <f t="shared" si="115"/>
        <v>150</v>
      </c>
      <c r="R1515">
        <f t="shared" si="116"/>
        <v>55.82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>
        <f t="shared" si="115"/>
        <v>106</v>
      </c>
      <c r="R1516">
        <f t="shared" si="116"/>
        <v>151.24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>
        <f t="shared" si="115"/>
        <v>157</v>
      </c>
      <c r="R1517">
        <f t="shared" si="116"/>
        <v>849.67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>
        <f t="shared" si="115"/>
        <v>109</v>
      </c>
      <c r="R1518">
        <f t="shared" si="116"/>
        <v>159.24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>
        <f t="shared" si="115"/>
        <v>162</v>
      </c>
      <c r="R1519">
        <f t="shared" si="116"/>
        <v>39.51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>
        <f t="shared" si="115"/>
        <v>205</v>
      </c>
      <c r="R1520">
        <f t="shared" si="116"/>
        <v>130.53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>
        <f t="shared" si="115"/>
        <v>103</v>
      </c>
      <c r="R1521">
        <f t="shared" si="116"/>
        <v>64.16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>
        <f t="shared" si="115"/>
        <v>103</v>
      </c>
      <c r="R1522">
        <f t="shared" si="116"/>
        <v>111.53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>
        <f t="shared" si="115"/>
        <v>107</v>
      </c>
      <c r="R1523">
        <f t="shared" si="116"/>
        <v>170.45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>
        <f t="shared" si="115"/>
        <v>139</v>
      </c>
      <c r="R1524">
        <f t="shared" si="116"/>
        <v>133.74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>
        <f t="shared" si="115"/>
        <v>125</v>
      </c>
      <c r="R1525">
        <f t="shared" si="116"/>
        <v>95.83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>
        <f t="shared" si="115"/>
        <v>207</v>
      </c>
      <c r="R1526">
        <f t="shared" si="116"/>
        <v>221.79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>
        <f t="shared" si="115"/>
        <v>174</v>
      </c>
      <c r="R1527">
        <f t="shared" si="116"/>
        <v>32.32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>
        <f t="shared" si="115"/>
        <v>120</v>
      </c>
      <c r="R1528">
        <f t="shared" si="116"/>
        <v>98.84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>
        <f t="shared" si="115"/>
        <v>110</v>
      </c>
      <c r="R1529">
        <f t="shared" si="116"/>
        <v>55.22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>
        <f t="shared" si="115"/>
        <v>282</v>
      </c>
      <c r="R1530">
        <f t="shared" si="116"/>
        <v>52.79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>
        <f t="shared" si="115"/>
        <v>101</v>
      </c>
      <c r="R1531">
        <f t="shared" si="116"/>
        <v>135.66999999999999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>
        <f t="shared" si="115"/>
        <v>135</v>
      </c>
      <c r="R1532">
        <f t="shared" si="116"/>
        <v>53.99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>
        <f t="shared" si="115"/>
        <v>176</v>
      </c>
      <c r="R1533">
        <f t="shared" si="116"/>
        <v>56.64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>
        <f t="shared" si="115"/>
        <v>484</v>
      </c>
      <c r="R1534">
        <f t="shared" si="116"/>
        <v>82.32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>
        <f t="shared" si="115"/>
        <v>145</v>
      </c>
      <c r="R1535">
        <f t="shared" si="116"/>
        <v>88.26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>
        <f t="shared" si="115"/>
        <v>418</v>
      </c>
      <c r="R1536">
        <f t="shared" si="116"/>
        <v>84.91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>
        <f t="shared" si="115"/>
        <v>132</v>
      </c>
      <c r="R1537">
        <f t="shared" si="116"/>
        <v>48.15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>
        <f t="shared" si="115"/>
        <v>250</v>
      </c>
      <c r="R1538">
        <f t="shared" si="116"/>
        <v>66.02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>
        <f t="shared" ref="Q1539:Q1602" si="120">ROUND(E1539/D1539*100,0)</f>
        <v>180</v>
      </c>
      <c r="R1539">
        <f t="shared" ref="R1539:R1602" si="121">IFERROR(ROUND(E1539/L1539,2),0)</f>
        <v>96.38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>
        <f t="shared" si="120"/>
        <v>103</v>
      </c>
      <c r="R1540">
        <f t="shared" si="121"/>
        <v>156.16999999999999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>
        <f t="shared" si="120"/>
        <v>136</v>
      </c>
      <c r="R1541">
        <f t="shared" si="121"/>
        <v>95.76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>
        <f t="shared" si="120"/>
        <v>118</v>
      </c>
      <c r="R1542">
        <f t="shared" si="121"/>
        <v>180.41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>
        <f t="shared" si="120"/>
        <v>0</v>
      </c>
      <c r="R1543">
        <f t="shared" si="121"/>
        <v>3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>
        <f t="shared" si="120"/>
        <v>4</v>
      </c>
      <c r="R1544">
        <f t="shared" si="121"/>
        <v>20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>
        <f t="shared" si="120"/>
        <v>0</v>
      </c>
      <c r="R1545">
        <f t="shared" si="121"/>
        <v>10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>
        <f t="shared" si="120"/>
        <v>0</v>
      </c>
      <c r="R1546">
        <f t="shared" si="121"/>
        <v>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>
        <f t="shared" si="120"/>
        <v>0</v>
      </c>
      <c r="R1547">
        <f t="shared" si="121"/>
        <v>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>
        <f t="shared" si="120"/>
        <v>29</v>
      </c>
      <c r="R1548">
        <f t="shared" si="121"/>
        <v>26.27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>
        <f t="shared" si="120"/>
        <v>0</v>
      </c>
      <c r="R1549">
        <f t="shared" si="121"/>
        <v>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>
        <f t="shared" si="120"/>
        <v>9</v>
      </c>
      <c r="R1550">
        <f t="shared" si="121"/>
        <v>60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>
        <f t="shared" si="120"/>
        <v>34</v>
      </c>
      <c r="R1551">
        <f t="shared" si="121"/>
        <v>28.33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>
        <f t="shared" si="120"/>
        <v>13</v>
      </c>
      <c r="R1552">
        <f t="shared" si="121"/>
        <v>14.43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>
        <f t="shared" si="120"/>
        <v>0</v>
      </c>
      <c r="R1553">
        <f t="shared" si="121"/>
        <v>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>
        <f t="shared" si="120"/>
        <v>49</v>
      </c>
      <c r="R1554">
        <f t="shared" si="121"/>
        <v>132.19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>
        <f t="shared" si="120"/>
        <v>0</v>
      </c>
      <c r="R1555">
        <f t="shared" si="121"/>
        <v>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>
        <f t="shared" si="120"/>
        <v>0</v>
      </c>
      <c r="R1556">
        <f t="shared" si="121"/>
        <v>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>
        <f t="shared" si="120"/>
        <v>0</v>
      </c>
      <c r="R1557">
        <f t="shared" si="121"/>
        <v>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>
        <f t="shared" si="120"/>
        <v>45</v>
      </c>
      <c r="R1558">
        <f t="shared" si="121"/>
        <v>56.42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>
        <f t="shared" si="120"/>
        <v>4</v>
      </c>
      <c r="R1559">
        <f t="shared" si="121"/>
        <v>100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>
        <f t="shared" si="120"/>
        <v>5</v>
      </c>
      <c r="R1560">
        <f t="shared" si="121"/>
        <v>11.67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>
        <f t="shared" si="120"/>
        <v>0</v>
      </c>
      <c r="R1561">
        <f t="shared" si="121"/>
        <v>50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>
        <f t="shared" si="120"/>
        <v>4</v>
      </c>
      <c r="R1562">
        <f t="shared" si="121"/>
        <v>23.5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>
        <f t="shared" si="120"/>
        <v>1</v>
      </c>
      <c r="R1563">
        <f t="shared" si="121"/>
        <v>67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>
        <f t="shared" si="120"/>
        <v>0</v>
      </c>
      <c r="R1564">
        <f t="shared" si="121"/>
        <v>0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>
        <f t="shared" si="120"/>
        <v>1</v>
      </c>
      <c r="R1565">
        <f t="shared" si="121"/>
        <v>42.5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>
        <f t="shared" si="120"/>
        <v>0</v>
      </c>
      <c r="R1566">
        <f t="shared" si="121"/>
        <v>10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>
        <f t="shared" si="120"/>
        <v>3</v>
      </c>
      <c r="R1567">
        <f t="shared" si="121"/>
        <v>100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>
        <f t="shared" si="120"/>
        <v>21</v>
      </c>
      <c r="R1568">
        <f t="shared" si="121"/>
        <v>108.05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>
        <f t="shared" si="120"/>
        <v>4</v>
      </c>
      <c r="R1569">
        <f t="shared" si="121"/>
        <v>26.92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>
        <f t="shared" si="120"/>
        <v>14</v>
      </c>
      <c r="R1570">
        <f t="shared" si="121"/>
        <v>155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>
        <f t="shared" si="120"/>
        <v>0</v>
      </c>
      <c r="R1571">
        <f t="shared" si="121"/>
        <v>0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>
        <f t="shared" si="120"/>
        <v>41</v>
      </c>
      <c r="R1572">
        <f t="shared" si="121"/>
        <v>47.77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>
        <f t="shared" si="120"/>
        <v>1</v>
      </c>
      <c r="R1573">
        <f t="shared" si="121"/>
        <v>20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>
        <f t="shared" si="120"/>
        <v>5</v>
      </c>
      <c r="R1574">
        <f t="shared" si="121"/>
        <v>41.67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>
        <f t="shared" si="120"/>
        <v>2</v>
      </c>
      <c r="R1575">
        <f t="shared" si="121"/>
        <v>74.33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>
        <f t="shared" si="120"/>
        <v>5</v>
      </c>
      <c r="R1576">
        <f t="shared" si="121"/>
        <v>84.33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>
        <f t="shared" si="120"/>
        <v>23</v>
      </c>
      <c r="R1577">
        <f t="shared" si="121"/>
        <v>65.459999999999994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>
        <f t="shared" si="120"/>
        <v>13</v>
      </c>
      <c r="R1578">
        <f t="shared" si="121"/>
        <v>65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>
        <f t="shared" si="120"/>
        <v>1</v>
      </c>
      <c r="R1579">
        <f t="shared" si="121"/>
        <v>27.5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>
        <f t="shared" si="120"/>
        <v>11</v>
      </c>
      <c r="R1580">
        <f t="shared" si="121"/>
        <v>51.25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>
        <f t="shared" si="120"/>
        <v>1</v>
      </c>
      <c r="R1581">
        <f t="shared" si="121"/>
        <v>14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>
        <f t="shared" si="120"/>
        <v>0</v>
      </c>
      <c r="R1582">
        <f t="shared" si="121"/>
        <v>0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>
        <f t="shared" si="120"/>
        <v>1</v>
      </c>
      <c r="R1583">
        <f t="shared" si="121"/>
        <v>5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>
        <f t="shared" si="120"/>
        <v>9</v>
      </c>
      <c r="R1584">
        <f t="shared" si="121"/>
        <v>31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>
        <f t="shared" si="120"/>
        <v>0</v>
      </c>
      <c r="R1585">
        <f t="shared" si="121"/>
        <v>15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>
        <f t="shared" si="120"/>
        <v>0</v>
      </c>
      <c r="R1586">
        <f t="shared" si="121"/>
        <v>0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>
        <f t="shared" si="120"/>
        <v>79</v>
      </c>
      <c r="R1587">
        <f t="shared" si="121"/>
        <v>131.66999999999999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>
        <f t="shared" si="120"/>
        <v>0</v>
      </c>
      <c r="R1588">
        <f t="shared" si="121"/>
        <v>0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>
        <f t="shared" si="120"/>
        <v>0</v>
      </c>
      <c r="R1589">
        <f t="shared" si="121"/>
        <v>1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>
        <f t="shared" si="120"/>
        <v>0</v>
      </c>
      <c r="R1590">
        <f t="shared" si="121"/>
        <v>0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>
        <f t="shared" si="120"/>
        <v>0</v>
      </c>
      <c r="R1591">
        <f t="shared" si="121"/>
        <v>0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>
        <f t="shared" si="120"/>
        <v>2</v>
      </c>
      <c r="R1592">
        <f t="shared" si="121"/>
        <v>510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>
        <f t="shared" si="120"/>
        <v>29</v>
      </c>
      <c r="R1593">
        <f t="shared" si="121"/>
        <v>44.48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>
        <f t="shared" si="120"/>
        <v>0</v>
      </c>
      <c r="R1594">
        <f t="shared" si="121"/>
        <v>0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>
        <f t="shared" si="120"/>
        <v>0</v>
      </c>
      <c r="R1595">
        <f t="shared" si="121"/>
        <v>1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>
        <f t="shared" si="120"/>
        <v>21</v>
      </c>
      <c r="R1596">
        <f t="shared" si="121"/>
        <v>20.5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>
        <f t="shared" si="120"/>
        <v>0</v>
      </c>
      <c r="R1597">
        <f t="shared" si="121"/>
        <v>40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>
        <f t="shared" si="120"/>
        <v>2</v>
      </c>
      <c r="R1598">
        <f t="shared" si="121"/>
        <v>25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>
        <f t="shared" si="120"/>
        <v>0</v>
      </c>
      <c r="R1599">
        <f t="shared" si="121"/>
        <v>0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>
        <f t="shared" si="120"/>
        <v>0</v>
      </c>
      <c r="R1600">
        <f t="shared" si="121"/>
        <v>1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>
        <f t="shared" si="120"/>
        <v>0</v>
      </c>
      <c r="R1601">
        <f t="shared" si="121"/>
        <v>0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>
        <f t="shared" si="120"/>
        <v>7</v>
      </c>
      <c r="R1602">
        <f t="shared" si="121"/>
        <v>40.78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>
        <f t="shared" ref="Q1603:Q1666" si="125">ROUND(E1603/D1603*100,0)</f>
        <v>108</v>
      </c>
      <c r="R1603">
        <f t="shared" ref="R1603:R1666" si="126">IFERROR(ROUND(E1603/L1603,2),0)</f>
        <v>48.33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>
        <f t="shared" si="125"/>
        <v>100</v>
      </c>
      <c r="R1604">
        <f t="shared" si="126"/>
        <v>46.95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>
        <f t="shared" si="125"/>
        <v>100</v>
      </c>
      <c r="R1605">
        <f t="shared" si="126"/>
        <v>66.69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>
        <f t="shared" si="125"/>
        <v>122</v>
      </c>
      <c r="R1606">
        <f t="shared" si="126"/>
        <v>48.84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>
        <f t="shared" si="125"/>
        <v>101</v>
      </c>
      <c r="R1607">
        <f t="shared" si="126"/>
        <v>137.31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>
        <f t="shared" si="125"/>
        <v>101</v>
      </c>
      <c r="R1608">
        <f t="shared" si="126"/>
        <v>87.83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>
        <f t="shared" si="125"/>
        <v>145</v>
      </c>
      <c r="R1609">
        <f t="shared" si="126"/>
        <v>70.790000000000006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>
        <f t="shared" si="125"/>
        <v>101</v>
      </c>
      <c r="R1610">
        <f t="shared" si="126"/>
        <v>52.83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>
        <f t="shared" si="125"/>
        <v>118</v>
      </c>
      <c r="R1611">
        <f t="shared" si="126"/>
        <v>443.75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>
        <f t="shared" si="125"/>
        <v>272</v>
      </c>
      <c r="R1612">
        <f t="shared" si="126"/>
        <v>48.54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>
        <f t="shared" si="125"/>
        <v>125</v>
      </c>
      <c r="R1613">
        <f t="shared" si="126"/>
        <v>37.07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>
        <f t="shared" si="125"/>
        <v>110</v>
      </c>
      <c r="R1614">
        <f t="shared" si="126"/>
        <v>50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>
        <f t="shared" si="125"/>
        <v>102</v>
      </c>
      <c r="R1615">
        <f t="shared" si="126"/>
        <v>39.04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>
        <f t="shared" si="125"/>
        <v>103</v>
      </c>
      <c r="R1616">
        <f t="shared" si="126"/>
        <v>66.69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>
        <f t="shared" si="125"/>
        <v>114</v>
      </c>
      <c r="R1617">
        <f t="shared" si="126"/>
        <v>67.13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>
        <f t="shared" si="125"/>
        <v>104</v>
      </c>
      <c r="R1618">
        <f t="shared" si="126"/>
        <v>66.37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>
        <f t="shared" si="125"/>
        <v>146</v>
      </c>
      <c r="R1619">
        <f t="shared" si="126"/>
        <v>64.62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>
        <f t="shared" si="125"/>
        <v>105</v>
      </c>
      <c r="R1620">
        <f t="shared" si="126"/>
        <v>58.37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>
        <f t="shared" si="125"/>
        <v>133</v>
      </c>
      <c r="R1621">
        <f t="shared" si="126"/>
        <v>86.96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>
        <f t="shared" si="125"/>
        <v>113</v>
      </c>
      <c r="R1622">
        <f t="shared" si="126"/>
        <v>66.47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>
        <f t="shared" si="125"/>
        <v>121</v>
      </c>
      <c r="R1623">
        <f t="shared" si="126"/>
        <v>163.78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>
        <f t="shared" si="125"/>
        <v>102</v>
      </c>
      <c r="R1624">
        <f t="shared" si="126"/>
        <v>107.98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>
        <f t="shared" si="125"/>
        <v>101</v>
      </c>
      <c r="R1625">
        <f t="shared" si="126"/>
        <v>42.11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>
        <f t="shared" si="125"/>
        <v>118</v>
      </c>
      <c r="R1626">
        <f t="shared" si="126"/>
        <v>47.2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>
        <f t="shared" si="125"/>
        <v>155</v>
      </c>
      <c r="R1627">
        <f t="shared" si="126"/>
        <v>112.02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>
        <f t="shared" si="125"/>
        <v>101</v>
      </c>
      <c r="R1628">
        <f t="shared" si="126"/>
        <v>74.95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>
        <f t="shared" si="125"/>
        <v>117</v>
      </c>
      <c r="R1629">
        <f t="shared" si="126"/>
        <v>61.58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>
        <f t="shared" si="125"/>
        <v>101</v>
      </c>
      <c r="R1630">
        <f t="shared" si="126"/>
        <v>45.88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>
        <f t="shared" si="125"/>
        <v>104</v>
      </c>
      <c r="R1631">
        <f t="shared" si="126"/>
        <v>75.849999999999994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>
        <f t="shared" si="125"/>
        <v>265</v>
      </c>
      <c r="R1632">
        <f t="shared" si="126"/>
        <v>84.21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>
        <f t="shared" si="125"/>
        <v>156</v>
      </c>
      <c r="R1633">
        <f t="shared" si="126"/>
        <v>117.23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>
        <f t="shared" si="125"/>
        <v>102</v>
      </c>
      <c r="R1634">
        <f t="shared" si="126"/>
        <v>86.49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>
        <f t="shared" si="125"/>
        <v>100</v>
      </c>
      <c r="R1635">
        <f t="shared" si="126"/>
        <v>172.41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>
        <f t="shared" si="125"/>
        <v>101</v>
      </c>
      <c r="R1636">
        <f t="shared" si="126"/>
        <v>62.81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>
        <f t="shared" si="125"/>
        <v>125</v>
      </c>
      <c r="R1637">
        <f t="shared" si="126"/>
        <v>67.73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>
        <f t="shared" si="125"/>
        <v>104</v>
      </c>
      <c r="R1638">
        <f t="shared" si="126"/>
        <v>53.56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>
        <f t="shared" si="125"/>
        <v>104</v>
      </c>
      <c r="R1639">
        <f t="shared" si="126"/>
        <v>34.6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>
        <f t="shared" si="125"/>
        <v>105</v>
      </c>
      <c r="R1640">
        <f t="shared" si="126"/>
        <v>38.89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>
        <f t="shared" si="125"/>
        <v>100</v>
      </c>
      <c r="R1641">
        <f t="shared" si="126"/>
        <v>94.74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>
        <f t="shared" si="125"/>
        <v>170</v>
      </c>
      <c r="R1642">
        <f t="shared" si="126"/>
        <v>39.97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>
        <f t="shared" si="125"/>
        <v>101</v>
      </c>
      <c r="R1643">
        <f t="shared" si="126"/>
        <v>97.5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>
        <f t="shared" si="125"/>
        <v>100</v>
      </c>
      <c r="R1644">
        <f t="shared" si="126"/>
        <v>42.86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>
        <f t="shared" si="125"/>
        <v>125</v>
      </c>
      <c r="R1645">
        <f t="shared" si="126"/>
        <v>168.51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>
        <f t="shared" si="125"/>
        <v>110</v>
      </c>
      <c r="R1646">
        <f t="shared" si="126"/>
        <v>85.55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>
        <f t="shared" si="125"/>
        <v>111</v>
      </c>
      <c r="R1647">
        <f t="shared" si="126"/>
        <v>554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>
        <f t="shared" si="125"/>
        <v>110</v>
      </c>
      <c r="R1648">
        <f t="shared" si="126"/>
        <v>26.55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>
        <f t="shared" si="125"/>
        <v>105</v>
      </c>
      <c r="R1649">
        <f t="shared" si="126"/>
        <v>113.83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>
        <f t="shared" si="125"/>
        <v>125</v>
      </c>
      <c r="R1650">
        <f t="shared" si="126"/>
        <v>32.01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>
        <f t="shared" si="125"/>
        <v>101</v>
      </c>
      <c r="R1651">
        <f t="shared" si="126"/>
        <v>47.19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>
        <f t="shared" si="125"/>
        <v>142</v>
      </c>
      <c r="R1652">
        <f t="shared" si="126"/>
        <v>88.47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>
        <f t="shared" si="125"/>
        <v>101</v>
      </c>
      <c r="R1653">
        <f t="shared" si="126"/>
        <v>100.75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>
        <f t="shared" si="125"/>
        <v>101</v>
      </c>
      <c r="R1654">
        <f t="shared" si="126"/>
        <v>64.709999999999994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>
        <f t="shared" si="125"/>
        <v>174</v>
      </c>
      <c r="R1655">
        <f t="shared" si="126"/>
        <v>51.85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>
        <f t="shared" si="125"/>
        <v>120</v>
      </c>
      <c r="R1656">
        <f t="shared" si="126"/>
        <v>38.79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>
        <f t="shared" si="125"/>
        <v>143</v>
      </c>
      <c r="R1657">
        <f t="shared" si="126"/>
        <v>44.65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>
        <f t="shared" si="125"/>
        <v>100</v>
      </c>
      <c r="R1658">
        <f t="shared" si="126"/>
        <v>156.77000000000001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>
        <f t="shared" si="125"/>
        <v>105</v>
      </c>
      <c r="R1659">
        <f t="shared" si="126"/>
        <v>118.7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>
        <f t="shared" si="125"/>
        <v>132</v>
      </c>
      <c r="R1660">
        <f t="shared" si="126"/>
        <v>74.150000000000006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>
        <f t="shared" si="125"/>
        <v>113</v>
      </c>
      <c r="R1661">
        <f t="shared" si="126"/>
        <v>12.53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>
        <f t="shared" si="125"/>
        <v>1254</v>
      </c>
      <c r="R1662">
        <f t="shared" si="126"/>
        <v>27.86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>
        <f t="shared" si="125"/>
        <v>103</v>
      </c>
      <c r="R1663">
        <f t="shared" si="126"/>
        <v>80.180000000000007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>
        <f t="shared" si="125"/>
        <v>103</v>
      </c>
      <c r="R1664">
        <f t="shared" si="126"/>
        <v>132.44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>
        <f t="shared" si="125"/>
        <v>108</v>
      </c>
      <c r="R1665">
        <f t="shared" si="126"/>
        <v>33.75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>
        <f t="shared" si="125"/>
        <v>122</v>
      </c>
      <c r="R1666">
        <f t="shared" si="126"/>
        <v>34.380000000000003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>
        <f t="shared" ref="Q1667:Q1730" si="130">ROUND(E1667/D1667*100,0)</f>
        <v>119</v>
      </c>
      <c r="R1667">
        <f t="shared" ref="R1667:R1730" si="131">IFERROR(ROUND(E1667/L1667,2),0)</f>
        <v>44.96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>
        <f t="shared" si="130"/>
        <v>161</v>
      </c>
      <c r="R1668">
        <f t="shared" si="131"/>
        <v>41.04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>
        <f t="shared" si="130"/>
        <v>127</v>
      </c>
      <c r="R1669">
        <f t="shared" si="131"/>
        <v>52.6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>
        <f t="shared" si="130"/>
        <v>103</v>
      </c>
      <c r="R1670">
        <f t="shared" si="131"/>
        <v>70.78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>
        <f t="shared" si="130"/>
        <v>140</v>
      </c>
      <c r="R1671">
        <f t="shared" si="131"/>
        <v>53.75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>
        <f t="shared" si="130"/>
        <v>103</v>
      </c>
      <c r="R1672">
        <f t="shared" si="131"/>
        <v>44.61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>
        <f t="shared" si="130"/>
        <v>101</v>
      </c>
      <c r="R1673">
        <f t="shared" si="131"/>
        <v>26.15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>
        <f t="shared" si="130"/>
        <v>113</v>
      </c>
      <c r="R1674">
        <f t="shared" si="131"/>
        <v>39.18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>
        <f t="shared" si="130"/>
        <v>128</v>
      </c>
      <c r="R1675">
        <f t="shared" si="131"/>
        <v>45.59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>
        <f t="shared" si="130"/>
        <v>202</v>
      </c>
      <c r="R1676">
        <f t="shared" si="131"/>
        <v>89.25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>
        <f t="shared" si="130"/>
        <v>137</v>
      </c>
      <c r="R1677">
        <f t="shared" si="131"/>
        <v>40.42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>
        <f t="shared" si="130"/>
        <v>115</v>
      </c>
      <c r="R1678">
        <f t="shared" si="131"/>
        <v>82.38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>
        <f t="shared" si="130"/>
        <v>112</v>
      </c>
      <c r="R1679">
        <f t="shared" si="131"/>
        <v>159.52000000000001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>
        <f t="shared" si="130"/>
        <v>118</v>
      </c>
      <c r="R1680">
        <f t="shared" si="131"/>
        <v>36.24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>
        <f t="shared" si="130"/>
        <v>175</v>
      </c>
      <c r="R1681">
        <f t="shared" si="131"/>
        <v>62.5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>
        <f t="shared" si="130"/>
        <v>118</v>
      </c>
      <c r="R1682">
        <f t="shared" si="131"/>
        <v>47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>
        <f t="shared" si="130"/>
        <v>101</v>
      </c>
      <c r="R1683">
        <f t="shared" si="131"/>
        <v>74.58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>
        <f t="shared" si="130"/>
        <v>0</v>
      </c>
      <c r="R1684">
        <f t="shared" si="131"/>
        <v>0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>
        <f t="shared" si="130"/>
        <v>22</v>
      </c>
      <c r="R1685">
        <f t="shared" si="131"/>
        <v>76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>
        <f t="shared" si="130"/>
        <v>109</v>
      </c>
      <c r="R1686">
        <f t="shared" si="131"/>
        <v>86.44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>
        <f t="shared" si="130"/>
        <v>103</v>
      </c>
      <c r="R1687">
        <f t="shared" si="131"/>
        <v>24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>
        <f t="shared" si="130"/>
        <v>0</v>
      </c>
      <c r="R1688">
        <f t="shared" si="131"/>
        <v>18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>
        <f t="shared" si="130"/>
        <v>31</v>
      </c>
      <c r="R1689">
        <f t="shared" si="131"/>
        <v>80.13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>
        <f t="shared" si="130"/>
        <v>44</v>
      </c>
      <c r="R1690">
        <f t="shared" si="131"/>
        <v>253.14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>
        <f t="shared" si="130"/>
        <v>100</v>
      </c>
      <c r="R1691">
        <f t="shared" si="131"/>
        <v>171.43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>
        <f t="shared" si="130"/>
        <v>25</v>
      </c>
      <c r="R1692">
        <f t="shared" si="131"/>
        <v>57.73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>
        <f t="shared" si="130"/>
        <v>33</v>
      </c>
      <c r="R1693">
        <f t="shared" si="131"/>
        <v>264.26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>
        <f t="shared" si="130"/>
        <v>48</v>
      </c>
      <c r="R1694">
        <f t="shared" si="131"/>
        <v>159.33000000000001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>
        <f t="shared" si="130"/>
        <v>9</v>
      </c>
      <c r="R1695">
        <f t="shared" si="131"/>
        <v>35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>
        <f t="shared" si="130"/>
        <v>0</v>
      </c>
      <c r="R1696">
        <f t="shared" si="131"/>
        <v>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>
        <f t="shared" si="130"/>
        <v>12</v>
      </c>
      <c r="R1697">
        <f t="shared" si="131"/>
        <v>61.09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>
        <f t="shared" si="130"/>
        <v>0</v>
      </c>
      <c r="R1698">
        <f t="shared" si="131"/>
        <v>0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>
        <f t="shared" si="130"/>
        <v>20</v>
      </c>
      <c r="R1699">
        <f t="shared" si="131"/>
        <v>114.82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>
        <f t="shared" si="130"/>
        <v>0</v>
      </c>
      <c r="R1700">
        <f t="shared" si="131"/>
        <v>0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>
        <f t="shared" si="130"/>
        <v>4</v>
      </c>
      <c r="R1701">
        <f t="shared" si="131"/>
        <v>54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>
        <f t="shared" si="130"/>
        <v>26</v>
      </c>
      <c r="R1702">
        <f t="shared" si="131"/>
        <v>65.97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>
        <f t="shared" si="130"/>
        <v>0</v>
      </c>
      <c r="R1703">
        <f t="shared" si="131"/>
        <v>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>
        <f t="shared" si="130"/>
        <v>0</v>
      </c>
      <c r="R1704">
        <f t="shared" si="131"/>
        <v>1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>
        <f t="shared" si="130"/>
        <v>1</v>
      </c>
      <c r="R1705">
        <f t="shared" si="131"/>
        <v>25.5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>
        <f t="shared" si="130"/>
        <v>65</v>
      </c>
      <c r="R1706">
        <f t="shared" si="131"/>
        <v>118.36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>
        <f t="shared" si="130"/>
        <v>0</v>
      </c>
      <c r="R1707">
        <f t="shared" si="131"/>
        <v>0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>
        <f t="shared" si="130"/>
        <v>0</v>
      </c>
      <c r="R1708">
        <f t="shared" si="131"/>
        <v>0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>
        <f t="shared" si="130"/>
        <v>10</v>
      </c>
      <c r="R1709">
        <f t="shared" si="131"/>
        <v>54.11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>
        <f t="shared" si="130"/>
        <v>0</v>
      </c>
      <c r="R1710">
        <f t="shared" si="131"/>
        <v>0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>
        <f t="shared" si="130"/>
        <v>5</v>
      </c>
      <c r="R1711">
        <f t="shared" si="131"/>
        <v>21.25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>
        <f t="shared" si="130"/>
        <v>1</v>
      </c>
      <c r="R1712">
        <f t="shared" si="131"/>
        <v>34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>
        <f t="shared" si="130"/>
        <v>11</v>
      </c>
      <c r="R1713">
        <f t="shared" si="131"/>
        <v>525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>
        <f t="shared" si="130"/>
        <v>0</v>
      </c>
      <c r="R1714">
        <f t="shared" si="131"/>
        <v>0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>
        <f t="shared" si="130"/>
        <v>2</v>
      </c>
      <c r="R1715">
        <f t="shared" si="131"/>
        <v>50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>
        <f t="shared" si="130"/>
        <v>8</v>
      </c>
      <c r="R1716">
        <f t="shared" si="131"/>
        <v>115.71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>
        <f t="shared" si="130"/>
        <v>0</v>
      </c>
      <c r="R1717">
        <f t="shared" si="131"/>
        <v>5.5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>
        <f t="shared" si="130"/>
        <v>8</v>
      </c>
      <c r="R1718">
        <f t="shared" si="131"/>
        <v>50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>
        <f t="shared" si="130"/>
        <v>43</v>
      </c>
      <c r="R1719">
        <f t="shared" si="131"/>
        <v>34.020000000000003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>
        <f t="shared" si="130"/>
        <v>0</v>
      </c>
      <c r="R1720">
        <f t="shared" si="131"/>
        <v>37.5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>
        <f t="shared" si="130"/>
        <v>1</v>
      </c>
      <c r="R1721">
        <f t="shared" si="131"/>
        <v>11.67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>
        <f t="shared" si="130"/>
        <v>6</v>
      </c>
      <c r="R1722">
        <f t="shared" si="131"/>
        <v>28.13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>
        <f t="shared" si="130"/>
        <v>0</v>
      </c>
      <c r="R1723">
        <f t="shared" si="131"/>
        <v>0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>
        <f t="shared" si="130"/>
        <v>0</v>
      </c>
      <c r="R1724">
        <f t="shared" si="131"/>
        <v>1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>
        <f t="shared" si="130"/>
        <v>7</v>
      </c>
      <c r="R1725">
        <f t="shared" si="131"/>
        <v>216.67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>
        <f t="shared" si="130"/>
        <v>1</v>
      </c>
      <c r="R1726">
        <f t="shared" si="131"/>
        <v>8.75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>
        <f t="shared" si="130"/>
        <v>10</v>
      </c>
      <c r="R1727">
        <f t="shared" si="131"/>
        <v>62.22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>
        <f t="shared" si="130"/>
        <v>34</v>
      </c>
      <c r="R1728">
        <f t="shared" si="131"/>
        <v>137.25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>
        <f t="shared" si="130"/>
        <v>0</v>
      </c>
      <c r="R1729">
        <f t="shared" si="131"/>
        <v>1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>
        <f t="shared" si="130"/>
        <v>68</v>
      </c>
      <c r="R1730">
        <f t="shared" si="131"/>
        <v>122.14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>
        <f t="shared" ref="Q1731:Q1794" si="135">ROUND(E1731/D1731*100,0)</f>
        <v>0</v>
      </c>
      <c r="R1731">
        <f t="shared" ref="R1731:R1794" si="136">IFERROR(ROUND(E1731/L1731,2),0)</f>
        <v>0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>
        <f t="shared" si="135"/>
        <v>0</v>
      </c>
      <c r="R1732">
        <f t="shared" si="136"/>
        <v>0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>
        <f t="shared" si="135"/>
        <v>0</v>
      </c>
      <c r="R1733">
        <f t="shared" si="136"/>
        <v>0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>
        <f t="shared" si="135"/>
        <v>0</v>
      </c>
      <c r="R1734">
        <f t="shared" si="136"/>
        <v>0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>
        <f t="shared" si="135"/>
        <v>0</v>
      </c>
      <c r="R1735">
        <f t="shared" si="136"/>
        <v>0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>
        <f t="shared" si="135"/>
        <v>0</v>
      </c>
      <c r="R1736">
        <f t="shared" si="136"/>
        <v>1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>
        <f t="shared" si="135"/>
        <v>11</v>
      </c>
      <c r="R1737">
        <f t="shared" si="136"/>
        <v>55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>
        <f t="shared" si="135"/>
        <v>1</v>
      </c>
      <c r="R1738">
        <f t="shared" si="136"/>
        <v>22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>
        <f t="shared" si="135"/>
        <v>21</v>
      </c>
      <c r="R1739">
        <f t="shared" si="136"/>
        <v>56.67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>
        <f t="shared" si="135"/>
        <v>0</v>
      </c>
      <c r="R1740">
        <f t="shared" si="136"/>
        <v>20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>
        <f t="shared" si="135"/>
        <v>0</v>
      </c>
      <c r="R1741">
        <f t="shared" si="136"/>
        <v>1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>
        <f t="shared" si="135"/>
        <v>0</v>
      </c>
      <c r="R1742">
        <f t="shared" si="136"/>
        <v>0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>
        <f t="shared" si="135"/>
        <v>111</v>
      </c>
      <c r="R1743">
        <f t="shared" si="136"/>
        <v>25.58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>
        <f t="shared" si="135"/>
        <v>109</v>
      </c>
      <c r="R1744">
        <f t="shared" si="136"/>
        <v>63.97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>
        <f t="shared" si="135"/>
        <v>100</v>
      </c>
      <c r="R1745">
        <f t="shared" si="136"/>
        <v>89.93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>
        <f t="shared" si="135"/>
        <v>118</v>
      </c>
      <c r="R1746">
        <f t="shared" si="136"/>
        <v>93.07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>
        <f t="shared" si="135"/>
        <v>114</v>
      </c>
      <c r="R1747">
        <f t="shared" si="136"/>
        <v>89.67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>
        <f t="shared" si="135"/>
        <v>148</v>
      </c>
      <c r="R1748">
        <f t="shared" si="136"/>
        <v>207.62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>
        <f t="shared" si="135"/>
        <v>105</v>
      </c>
      <c r="R1749">
        <f t="shared" si="136"/>
        <v>59.41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>
        <f t="shared" si="135"/>
        <v>130</v>
      </c>
      <c r="R1750">
        <f t="shared" si="136"/>
        <v>358.97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>
        <f t="shared" si="135"/>
        <v>123</v>
      </c>
      <c r="R1751">
        <f t="shared" si="136"/>
        <v>94.74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>
        <f t="shared" si="135"/>
        <v>202</v>
      </c>
      <c r="R1752">
        <f t="shared" si="136"/>
        <v>80.650000000000006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>
        <f t="shared" si="135"/>
        <v>103</v>
      </c>
      <c r="R1753">
        <f t="shared" si="136"/>
        <v>168.69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>
        <f t="shared" si="135"/>
        <v>260</v>
      </c>
      <c r="R1754">
        <f t="shared" si="136"/>
        <v>34.69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>
        <f t="shared" si="135"/>
        <v>108</v>
      </c>
      <c r="R1755">
        <f t="shared" si="136"/>
        <v>462.86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>
        <f t="shared" si="135"/>
        <v>111</v>
      </c>
      <c r="R1756">
        <f t="shared" si="136"/>
        <v>104.39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>
        <f t="shared" si="135"/>
        <v>120</v>
      </c>
      <c r="R1757">
        <f t="shared" si="136"/>
        <v>7.5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>
        <f t="shared" si="135"/>
        <v>103</v>
      </c>
      <c r="R1758">
        <f t="shared" si="136"/>
        <v>47.13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>
        <f t="shared" si="135"/>
        <v>116</v>
      </c>
      <c r="R1759">
        <f t="shared" si="136"/>
        <v>414.29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>
        <f t="shared" si="135"/>
        <v>115</v>
      </c>
      <c r="R1760">
        <f t="shared" si="136"/>
        <v>42.48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>
        <f t="shared" si="135"/>
        <v>107</v>
      </c>
      <c r="R1761">
        <f t="shared" si="136"/>
        <v>108.78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>
        <f t="shared" si="135"/>
        <v>165</v>
      </c>
      <c r="R1762">
        <f t="shared" si="136"/>
        <v>81.099999999999994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>
        <f t="shared" si="135"/>
        <v>155</v>
      </c>
      <c r="R1763">
        <f t="shared" si="136"/>
        <v>51.67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>
        <f t="shared" si="135"/>
        <v>885</v>
      </c>
      <c r="R1764">
        <f t="shared" si="136"/>
        <v>35.4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>
        <f t="shared" si="135"/>
        <v>102</v>
      </c>
      <c r="R1765">
        <f t="shared" si="136"/>
        <v>103.64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>
        <f t="shared" si="135"/>
        <v>20</v>
      </c>
      <c r="R1766">
        <f t="shared" si="136"/>
        <v>55.28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>
        <f t="shared" si="135"/>
        <v>59</v>
      </c>
      <c r="R1767">
        <f t="shared" si="136"/>
        <v>72.17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>
        <f t="shared" si="135"/>
        <v>0</v>
      </c>
      <c r="R1768">
        <f t="shared" si="136"/>
        <v>0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>
        <f t="shared" si="135"/>
        <v>46</v>
      </c>
      <c r="R1769">
        <f t="shared" si="136"/>
        <v>58.62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>
        <f t="shared" si="135"/>
        <v>4</v>
      </c>
      <c r="R1770">
        <f t="shared" si="136"/>
        <v>12.47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>
        <f t="shared" si="135"/>
        <v>3</v>
      </c>
      <c r="R1771">
        <f t="shared" si="136"/>
        <v>49.14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>
        <f t="shared" si="135"/>
        <v>57</v>
      </c>
      <c r="R1772">
        <f t="shared" si="136"/>
        <v>150.5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>
        <f t="shared" si="135"/>
        <v>21</v>
      </c>
      <c r="R1773">
        <f t="shared" si="136"/>
        <v>35.799999999999997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>
        <f t="shared" si="135"/>
        <v>16</v>
      </c>
      <c r="R1774">
        <f t="shared" si="136"/>
        <v>45.16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>
        <f t="shared" si="135"/>
        <v>6</v>
      </c>
      <c r="R1775">
        <f t="shared" si="136"/>
        <v>98.79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>
        <f t="shared" si="135"/>
        <v>46</v>
      </c>
      <c r="R1776">
        <f t="shared" si="136"/>
        <v>88.31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>
        <f t="shared" si="135"/>
        <v>65</v>
      </c>
      <c r="R1777">
        <f t="shared" si="136"/>
        <v>170.63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>
        <f t="shared" si="135"/>
        <v>7</v>
      </c>
      <c r="R1778">
        <f t="shared" si="136"/>
        <v>83.75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>
        <f t="shared" si="135"/>
        <v>14</v>
      </c>
      <c r="R1779">
        <f t="shared" si="136"/>
        <v>65.099999999999994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>
        <f t="shared" si="135"/>
        <v>2</v>
      </c>
      <c r="R1780">
        <f t="shared" si="136"/>
        <v>66.33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>
        <f t="shared" si="135"/>
        <v>36</v>
      </c>
      <c r="R1781">
        <f t="shared" si="136"/>
        <v>104.89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>
        <f t="shared" si="135"/>
        <v>40</v>
      </c>
      <c r="R1782">
        <f t="shared" si="136"/>
        <v>78.44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>
        <f t="shared" si="135"/>
        <v>26</v>
      </c>
      <c r="R1783">
        <f t="shared" si="136"/>
        <v>59.04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>
        <f t="shared" si="135"/>
        <v>15</v>
      </c>
      <c r="R1784">
        <f t="shared" si="136"/>
        <v>71.34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>
        <f t="shared" si="135"/>
        <v>24</v>
      </c>
      <c r="R1785">
        <f t="shared" si="136"/>
        <v>51.23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>
        <f t="shared" si="135"/>
        <v>40</v>
      </c>
      <c r="R1786">
        <f t="shared" si="136"/>
        <v>60.24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>
        <f t="shared" si="135"/>
        <v>20</v>
      </c>
      <c r="R1787">
        <f t="shared" si="136"/>
        <v>44.94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>
        <f t="shared" si="135"/>
        <v>48</v>
      </c>
      <c r="R1788">
        <f t="shared" si="136"/>
        <v>31.21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>
        <f t="shared" si="135"/>
        <v>15</v>
      </c>
      <c r="R1789">
        <f t="shared" si="136"/>
        <v>63.88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>
        <f t="shared" si="135"/>
        <v>1</v>
      </c>
      <c r="R1790">
        <f t="shared" si="136"/>
        <v>19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>
        <f t="shared" si="135"/>
        <v>1</v>
      </c>
      <c r="R1791">
        <f t="shared" si="136"/>
        <v>10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>
        <f t="shared" si="135"/>
        <v>5</v>
      </c>
      <c r="R1792">
        <f t="shared" si="136"/>
        <v>109.07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>
        <f t="shared" si="135"/>
        <v>4</v>
      </c>
      <c r="R1793">
        <f t="shared" si="136"/>
        <v>26.75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>
        <f t="shared" si="135"/>
        <v>61</v>
      </c>
      <c r="R1794">
        <f t="shared" si="136"/>
        <v>109.94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>
        <f t="shared" ref="Q1795:Q1858" si="140">ROUND(E1795/D1795*100,0)</f>
        <v>1</v>
      </c>
      <c r="R1795">
        <f t="shared" ref="R1795:R1858" si="141">IFERROR(ROUND(E1795/L1795,2),0)</f>
        <v>20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>
        <f t="shared" si="140"/>
        <v>11</v>
      </c>
      <c r="R1796">
        <f t="shared" si="141"/>
        <v>55.39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>
        <f t="shared" si="140"/>
        <v>39</v>
      </c>
      <c r="R1797">
        <f t="shared" si="141"/>
        <v>133.9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>
        <f t="shared" si="140"/>
        <v>22</v>
      </c>
      <c r="R1798">
        <f t="shared" si="141"/>
        <v>48.72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>
        <f t="shared" si="140"/>
        <v>68</v>
      </c>
      <c r="R1799">
        <f t="shared" si="141"/>
        <v>48.25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>
        <f t="shared" si="140"/>
        <v>14</v>
      </c>
      <c r="R1800">
        <f t="shared" si="141"/>
        <v>58.97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>
        <f t="shared" si="140"/>
        <v>2</v>
      </c>
      <c r="R1801">
        <f t="shared" si="141"/>
        <v>11.64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>
        <f t="shared" si="140"/>
        <v>20</v>
      </c>
      <c r="R1802">
        <f t="shared" si="141"/>
        <v>83.72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>
        <f t="shared" si="140"/>
        <v>14</v>
      </c>
      <c r="R1803">
        <f t="shared" si="141"/>
        <v>63.65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>
        <f t="shared" si="140"/>
        <v>48</v>
      </c>
      <c r="R1804">
        <f t="shared" si="141"/>
        <v>94.28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>
        <f t="shared" si="140"/>
        <v>31</v>
      </c>
      <c r="R1805">
        <f t="shared" si="141"/>
        <v>71.87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>
        <f t="shared" si="140"/>
        <v>35</v>
      </c>
      <c r="R1806">
        <f t="shared" si="141"/>
        <v>104.85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>
        <f t="shared" si="140"/>
        <v>36</v>
      </c>
      <c r="R1807">
        <f t="shared" si="141"/>
        <v>67.14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>
        <f t="shared" si="140"/>
        <v>3</v>
      </c>
      <c r="R1808">
        <f t="shared" si="141"/>
        <v>73.88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>
        <f t="shared" si="140"/>
        <v>11</v>
      </c>
      <c r="R1809">
        <f t="shared" si="141"/>
        <v>69.13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>
        <f t="shared" si="140"/>
        <v>41</v>
      </c>
      <c r="R1810">
        <f t="shared" si="141"/>
        <v>120.77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>
        <f t="shared" si="140"/>
        <v>11</v>
      </c>
      <c r="R1811">
        <f t="shared" si="141"/>
        <v>42.22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>
        <f t="shared" si="140"/>
        <v>3</v>
      </c>
      <c r="R1812">
        <f t="shared" si="141"/>
        <v>7.5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>
        <f t="shared" si="140"/>
        <v>0</v>
      </c>
      <c r="R1813">
        <f t="shared" si="141"/>
        <v>1.54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>
        <f t="shared" si="140"/>
        <v>13</v>
      </c>
      <c r="R1814">
        <f t="shared" si="141"/>
        <v>37.61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>
        <f t="shared" si="140"/>
        <v>0</v>
      </c>
      <c r="R1815">
        <f t="shared" si="141"/>
        <v>0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>
        <f t="shared" si="140"/>
        <v>49</v>
      </c>
      <c r="R1816">
        <f t="shared" si="141"/>
        <v>42.16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>
        <f t="shared" si="140"/>
        <v>0</v>
      </c>
      <c r="R1817">
        <f t="shared" si="141"/>
        <v>0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>
        <f t="shared" si="140"/>
        <v>2</v>
      </c>
      <c r="R1818">
        <f t="shared" si="141"/>
        <v>84.83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>
        <f t="shared" si="140"/>
        <v>52</v>
      </c>
      <c r="R1819">
        <f t="shared" si="141"/>
        <v>94.19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>
        <f t="shared" si="140"/>
        <v>0</v>
      </c>
      <c r="R1820">
        <f t="shared" si="141"/>
        <v>0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>
        <f t="shared" si="140"/>
        <v>2</v>
      </c>
      <c r="R1821">
        <f t="shared" si="141"/>
        <v>6.25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>
        <f t="shared" si="140"/>
        <v>7</v>
      </c>
      <c r="R1822">
        <f t="shared" si="141"/>
        <v>213.38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>
        <f t="shared" si="140"/>
        <v>135</v>
      </c>
      <c r="R1823">
        <f t="shared" si="141"/>
        <v>59.16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>
        <f t="shared" si="140"/>
        <v>100</v>
      </c>
      <c r="R1824">
        <f t="shared" si="141"/>
        <v>27.27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>
        <f t="shared" si="140"/>
        <v>116</v>
      </c>
      <c r="R1825">
        <f t="shared" si="141"/>
        <v>24.58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>
        <f t="shared" si="140"/>
        <v>100</v>
      </c>
      <c r="R1826">
        <f t="shared" si="141"/>
        <v>75.05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>
        <f t="shared" si="140"/>
        <v>105</v>
      </c>
      <c r="R1827">
        <f t="shared" si="141"/>
        <v>42.02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>
        <f t="shared" si="140"/>
        <v>101</v>
      </c>
      <c r="R1828">
        <f t="shared" si="141"/>
        <v>53.16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>
        <f t="shared" si="140"/>
        <v>101</v>
      </c>
      <c r="R1829">
        <f t="shared" si="141"/>
        <v>83.89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>
        <f t="shared" si="140"/>
        <v>100</v>
      </c>
      <c r="R1830">
        <f t="shared" si="141"/>
        <v>417.33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>
        <f t="shared" si="140"/>
        <v>167</v>
      </c>
      <c r="R1831">
        <f t="shared" si="141"/>
        <v>75.77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>
        <f t="shared" si="140"/>
        <v>102</v>
      </c>
      <c r="R1832">
        <f t="shared" si="141"/>
        <v>67.39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>
        <f t="shared" si="140"/>
        <v>103</v>
      </c>
      <c r="R1833">
        <f t="shared" si="141"/>
        <v>73.569999999999993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>
        <f t="shared" si="140"/>
        <v>143</v>
      </c>
      <c r="R1834">
        <f t="shared" si="141"/>
        <v>25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>
        <f t="shared" si="140"/>
        <v>263</v>
      </c>
      <c r="R1835">
        <f t="shared" si="141"/>
        <v>42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>
        <f t="shared" si="140"/>
        <v>118</v>
      </c>
      <c r="R1836">
        <f t="shared" si="141"/>
        <v>131.16999999999999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>
        <f t="shared" si="140"/>
        <v>104</v>
      </c>
      <c r="R1837">
        <f t="shared" si="141"/>
        <v>47.27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>
        <f t="shared" si="140"/>
        <v>200</v>
      </c>
      <c r="R1838">
        <f t="shared" si="141"/>
        <v>182.13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>
        <f t="shared" si="140"/>
        <v>307</v>
      </c>
      <c r="R1839">
        <f t="shared" si="141"/>
        <v>61.37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>
        <f t="shared" si="140"/>
        <v>100</v>
      </c>
      <c r="R1840">
        <f t="shared" si="141"/>
        <v>35.770000000000003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>
        <f t="shared" si="140"/>
        <v>205</v>
      </c>
      <c r="R1841">
        <f t="shared" si="141"/>
        <v>45.62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>
        <f t="shared" si="140"/>
        <v>109</v>
      </c>
      <c r="R1842">
        <f t="shared" si="141"/>
        <v>75.38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>
        <f t="shared" si="140"/>
        <v>102</v>
      </c>
      <c r="R1843">
        <f t="shared" si="141"/>
        <v>50.88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>
        <f t="shared" si="140"/>
        <v>125</v>
      </c>
      <c r="R1844">
        <f t="shared" si="141"/>
        <v>119.29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>
        <f t="shared" si="140"/>
        <v>124</v>
      </c>
      <c r="R1845">
        <f t="shared" si="141"/>
        <v>92.54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>
        <f t="shared" si="140"/>
        <v>101</v>
      </c>
      <c r="R1846">
        <f t="shared" si="141"/>
        <v>76.05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>
        <f t="shared" si="140"/>
        <v>100</v>
      </c>
      <c r="R1847">
        <f t="shared" si="141"/>
        <v>52.63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>
        <f t="shared" si="140"/>
        <v>138</v>
      </c>
      <c r="R1848">
        <f t="shared" si="141"/>
        <v>98.99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>
        <f t="shared" si="140"/>
        <v>121</v>
      </c>
      <c r="R1849">
        <f t="shared" si="141"/>
        <v>79.53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>
        <f t="shared" si="140"/>
        <v>107</v>
      </c>
      <c r="R1850">
        <f t="shared" si="141"/>
        <v>134.21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>
        <f t="shared" si="140"/>
        <v>100</v>
      </c>
      <c r="R1851">
        <f t="shared" si="141"/>
        <v>37.630000000000003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>
        <f t="shared" si="140"/>
        <v>102</v>
      </c>
      <c r="R1852">
        <f t="shared" si="141"/>
        <v>51.04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>
        <f t="shared" si="140"/>
        <v>100</v>
      </c>
      <c r="R1853">
        <f t="shared" si="141"/>
        <v>50.04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>
        <f t="shared" si="140"/>
        <v>117</v>
      </c>
      <c r="R1854">
        <f t="shared" si="141"/>
        <v>133.93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>
        <f t="shared" si="140"/>
        <v>102</v>
      </c>
      <c r="R1855">
        <f t="shared" si="141"/>
        <v>58.21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>
        <f t="shared" si="140"/>
        <v>102</v>
      </c>
      <c r="R1856">
        <f t="shared" si="141"/>
        <v>88.04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>
        <f t="shared" si="140"/>
        <v>154</v>
      </c>
      <c r="R1857">
        <f t="shared" si="141"/>
        <v>70.58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>
        <f t="shared" si="140"/>
        <v>101</v>
      </c>
      <c r="R1858">
        <f t="shared" si="141"/>
        <v>53.29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>
        <f t="shared" ref="Q1859:Q1922" si="145">ROUND(E1859/D1859*100,0)</f>
        <v>100</v>
      </c>
      <c r="R1859">
        <f t="shared" ref="R1859:R1922" si="146">IFERROR(ROUND(E1859/L1859,2),0)</f>
        <v>136.36000000000001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>
        <f t="shared" si="145"/>
        <v>109</v>
      </c>
      <c r="R1860">
        <f t="shared" si="146"/>
        <v>40.549999999999997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>
        <f t="shared" si="145"/>
        <v>132</v>
      </c>
      <c r="R1861">
        <f t="shared" si="146"/>
        <v>70.63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>
        <f t="shared" si="145"/>
        <v>133</v>
      </c>
      <c r="R1862">
        <f t="shared" si="146"/>
        <v>52.68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>
        <f t="shared" si="145"/>
        <v>0</v>
      </c>
      <c r="R1863">
        <f t="shared" si="146"/>
        <v>0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>
        <f t="shared" si="145"/>
        <v>8</v>
      </c>
      <c r="R1864">
        <f t="shared" si="146"/>
        <v>90.94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>
        <f t="shared" si="145"/>
        <v>0</v>
      </c>
      <c r="R1865">
        <f t="shared" si="146"/>
        <v>5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>
        <f t="shared" si="145"/>
        <v>43</v>
      </c>
      <c r="R1866">
        <f t="shared" si="146"/>
        <v>58.08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>
        <f t="shared" si="145"/>
        <v>0</v>
      </c>
      <c r="R1867">
        <f t="shared" si="146"/>
        <v>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>
        <f t="shared" si="145"/>
        <v>1</v>
      </c>
      <c r="R1868">
        <f t="shared" si="146"/>
        <v>62.5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>
        <f t="shared" si="145"/>
        <v>0</v>
      </c>
      <c r="R1869">
        <f t="shared" si="146"/>
        <v>10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>
        <f t="shared" si="145"/>
        <v>5</v>
      </c>
      <c r="R1870">
        <f t="shared" si="146"/>
        <v>71.59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>
        <f t="shared" si="145"/>
        <v>0</v>
      </c>
      <c r="R1871">
        <f t="shared" si="146"/>
        <v>0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>
        <f t="shared" si="145"/>
        <v>10</v>
      </c>
      <c r="R1872">
        <f t="shared" si="146"/>
        <v>32.82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>
        <f t="shared" si="145"/>
        <v>72</v>
      </c>
      <c r="R1873">
        <f t="shared" si="146"/>
        <v>49.12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>
        <f t="shared" si="145"/>
        <v>1</v>
      </c>
      <c r="R1874">
        <f t="shared" si="146"/>
        <v>16.309999999999999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>
        <f t="shared" si="145"/>
        <v>0</v>
      </c>
      <c r="R1875">
        <f t="shared" si="146"/>
        <v>18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>
        <f t="shared" si="145"/>
        <v>0</v>
      </c>
      <c r="R1876">
        <f t="shared" si="146"/>
        <v>13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>
        <f t="shared" si="145"/>
        <v>1</v>
      </c>
      <c r="R1877">
        <f t="shared" si="146"/>
        <v>17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>
        <f t="shared" si="145"/>
        <v>0</v>
      </c>
      <c r="R1878">
        <f t="shared" si="146"/>
        <v>0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>
        <f t="shared" si="145"/>
        <v>0</v>
      </c>
      <c r="R1879">
        <f t="shared" si="146"/>
        <v>0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>
        <f t="shared" si="145"/>
        <v>0</v>
      </c>
      <c r="R1880">
        <f t="shared" si="146"/>
        <v>0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>
        <f t="shared" si="145"/>
        <v>0</v>
      </c>
      <c r="R1881">
        <f t="shared" si="146"/>
        <v>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>
        <f t="shared" si="145"/>
        <v>20</v>
      </c>
      <c r="R1882">
        <f t="shared" si="146"/>
        <v>41.83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>
        <f t="shared" si="145"/>
        <v>173</v>
      </c>
      <c r="R1883">
        <f t="shared" si="146"/>
        <v>49.34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>
        <f t="shared" si="145"/>
        <v>101</v>
      </c>
      <c r="R1884">
        <f t="shared" si="146"/>
        <v>41.73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>
        <f t="shared" si="145"/>
        <v>105</v>
      </c>
      <c r="R1885">
        <f t="shared" si="146"/>
        <v>32.72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>
        <f t="shared" si="145"/>
        <v>135</v>
      </c>
      <c r="R1886">
        <f t="shared" si="146"/>
        <v>51.96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>
        <f t="shared" si="145"/>
        <v>116</v>
      </c>
      <c r="R1887">
        <f t="shared" si="146"/>
        <v>50.69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>
        <f t="shared" si="145"/>
        <v>102</v>
      </c>
      <c r="R1888">
        <f t="shared" si="146"/>
        <v>42.24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>
        <f t="shared" si="145"/>
        <v>111</v>
      </c>
      <c r="R1889">
        <f t="shared" si="146"/>
        <v>416.88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>
        <f t="shared" si="145"/>
        <v>166</v>
      </c>
      <c r="R1890">
        <f t="shared" si="146"/>
        <v>46.65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>
        <f t="shared" si="145"/>
        <v>107</v>
      </c>
      <c r="R1891">
        <f t="shared" si="146"/>
        <v>48.45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>
        <f t="shared" si="145"/>
        <v>145</v>
      </c>
      <c r="R1892">
        <f t="shared" si="146"/>
        <v>70.53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>
        <f t="shared" si="145"/>
        <v>106</v>
      </c>
      <c r="R1893">
        <f t="shared" si="146"/>
        <v>87.96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>
        <f t="shared" si="145"/>
        <v>137</v>
      </c>
      <c r="R1894">
        <f t="shared" si="146"/>
        <v>26.27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>
        <f t="shared" si="145"/>
        <v>104</v>
      </c>
      <c r="R1895">
        <f t="shared" si="146"/>
        <v>57.78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>
        <f t="shared" si="145"/>
        <v>115</v>
      </c>
      <c r="R1896">
        <f t="shared" si="146"/>
        <v>57.25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>
        <f t="shared" si="145"/>
        <v>102</v>
      </c>
      <c r="R1897">
        <f t="shared" si="146"/>
        <v>196.34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>
        <f t="shared" si="145"/>
        <v>124</v>
      </c>
      <c r="R1898">
        <f t="shared" si="146"/>
        <v>43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>
        <f t="shared" si="145"/>
        <v>102</v>
      </c>
      <c r="R1899">
        <f t="shared" si="146"/>
        <v>35.549999999999997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>
        <f t="shared" si="145"/>
        <v>145</v>
      </c>
      <c r="R1900">
        <f t="shared" si="146"/>
        <v>68.81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>
        <f t="shared" si="145"/>
        <v>133</v>
      </c>
      <c r="R1901">
        <f t="shared" si="146"/>
        <v>28.57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>
        <f t="shared" si="145"/>
        <v>109</v>
      </c>
      <c r="R1902">
        <f t="shared" si="146"/>
        <v>50.63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>
        <f t="shared" si="145"/>
        <v>3</v>
      </c>
      <c r="R1903">
        <f t="shared" si="146"/>
        <v>106.8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>
        <f t="shared" si="145"/>
        <v>1</v>
      </c>
      <c r="R1904">
        <f t="shared" si="146"/>
        <v>4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>
        <f t="shared" si="145"/>
        <v>47</v>
      </c>
      <c r="R1905">
        <f t="shared" si="146"/>
        <v>34.1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>
        <f t="shared" si="145"/>
        <v>0</v>
      </c>
      <c r="R1906">
        <f t="shared" si="146"/>
        <v>25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>
        <f t="shared" si="145"/>
        <v>0</v>
      </c>
      <c r="R1907">
        <f t="shared" si="146"/>
        <v>10.5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>
        <f t="shared" si="145"/>
        <v>43</v>
      </c>
      <c r="R1908">
        <f t="shared" si="146"/>
        <v>215.96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>
        <f t="shared" si="145"/>
        <v>0</v>
      </c>
      <c r="R1909">
        <f t="shared" si="146"/>
        <v>21.25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>
        <f t="shared" si="145"/>
        <v>2</v>
      </c>
      <c r="R1910">
        <f t="shared" si="146"/>
        <v>108.25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>
        <f t="shared" si="145"/>
        <v>14</v>
      </c>
      <c r="R1911">
        <f t="shared" si="146"/>
        <v>129.97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>
        <f t="shared" si="145"/>
        <v>39</v>
      </c>
      <c r="R1912">
        <f t="shared" si="146"/>
        <v>117.49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>
        <f t="shared" si="145"/>
        <v>0</v>
      </c>
      <c r="R1913">
        <f t="shared" si="146"/>
        <v>10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>
        <f t="shared" si="145"/>
        <v>59</v>
      </c>
      <c r="R1914">
        <f t="shared" si="146"/>
        <v>70.599999999999994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>
        <f t="shared" si="145"/>
        <v>1</v>
      </c>
      <c r="R1915">
        <f t="shared" si="146"/>
        <v>24.5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>
        <f t="shared" si="145"/>
        <v>9</v>
      </c>
      <c r="R1916">
        <f t="shared" si="146"/>
        <v>30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>
        <f t="shared" si="145"/>
        <v>2</v>
      </c>
      <c r="R1917">
        <f t="shared" si="146"/>
        <v>2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>
        <f t="shared" si="145"/>
        <v>1</v>
      </c>
      <c r="R1918">
        <f t="shared" si="146"/>
        <v>17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>
        <f t="shared" si="145"/>
        <v>53</v>
      </c>
      <c r="R1919">
        <f t="shared" si="146"/>
        <v>2928.93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>
        <f t="shared" si="145"/>
        <v>1</v>
      </c>
      <c r="R1920">
        <f t="shared" si="146"/>
        <v>28.89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>
        <f t="shared" si="145"/>
        <v>47</v>
      </c>
      <c r="R1921">
        <f t="shared" si="146"/>
        <v>29.63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>
        <f t="shared" si="145"/>
        <v>43</v>
      </c>
      <c r="R1922">
        <f t="shared" si="146"/>
        <v>40.98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>
        <f t="shared" ref="Q1923:Q1986" si="150">ROUND(E1923/D1923*100,0)</f>
        <v>137</v>
      </c>
      <c r="R1923">
        <f t="shared" ref="R1923:R1986" si="151">IFERROR(ROUND(E1923/L1923,2),0)</f>
        <v>54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>
        <f t="shared" si="150"/>
        <v>116</v>
      </c>
      <c r="R1924">
        <f t="shared" si="151"/>
        <v>36.11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>
        <f t="shared" si="150"/>
        <v>241</v>
      </c>
      <c r="R1925">
        <f t="shared" si="151"/>
        <v>23.15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>
        <f t="shared" si="150"/>
        <v>114</v>
      </c>
      <c r="R1926">
        <f t="shared" si="151"/>
        <v>104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>
        <f t="shared" si="150"/>
        <v>110</v>
      </c>
      <c r="R1927">
        <f t="shared" si="151"/>
        <v>31.83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>
        <f t="shared" si="150"/>
        <v>195</v>
      </c>
      <c r="R1928">
        <f t="shared" si="151"/>
        <v>27.39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>
        <f t="shared" si="150"/>
        <v>103</v>
      </c>
      <c r="R1929">
        <f t="shared" si="151"/>
        <v>56.36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>
        <f t="shared" si="150"/>
        <v>103</v>
      </c>
      <c r="R1930">
        <f t="shared" si="151"/>
        <v>77.349999999999994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>
        <f t="shared" si="150"/>
        <v>100</v>
      </c>
      <c r="R1931">
        <f t="shared" si="151"/>
        <v>42.8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>
        <f t="shared" si="150"/>
        <v>127</v>
      </c>
      <c r="R1932">
        <f t="shared" si="151"/>
        <v>48.85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>
        <f t="shared" si="150"/>
        <v>121</v>
      </c>
      <c r="R1933">
        <f t="shared" si="151"/>
        <v>48.24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>
        <f t="shared" si="150"/>
        <v>107</v>
      </c>
      <c r="R1934">
        <f t="shared" si="151"/>
        <v>70.209999999999994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>
        <f t="shared" si="150"/>
        <v>172</v>
      </c>
      <c r="R1935">
        <f t="shared" si="151"/>
        <v>94.05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>
        <f t="shared" si="150"/>
        <v>124</v>
      </c>
      <c r="R1936">
        <f t="shared" si="151"/>
        <v>80.27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>
        <f t="shared" si="150"/>
        <v>108</v>
      </c>
      <c r="R1937">
        <f t="shared" si="151"/>
        <v>54.2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>
        <f t="shared" si="150"/>
        <v>117</v>
      </c>
      <c r="R1938">
        <f t="shared" si="151"/>
        <v>60.27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>
        <f t="shared" si="150"/>
        <v>187</v>
      </c>
      <c r="R1939">
        <f t="shared" si="151"/>
        <v>38.74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>
        <f t="shared" si="150"/>
        <v>116</v>
      </c>
      <c r="R1940">
        <f t="shared" si="151"/>
        <v>152.54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>
        <f t="shared" si="150"/>
        <v>111</v>
      </c>
      <c r="R1941">
        <f t="shared" si="151"/>
        <v>115.31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>
        <f t="shared" si="150"/>
        <v>171</v>
      </c>
      <c r="R1942">
        <f t="shared" si="151"/>
        <v>35.840000000000003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>
        <f t="shared" si="150"/>
        <v>126</v>
      </c>
      <c r="R1943">
        <f t="shared" si="151"/>
        <v>64.569999999999993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>
        <f t="shared" si="150"/>
        <v>138</v>
      </c>
      <c r="R1944">
        <f t="shared" si="151"/>
        <v>87.44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>
        <f t="shared" si="150"/>
        <v>1705</v>
      </c>
      <c r="R1945">
        <f t="shared" si="151"/>
        <v>68.819999999999993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>
        <f t="shared" si="150"/>
        <v>788</v>
      </c>
      <c r="R1946">
        <f t="shared" si="151"/>
        <v>176.2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>
        <f t="shared" si="150"/>
        <v>348</v>
      </c>
      <c r="R1947">
        <f t="shared" si="151"/>
        <v>511.79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>
        <f t="shared" si="150"/>
        <v>150</v>
      </c>
      <c r="R1948">
        <f t="shared" si="151"/>
        <v>160.44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>
        <f t="shared" si="150"/>
        <v>101</v>
      </c>
      <c r="R1949">
        <f t="shared" si="151"/>
        <v>35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>
        <f t="shared" si="150"/>
        <v>800</v>
      </c>
      <c r="R1950">
        <f t="shared" si="151"/>
        <v>188.51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>
        <f t="shared" si="150"/>
        <v>106</v>
      </c>
      <c r="R1951">
        <f t="shared" si="151"/>
        <v>56.2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>
        <f t="shared" si="150"/>
        <v>201</v>
      </c>
      <c r="R1952">
        <f t="shared" si="151"/>
        <v>51.31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>
        <f t="shared" si="150"/>
        <v>212</v>
      </c>
      <c r="R1953">
        <f t="shared" si="151"/>
        <v>127.36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>
        <f t="shared" si="150"/>
        <v>198</v>
      </c>
      <c r="R1954">
        <f t="shared" si="151"/>
        <v>101.86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>
        <f t="shared" si="150"/>
        <v>226</v>
      </c>
      <c r="R1955">
        <f t="shared" si="151"/>
        <v>230.56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>
        <f t="shared" si="150"/>
        <v>699</v>
      </c>
      <c r="R1956">
        <f t="shared" si="151"/>
        <v>842.11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>
        <f t="shared" si="150"/>
        <v>399</v>
      </c>
      <c r="R1957">
        <f t="shared" si="151"/>
        <v>577.28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>
        <f t="shared" si="150"/>
        <v>294</v>
      </c>
      <c r="R1958">
        <f t="shared" si="151"/>
        <v>483.34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>
        <f t="shared" si="150"/>
        <v>168</v>
      </c>
      <c r="R1959">
        <f t="shared" si="151"/>
        <v>76.14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>
        <f t="shared" si="150"/>
        <v>1436</v>
      </c>
      <c r="R1960">
        <f t="shared" si="151"/>
        <v>74.11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>
        <f t="shared" si="150"/>
        <v>157</v>
      </c>
      <c r="R1961">
        <f t="shared" si="151"/>
        <v>36.97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>
        <f t="shared" si="150"/>
        <v>118</v>
      </c>
      <c r="R1962">
        <f t="shared" si="151"/>
        <v>2500.9699999999998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>
        <f t="shared" si="150"/>
        <v>1105</v>
      </c>
      <c r="R1963">
        <f t="shared" si="151"/>
        <v>67.69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>
        <f t="shared" si="150"/>
        <v>193</v>
      </c>
      <c r="R1964">
        <f t="shared" si="151"/>
        <v>63.05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>
        <f t="shared" si="150"/>
        <v>127</v>
      </c>
      <c r="R1965">
        <f t="shared" si="151"/>
        <v>117.6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>
        <f t="shared" si="150"/>
        <v>260</v>
      </c>
      <c r="R1966">
        <f t="shared" si="151"/>
        <v>180.75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>
        <f t="shared" si="150"/>
        <v>262</v>
      </c>
      <c r="R1967">
        <f t="shared" si="151"/>
        <v>127.32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>
        <f t="shared" si="150"/>
        <v>207</v>
      </c>
      <c r="R1968">
        <f t="shared" si="151"/>
        <v>136.63999999999999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>
        <f t="shared" si="150"/>
        <v>370</v>
      </c>
      <c r="R1969">
        <f t="shared" si="151"/>
        <v>182.78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>
        <f t="shared" si="150"/>
        <v>285</v>
      </c>
      <c r="R1970">
        <f t="shared" si="151"/>
        <v>279.38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>
        <f t="shared" si="150"/>
        <v>579</v>
      </c>
      <c r="R1971">
        <f t="shared" si="151"/>
        <v>61.38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>
        <f t="shared" si="150"/>
        <v>1132</v>
      </c>
      <c r="R1972">
        <f t="shared" si="151"/>
        <v>80.73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>
        <f t="shared" si="150"/>
        <v>263</v>
      </c>
      <c r="R1973">
        <f t="shared" si="151"/>
        <v>272.36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>
        <f t="shared" si="150"/>
        <v>674</v>
      </c>
      <c r="R1974">
        <f t="shared" si="151"/>
        <v>70.849999999999994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>
        <f t="shared" si="150"/>
        <v>257</v>
      </c>
      <c r="R1975">
        <f t="shared" si="151"/>
        <v>247.94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>
        <f t="shared" si="150"/>
        <v>375</v>
      </c>
      <c r="R1976">
        <f t="shared" si="151"/>
        <v>186.81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>
        <f t="shared" si="150"/>
        <v>209</v>
      </c>
      <c r="R1977">
        <f t="shared" si="151"/>
        <v>131.99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>
        <f t="shared" si="150"/>
        <v>347</v>
      </c>
      <c r="R1978">
        <f t="shared" si="151"/>
        <v>29.31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>
        <f t="shared" si="150"/>
        <v>402</v>
      </c>
      <c r="R1979">
        <f t="shared" si="151"/>
        <v>245.02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>
        <f t="shared" si="150"/>
        <v>1027</v>
      </c>
      <c r="R1980">
        <f t="shared" si="151"/>
        <v>1323.25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>
        <f t="shared" si="150"/>
        <v>115</v>
      </c>
      <c r="R1981">
        <f t="shared" si="151"/>
        <v>282.66000000000003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>
        <f t="shared" si="150"/>
        <v>355</v>
      </c>
      <c r="R1982">
        <f t="shared" si="151"/>
        <v>91.21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>
        <f t="shared" si="150"/>
        <v>5</v>
      </c>
      <c r="R1983">
        <f t="shared" si="151"/>
        <v>31.75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>
        <f t="shared" si="150"/>
        <v>0</v>
      </c>
      <c r="R1984">
        <f t="shared" si="151"/>
        <v>0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>
        <f t="shared" si="150"/>
        <v>4</v>
      </c>
      <c r="R1985">
        <f t="shared" si="151"/>
        <v>88.69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>
        <f t="shared" si="150"/>
        <v>21</v>
      </c>
      <c r="R1986">
        <f t="shared" si="151"/>
        <v>453.14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>
        <f t="shared" ref="Q1987:Q2050" si="155">ROUND(E1987/D1987*100,0)</f>
        <v>3</v>
      </c>
      <c r="R1987">
        <f t="shared" ref="R1987:R2050" si="156">IFERROR(ROUND(E1987/L1987,2),0)</f>
        <v>12.75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>
        <f t="shared" si="155"/>
        <v>0</v>
      </c>
      <c r="R1988">
        <f t="shared" si="156"/>
        <v>1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>
        <f t="shared" si="155"/>
        <v>42</v>
      </c>
      <c r="R1989">
        <f t="shared" si="156"/>
        <v>83.43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>
        <f t="shared" si="155"/>
        <v>0</v>
      </c>
      <c r="R1990">
        <f t="shared" si="156"/>
        <v>25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>
        <f t="shared" si="155"/>
        <v>1</v>
      </c>
      <c r="R1991">
        <f t="shared" si="156"/>
        <v>50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>
        <f t="shared" si="155"/>
        <v>17</v>
      </c>
      <c r="R1992">
        <f t="shared" si="156"/>
        <v>101.8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>
        <f t="shared" si="155"/>
        <v>7</v>
      </c>
      <c r="R1993">
        <f t="shared" si="156"/>
        <v>46.67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>
        <f t="shared" si="155"/>
        <v>0</v>
      </c>
      <c r="R1994">
        <f t="shared" si="156"/>
        <v>1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>
        <f t="shared" si="155"/>
        <v>0</v>
      </c>
      <c r="R1995">
        <f t="shared" si="156"/>
        <v>0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>
        <f t="shared" si="155"/>
        <v>0</v>
      </c>
      <c r="R1996">
        <f t="shared" si="156"/>
        <v>0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>
        <f t="shared" si="155"/>
        <v>8</v>
      </c>
      <c r="R1997">
        <f t="shared" si="156"/>
        <v>26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>
        <f t="shared" si="155"/>
        <v>0</v>
      </c>
      <c r="R1998">
        <f t="shared" si="156"/>
        <v>0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>
        <f t="shared" si="155"/>
        <v>0</v>
      </c>
      <c r="R1999">
        <f t="shared" si="156"/>
        <v>0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>
        <f t="shared" si="155"/>
        <v>26</v>
      </c>
      <c r="R2000">
        <f t="shared" si="156"/>
        <v>218.33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>
        <f t="shared" si="155"/>
        <v>1</v>
      </c>
      <c r="R2001">
        <f t="shared" si="156"/>
        <v>33.71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>
        <f t="shared" si="155"/>
        <v>13</v>
      </c>
      <c r="R2002">
        <f t="shared" si="156"/>
        <v>25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>
        <f t="shared" si="155"/>
        <v>382</v>
      </c>
      <c r="R2003">
        <f t="shared" si="156"/>
        <v>128.38999999999999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>
        <f t="shared" si="155"/>
        <v>217</v>
      </c>
      <c r="R2004">
        <f t="shared" si="156"/>
        <v>78.83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>
        <f t="shared" si="155"/>
        <v>312</v>
      </c>
      <c r="R2005">
        <f t="shared" si="156"/>
        <v>91.76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>
        <f t="shared" si="155"/>
        <v>234</v>
      </c>
      <c r="R2006">
        <f t="shared" si="156"/>
        <v>331.1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>
        <f t="shared" si="155"/>
        <v>124</v>
      </c>
      <c r="R2007">
        <f t="shared" si="156"/>
        <v>194.26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>
        <f t="shared" si="155"/>
        <v>248</v>
      </c>
      <c r="R2008">
        <f t="shared" si="156"/>
        <v>408.98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>
        <f t="shared" si="155"/>
        <v>116</v>
      </c>
      <c r="R2009">
        <f t="shared" si="156"/>
        <v>84.46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>
        <f t="shared" si="155"/>
        <v>117</v>
      </c>
      <c r="R2010">
        <f t="shared" si="156"/>
        <v>44.85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>
        <f t="shared" si="155"/>
        <v>305</v>
      </c>
      <c r="R2011">
        <f t="shared" si="156"/>
        <v>383.36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>
        <f t="shared" si="155"/>
        <v>320</v>
      </c>
      <c r="R2012">
        <f t="shared" si="156"/>
        <v>55.28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>
        <f t="shared" si="155"/>
        <v>820</v>
      </c>
      <c r="R2013">
        <f t="shared" si="156"/>
        <v>422.02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>
        <f t="shared" si="155"/>
        <v>235</v>
      </c>
      <c r="R2014">
        <f t="shared" si="156"/>
        <v>64.180000000000007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>
        <f t="shared" si="155"/>
        <v>495</v>
      </c>
      <c r="R2015">
        <f t="shared" si="156"/>
        <v>173.58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>
        <f t="shared" si="155"/>
        <v>7814</v>
      </c>
      <c r="R2016">
        <f t="shared" si="156"/>
        <v>88.6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>
        <f t="shared" si="155"/>
        <v>113</v>
      </c>
      <c r="R2017">
        <f t="shared" si="156"/>
        <v>50.22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>
        <f t="shared" si="155"/>
        <v>922</v>
      </c>
      <c r="R2018">
        <f t="shared" si="156"/>
        <v>192.39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>
        <f t="shared" si="155"/>
        <v>125</v>
      </c>
      <c r="R2019">
        <f t="shared" si="156"/>
        <v>73.42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>
        <f t="shared" si="155"/>
        <v>102</v>
      </c>
      <c r="R2020">
        <f t="shared" si="156"/>
        <v>147.68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>
        <f t="shared" si="155"/>
        <v>485</v>
      </c>
      <c r="R2021">
        <f t="shared" si="156"/>
        <v>108.97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>
        <f t="shared" si="155"/>
        <v>192</v>
      </c>
      <c r="R2022">
        <f t="shared" si="156"/>
        <v>23.65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>
        <f t="shared" si="155"/>
        <v>281</v>
      </c>
      <c r="R2023">
        <f t="shared" si="156"/>
        <v>147.94999999999999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>
        <f t="shared" si="155"/>
        <v>125</v>
      </c>
      <c r="R2024">
        <f t="shared" si="156"/>
        <v>385.04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>
        <f t="shared" si="155"/>
        <v>161</v>
      </c>
      <c r="R2025">
        <f t="shared" si="156"/>
        <v>457.39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>
        <f t="shared" si="155"/>
        <v>585</v>
      </c>
      <c r="R2026">
        <f t="shared" si="156"/>
        <v>222.99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>
        <f t="shared" si="155"/>
        <v>201</v>
      </c>
      <c r="R2027">
        <f t="shared" si="156"/>
        <v>220.74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>
        <f t="shared" si="155"/>
        <v>133</v>
      </c>
      <c r="R2028">
        <f t="shared" si="156"/>
        <v>73.5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>
        <f t="shared" si="155"/>
        <v>120</v>
      </c>
      <c r="R2029">
        <f t="shared" si="156"/>
        <v>223.1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>
        <f t="shared" si="155"/>
        <v>126</v>
      </c>
      <c r="R2030">
        <f t="shared" si="156"/>
        <v>47.91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>
        <f t="shared" si="155"/>
        <v>361</v>
      </c>
      <c r="R2031">
        <f t="shared" si="156"/>
        <v>96.06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>
        <f t="shared" si="155"/>
        <v>226</v>
      </c>
      <c r="R2032">
        <f t="shared" si="156"/>
        <v>118.61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>
        <f t="shared" si="155"/>
        <v>120</v>
      </c>
      <c r="R2033">
        <f t="shared" si="156"/>
        <v>118.45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>
        <f t="shared" si="155"/>
        <v>304</v>
      </c>
      <c r="R2034">
        <f t="shared" si="156"/>
        <v>143.21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>
        <f t="shared" si="155"/>
        <v>179</v>
      </c>
      <c r="R2035">
        <f t="shared" si="156"/>
        <v>282.72000000000003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>
        <f t="shared" si="155"/>
        <v>387</v>
      </c>
      <c r="R2036">
        <f t="shared" si="156"/>
        <v>593.94000000000005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>
        <f t="shared" si="155"/>
        <v>211</v>
      </c>
      <c r="R2037">
        <f t="shared" si="156"/>
        <v>262.16000000000003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>
        <f t="shared" si="155"/>
        <v>132</v>
      </c>
      <c r="R2038">
        <f t="shared" si="156"/>
        <v>46.58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>
        <f t="shared" si="155"/>
        <v>300</v>
      </c>
      <c r="R2039">
        <f t="shared" si="156"/>
        <v>70.040000000000006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>
        <f t="shared" si="155"/>
        <v>421</v>
      </c>
      <c r="R2040">
        <f t="shared" si="156"/>
        <v>164.91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>
        <f t="shared" si="155"/>
        <v>136</v>
      </c>
      <c r="R2041">
        <f t="shared" si="156"/>
        <v>449.26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>
        <f t="shared" si="155"/>
        <v>248</v>
      </c>
      <c r="R2042">
        <f t="shared" si="156"/>
        <v>27.47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>
        <f t="shared" si="155"/>
        <v>182</v>
      </c>
      <c r="R2043">
        <f t="shared" si="156"/>
        <v>143.97999999999999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>
        <f t="shared" si="155"/>
        <v>124</v>
      </c>
      <c r="R2044">
        <f t="shared" si="156"/>
        <v>88.24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>
        <f t="shared" si="155"/>
        <v>506</v>
      </c>
      <c r="R2045">
        <f t="shared" si="156"/>
        <v>36.33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>
        <f t="shared" si="155"/>
        <v>108</v>
      </c>
      <c r="R2046">
        <f t="shared" si="156"/>
        <v>90.18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>
        <f t="shared" si="155"/>
        <v>819</v>
      </c>
      <c r="R2047">
        <f t="shared" si="156"/>
        <v>152.62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>
        <f t="shared" si="155"/>
        <v>121</v>
      </c>
      <c r="R2048">
        <f t="shared" si="156"/>
        <v>55.81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>
        <f t="shared" si="155"/>
        <v>103</v>
      </c>
      <c r="R2049">
        <f t="shared" si="156"/>
        <v>227.85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>
        <f t="shared" si="155"/>
        <v>148</v>
      </c>
      <c r="R2050">
        <f t="shared" si="156"/>
        <v>91.83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>
        <f t="shared" ref="Q2051:Q2114" si="160">ROUND(E2051/D2051*100,0)</f>
        <v>120</v>
      </c>
      <c r="R2051">
        <f t="shared" ref="R2051:R2114" si="161">IFERROR(ROUND(E2051/L2051,2),0)</f>
        <v>80.989999999999995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>
        <f t="shared" si="160"/>
        <v>473</v>
      </c>
      <c r="R2052">
        <f t="shared" si="161"/>
        <v>278.39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>
        <f t="shared" si="160"/>
        <v>130</v>
      </c>
      <c r="R2053">
        <f t="shared" si="161"/>
        <v>43.1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>
        <f t="shared" si="160"/>
        <v>353</v>
      </c>
      <c r="R2054">
        <f t="shared" si="161"/>
        <v>326.29000000000002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>
        <f t="shared" si="160"/>
        <v>101</v>
      </c>
      <c r="R2055">
        <f t="shared" si="161"/>
        <v>41.74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>
        <f t="shared" si="160"/>
        <v>114</v>
      </c>
      <c r="R2056">
        <f t="shared" si="161"/>
        <v>64.02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>
        <f t="shared" si="160"/>
        <v>167</v>
      </c>
      <c r="R2057">
        <f t="shared" si="161"/>
        <v>99.46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>
        <f t="shared" si="160"/>
        <v>153</v>
      </c>
      <c r="R2058">
        <f t="shared" si="161"/>
        <v>138.49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>
        <f t="shared" si="160"/>
        <v>202</v>
      </c>
      <c r="R2059">
        <f t="shared" si="161"/>
        <v>45.55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>
        <f t="shared" si="160"/>
        <v>168</v>
      </c>
      <c r="R2060">
        <f t="shared" si="161"/>
        <v>10.51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>
        <f t="shared" si="160"/>
        <v>143</v>
      </c>
      <c r="R2061">
        <f t="shared" si="161"/>
        <v>114.77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>
        <f t="shared" si="160"/>
        <v>196</v>
      </c>
      <c r="R2062">
        <f t="shared" si="161"/>
        <v>36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>
        <f t="shared" si="160"/>
        <v>108</v>
      </c>
      <c r="R2063">
        <f t="shared" si="161"/>
        <v>154.16999999999999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>
        <f t="shared" si="160"/>
        <v>115</v>
      </c>
      <c r="R2064">
        <f t="shared" si="161"/>
        <v>566.39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>
        <f t="shared" si="160"/>
        <v>148</v>
      </c>
      <c r="R2065">
        <f t="shared" si="161"/>
        <v>120.86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>
        <f t="shared" si="160"/>
        <v>191</v>
      </c>
      <c r="R2066">
        <f t="shared" si="161"/>
        <v>86.16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>
        <f t="shared" si="160"/>
        <v>199</v>
      </c>
      <c r="R2067">
        <f t="shared" si="161"/>
        <v>51.21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>
        <f t="shared" si="160"/>
        <v>219</v>
      </c>
      <c r="R2068">
        <f t="shared" si="161"/>
        <v>67.260000000000005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>
        <f t="shared" si="160"/>
        <v>127</v>
      </c>
      <c r="R2069">
        <f t="shared" si="161"/>
        <v>62.8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>
        <f t="shared" si="160"/>
        <v>105</v>
      </c>
      <c r="R2070">
        <f t="shared" si="161"/>
        <v>346.13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>
        <f t="shared" si="160"/>
        <v>128</v>
      </c>
      <c r="R2071">
        <f t="shared" si="161"/>
        <v>244.12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>
        <f t="shared" si="160"/>
        <v>317</v>
      </c>
      <c r="R2072">
        <f t="shared" si="161"/>
        <v>259.25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>
        <f t="shared" si="160"/>
        <v>281</v>
      </c>
      <c r="R2073">
        <f t="shared" si="161"/>
        <v>201.96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>
        <f t="shared" si="160"/>
        <v>111</v>
      </c>
      <c r="R2074">
        <f t="shared" si="161"/>
        <v>226.21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>
        <f t="shared" si="160"/>
        <v>153</v>
      </c>
      <c r="R2075">
        <f t="shared" si="161"/>
        <v>324.69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>
        <f t="shared" si="160"/>
        <v>103</v>
      </c>
      <c r="R2076">
        <f t="shared" si="161"/>
        <v>205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>
        <f t="shared" si="160"/>
        <v>1678</v>
      </c>
      <c r="R2077">
        <f t="shared" si="161"/>
        <v>20.47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>
        <f t="shared" si="160"/>
        <v>543</v>
      </c>
      <c r="R2078">
        <f t="shared" si="161"/>
        <v>116.35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>
        <f t="shared" si="160"/>
        <v>116</v>
      </c>
      <c r="R2079">
        <f t="shared" si="161"/>
        <v>307.2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>
        <f t="shared" si="160"/>
        <v>131</v>
      </c>
      <c r="R2080">
        <f t="shared" si="161"/>
        <v>546.69000000000005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>
        <f t="shared" si="160"/>
        <v>288</v>
      </c>
      <c r="R2081">
        <f t="shared" si="161"/>
        <v>47.47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>
        <f t="shared" si="160"/>
        <v>508</v>
      </c>
      <c r="R2082">
        <f t="shared" si="161"/>
        <v>101.56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>
        <f t="shared" si="160"/>
        <v>115</v>
      </c>
      <c r="R2083">
        <f t="shared" si="161"/>
        <v>72.91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>
        <f t="shared" si="160"/>
        <v>111</v>
      </c>
      <c r="R2084">
        <f t="shared" si="161"/>
        <v>43.71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>
        <f t="shared" si="160"/>
        <v>113</v>
      </c>
      <c r="R2085">
        <f t="shared" si="161"/>
        <v>34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>
        <f t="shared" si="160"/>
        <v>108</v>
      </c>
      <c r="R2086">
        <f t="shared" si="161"/>
        <v>70.650000000000006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>
        <f t="shared" si="160"/>
        <v>124</v>
      </c>
      <c r="R2087">
        <f t="shared" si="161"/>
        <v>89.3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>
        <f t="shared" si="160"/>
        <v>101</v>
      </c>
      <c r="R2088">
        <f t="shared" si="161"/>
        <v>115.09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>
        <f t="shared" si="160"/>
        <v>104</v>
      </c>
      <c r="R2089">
        <f t="shared" si="161"/>
        <v>62.12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>
        <f t="shared" si="160"/>
        <v>116</v>
      </c>
      <c r="R2090">
        <f t="shared" si="161"/>
        <v>46.2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>
        <f t="shared" si="160"/>
        <v>120</v>
      </c>
      <c r="R2091">
        <f t="shared" si="161"/>
        <v>48.55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>
        <f t="shared" si="160"/>
        <v>115</v>
      </c>
      <c r="R2092">
        <f t="shared" si="161"/>
        <v>57.52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>
        <f t="shared" si="160"/>
        <v>120</v>
      </c>
      <c r="R2093">
        <f t="shared" si="161"/>
        <v>88.15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>
        <f t="shared" si="160"/>
        <v>101</v>
      </c>
      <c r="R2094">
        <f t="shared" si="161"/>
        <v>110.49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>
        <f t="shared" si="160"/>
        <v>102</v>
      </c>
      <c r="R2095">
        <f t="shared" si="161"/>
        <v>66.83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>
        <f t="shared" si="160"/>
        <v>121</v>
      </c>
      <c r="R2096">
        <f t="shared" si="161"/>
        <v>58.6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>
        <f t="shared" si="160"/>
        <v>100</v>
      </c>
      <c r="R2097">
        <f t="shared" si="161"/>
        <v>113.64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>
        <f t="shared" si="160"/>
        <v>102</v>
      </c>
      <c r="R2098">
        <f t="shared" si="161"/>
        <v>43.57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>
        <f t="shared" si="160"/>
        <v>100</v>
      </c>
      <c r="R2099">
        <f t="shared" si="161"/>
        <v>78.95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>
        <f t="shared" si="160"/>
        <v>100</v>
      </c>
      <c r="R2100">
        <f t="shared" si="161"/>
        <v>188.13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>
        <f t="shared" si="160"/>
        <v>132</v>
      </c>
      <c r="R2101">
        <f t="shared" si="161"/>
        <v>63.03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>
        <f t="shared" si="160"/>
        <v>137</v>
      </c>
      <c r="R2102">
        <f t="shared" si="161"/>
        <v>30.37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>
        <f t="shared" si="160"/>
        <v>113</v>
      </c>
      <c r="R2103">
        <f t="shared" si="161"/>
        <v>51.48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>
        <f t="shared" si="160"/>
        <v>136</v>
      </c>
      <c r="R2104">
        <f t="shared" si="161"/>
        <v>35.79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>
        <f t="shared" si="160"/>
        <v>146</v>
      </c>
      <c r="R2105">
        <f t="shared" si="161"/>
        <v>98.82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>
        <f t="shared" si="160"/>
        <v>130</v>
      </c>
      <c r="R2106">
        <f t="shared" si="161"/>
        <v>28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>
        <f t="shared" si="160"/>
        <v>254</v>
      </c>
      <c r="R2107">
        <f t="shared" si="161"/>
        <v>51.31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>
        <f t="shared" si="160"/>
        <v>107</v>
      </c>
      <c r="R2108">
        <f t="shared" si="161"/>
        <v>53.52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>
        <f t="shared" si="160"/>
        <v>108</v>
      </c>
      <c r="R2109">
        <f t="shared" si="161"/>
        <v>37.15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>
        <f t="shared" si="160"/>
        <v>107</v>
      </c>
      <c r="R2110">
        <f t="shared" si="161"/>
        <v>89.9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>
        <f t="shared" si="160"/>
        <v>107</v>
      </c>
      <c r="R2111">
        <f t="shared" si="161"/>
        <v>106.53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>
        <f t="shared" si="160"/>
        <v>100</v>
      </c>
      <c r="R2112">
        <f t="shared" si="161"/>
        <v>52.82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>
        <f t="shared" si="160"/>
        <v>107</v>
      </c>
      <c r="R2113">
        <f t="shared" si="161"/>
        <v>54.62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>
        <f t="shared" si="160"/>
        <v>100</v>
      </c>
      <c r="R2114">
        <f t="shared" si="161"/>
        <v>27.27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>
        <f t="shared" ref="Q2115:Q2178" si="165">ROUND(E2115/D2115*100,0)</f>
        <v>105</v>
      </c>
      <c r="R2115">
        <f t="shared" ref="R2115:R2178" si="166">IFERROR(ROUND(E2115/L2115,2),0)</f>
        <v>68.599999999999994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>
        <f t="shared" si="165"/>
        <v>105</v>
      </c>
      <c r="R2116">
        <f t="shared" si="166"/>
        <v>35.61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>
        <f t="shared" si="165"/>
        <v>226</v>
      </c>
      <c r="R2117">
        <f t="shared" si="166"/>
        <v>94.03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>
        <f t="shared" si="165"/>
        <v>101</v>
      </c>
      <c r="R2118">
        <f t="shared" si="166"/>
        <v>526.46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>
        <f t="shared" si="165"/>
        <v>148</v>
      </c>
      <c r="R2119">
        <f t="shared" si="166"/>
        <v>50.66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>
        <f t="shared" si="165"/>
        <v>135</v>
      </c>
      <c r="R2120">
        <f t="shared" si="166"/>
        <v>79.180000000000007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>
        <f t="shared" si="165"/>
        <v>101</v>
      </c>
      <c r="R2121">
        <f t="shared" si="166"/>
        <v>91.59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>
        <f t="shared" si="165"/>
        <v>101</v>
      </c>
      <c r="R2122">
        <f t="shared" si="166"/>
        <v>116.96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>
        <f t="shared" si="165"/>
        <v>1</v>
      </c>
      <c r="R2123">
        <f t="shared" si="166"/>
        <v>28.4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>
        <f t="shared" si="165"/>
        <v>0</v>
      </c>
      <c r="R2124">
        <f t="shared" si="166"/>
        <v>103.33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>
        <f t="shared" si="165"/>
        <v>10</v>
      </c>
      <c r="R2125">
        <f t="shared" si="166"/>
        <v>10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>
        <f t="shared" si="165"/>
        <v>10</v>
      </c>
      <c r="R2126">
        <f t="shared" si="166"/>
        <v>23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>
        <f t="shared" si="165"/>
        <v>1</v>
      </c>
      <c r="R2127">
        <f t="shared" si="166"/>
        <v>31.56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>
        <f t="shared" si="165"/>
        <v>0</v>
      </c>
      <c r="R2128">
        <f t="shared" si="166"/>
        <v>5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>
        <f t="shared" si="165"/>
        <v>29</v>
      </c>
      <c r="R2129">
        <f t="shared" si="166"/>
        <v>34.22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>
        <f t="shared" si="165"/>
        <v>0</v>
      </c>
      <c r="R2130">
        <f t="shared" si="166"/>
        <v>25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>
        <f t="shared" si="165"/>
        <v>12</v>
      </c>
      <c r="R2131">
        <f t="shared" si="166"/>
        <v>19.670000000000002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>
        <f t="shared" si="165"/>
        <v>0</v>
      </c>
      <c r="R2132">
        <f t="shared" si="166"/>
        <v>21.25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>
        <f t="shared" si="165"/>
        <v>5</v>
      </c>
      <c r="R2133">
        <f t="shared" si="166"/>
        <v>8.33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>
        <f t="shared" si="165"/>
        <v>2</v>
      </c>
      <c r="R2134">
        <f t="shared" si="166"/>
        <v>21.34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>
        <f t="shared" si="165"/>
        <v>2</v>
      </c>
      <c r="R2135">
        <f t="shared" si="166"/>
        <v>5.33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>
        <f t="shared" si="165"/>
        <v>2</v>
      </c>
      <c r="R2136">
        <f t="shared" si="166"/>
        <v>34.67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>
        <f t="shared" si="165"/>
        <v>10</v>
      </c>
      <c r="R2137">
        <f t="shared" si="166"/>
        <v>21.73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>
        <f t="shared" si="165"/>
        <v>0</v>
      </c>
      <c r="R2138">
        <f t="shared" si="166"/>
        <v>11.92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>
        <f t="shared" si="165"/>
        <v>28</v>
      </c>
      <c r="R2139">
        <f t="shared" si="166"/>
        <v>26.6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>
        <f t="shared" si="165"/>
        <v>13</v>
      </c>
      <c r="R2140">
        <f t="shared" si="166"/>
        <v>10.67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>
        <f t="shared" si="165"/>
        <v>5</v>
      </c>
      <c r="R2141">
        <f t="shared" si="166"/>
        <v>29.04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>
        <f t="shared" si="165"/>
        <v>0</v>
      </c>
      <c r="R2142">
        <f t="shared" si="166"/>
        <v>50.91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>
        <f t="shared" si="165"/>
        <v>0</v>
      </c>
      <c r="R2143">
        <f t="shared" si="166"/>
        <v>0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>
        <f t="shared" si="165"/>
        <v>6</v>
      </c>
      <c r="R2144">
        <f t="shared" si="166"/>
        <v>50.08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>
        <f t="shared" si="165"/>
        <v>11</v>
      </c>
      <c r="R2145">
        <f t="shared" si="166"/>
        <v>45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>
        <f t="shared" si="165"/>
        <v>2</v>
      </c>
      <c r="R2146">
        <f t="shared" si="166"/>
        <v>25.29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>
        <f t="shared" si="165"/>
        <v>30</v>
      </c>
      <c r="R2147">
        <f t="shared" si="166"/>
        <v>51.29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>
        <f t="shared" si="165"/>
        <v>0</v>
      </c>
      <c r="R2148">
        <f t="shared" si="166"/>
        <v>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>
        <f t="shared" si="165"/>
        <v>1</v>
      </c>
      <c r="R2149">
        <f t="shared" si="166"/>
        <v>49.38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>
        <f t="shared" si="165"/>
        <v>2</v>
      </c>
      <c r="R2150">
        <f t="shared" si="166"/>
        <v>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>
        <f t="shared" si="165"/>
        <v>0</v>
      </c>
      <c r="R2151">
        <f t="shared" si="166"/>
        <v>0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>
        <f t="shared" si="165"/>
        <v>1</v>
      </c>
      <c r="R2152">
        <f t="shared" si="166"/>
        <v>101.25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>
        <f t="shared" si="165"/>
        <v>0</v>
      </c>
      <c r="R2153">
        <f t="shared" si="166"/>
        <v>19.670000000000002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>
        <f t="shared" si="165"/>
        <v>0</v>
      </c>
      <c r="R2154">
        <f t="shared" si="166"/>
        <v>12.5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>
        <f t="shared" si="165"/>
        <v>0</v>
      </c>
      <c r="R2155">
        <f t="shared" si="166"/>
        <v>8.5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>
        <f t="shared" si="165"/>
        <v>1</v>
      </c>
      <c r="R2156">
        <f t="shared" si="166"/>
        <v>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>
        <f t="shared" si="165"/>
        <v>2</v>
      </c>
      <c r="R2157">
        <f t="shared" si="166"/>
        <v>23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>
        <f t="shared" si="165"/>
        <v>3</v>
      </c>
      <c r="R2158">
        <f t="shared" si="166"/>
        <v>17.989999999999998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>
        <f t="shared" si="165"/>
        <v>28</v>
      </c>
      <c r="R2159">
        <f t="shared" si="166"/>
        <v>370.95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>
        <f t="shared" si="165"/>
        <v>7</v>
      </c>
      <c r="R2160">
        <f t="shared" si="166"/>
        <v>63.57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>
        <f t="shared" si="165"/>
        <v>1</v>
      </c>
      <c r="R2161">
        <f t="shared" si="166"/>
        <v>13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>
        <f t="shared" si="165"/>
        <v>1</v>
      </c>
      <c r="R2162">
        <f t="shared" si="166"/>
        <v>5.31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>
        <f t="shared" si="165"/>
        <v>116</v>
      </c>
      <c r="R2163">
        <f t="shared" si="166"/>
        <v>35.619999999999997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>
        <f t="shared" si="165"/>
        <v>112</v>
      </c>
      <c r="R2164">
        <f t="shared" si="166"/>
        <v>87.1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>
        <f t="shared" si="165"/>
        <v>132</v>
      </c>
      <c r="R2165">
        <f t="shared" si="166"/>
        <v>75.11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>
        <f t="shared" si="165"/>
        <v>103</v>
      </c>
      <c r="R2166">
        <f t="shared" si="166"/>
        <v>68.010000000000005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>
        <f t="shared" si="165"/>
        <v>139</v>
      </c>
      <c r="R2167">
        <f t="shared" si="166"/>
        <v>29.62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>
        <f t="shared" si="165"/>
        <v>147</v>
      </c>
      <c r="R2168">
        <f t="shared" si="166"/>
        <v>91.63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>
        <f t="shared" si="165"/>
        <v>120</v>
      </c>
      <c r="R2169">
        <f t="shared" si="166"/>
        <v>22.5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>
        <f t="shared" si="165"/>
        <v>122</v>
      </c>
      <c r="R2170">
        <f t="shared" si="166"/>
        <v>64.37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>
        <f t="shared" si="165"/>
        <v>100</v>
      </c>
      <c r="R2171">
        <f t="shared" si="166"/>
        <v>21.86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>
        <f t="shared" si="165"/>
        <v>181</v>
      </c>
      <c r="R2172">
        <f t="shared" si="166"/>
        <v>33.32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>
        <f t="shared" si="165"/>
        <v>106</v>
      </c>
      <c r="R2173">
        <f t="shared" si="166"/>
        <v>90.28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>
        <f t="shared" si="165"/>
        <v>100</v>
      </c>
      <c r="R2174">
        <f t="shared" si="166"/>
        <v>76.92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>
        <f t="shared" si="165"/>
        <v>127</v>
      </c>
      <c r="R2175">
        <f t="shared" si="166"/>
        <v>59.23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>
        <f t="shared" si="165"/>
        <v>103</v>
      </c>
      <c r="R2176">
        <f t="shared" si="166"/>
        <v>65.38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>
        <f t="shared" si="165"/>
        <v>250</v>
      </c>
      <c r="R2177">
        <f t="shared" si="166"/>
        <v>67.31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>
        <f t="shared" si="165"/>
        <v>126</v>
      </c>
      <c r="R2178">
        <f t="shared" si="166"/>
        <v>88.75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>
        <f t="shared" ref="Q2179:Q2242" si="170">ROUND(E2179/D2179*100,0)</f>
        <v>100</v>
      </c>
      <c r="R2179">
        <f t="shared" ref="R2179:R2242" si="171">IFERROR(ROUND(E2179/L2179,2),0)</f>
        <v>65.87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>
        <f t="shared" si="170"/>
        <v>139</v>
      </c>
      <c r="R2180">
        <f t="shared" si="171"/>
        <v>40.35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>
        <f t="shared" si="170"/>
        <v>161</v>
      </c>
      <c r="R2181">
        <f t="shared" si="171"/>
        <v>76.86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>
        <f t="shared" si="170"/>
        <v>107</v>
      </c>
      <c r="R2182">
        <f t="shared" si="171"/>
        <v>68.709999999999994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>
        <f t="shared" si="170"/>
        <v>153</v>
      </c>
      <c r="R2183">
        <f t="shared" si="171"/>
        <v>57.77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>
        <f t="shared" si="170"/>
        <v>524</v>
      </c>
      <c r="R2184">
        <f t="shared" si="171"/>
        <v>44.17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>
        <f t="shared" si="170"/>
        <v>489</v>
      </c>
      <c r="R2185">
        <f t="shared" si="171"/>
        <v>31.57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>
        <f t="shared" si="170"/>
        <v>285</v>
      </c>
      <c r="R2186">
        <f t="shared" si="171"/>
        <v>107.05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>
        <f t="shared" si="170"/>
        <v>1857</v>
      </c>
      <c r="R2187">
        <f t="shared" si="171"/>
        <v>149.03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>
        <f t="shared" si="170"/>
        <v>110</v>
      </c>
      <c r="R2188">
        <f t="shared" si="171"/>
        <v>55.96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>
        <f t="shared" si="170"/>
        <v>1015</v>
      </c>
      <c r="R2189">
        <f t="shared" si="171"/>
        <v>56.97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>
        <f t="shared" si="170"/>
        <v>412</v>
      </c>
      <c r="R2190">
        <f t="shared" si="171"/>
        <v>44.06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>
        <f t="shared" si="170"/>
        <v>503</v>
      </c>
      <c r="R2191">
        <f t="shared" si="171"/>
        <v>68.63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>
        <f t="shared" si="170"/>
        <v>185</v>
      </c>
      <c r="R2192">
        <f t="shared" si="171"/>
        <v>65.319999999999993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>
        <f t="shared" si="170"/>
        <v>120</v>
      </c>
      <c r="R2193">
        <f t="shared" si="171"/>
        <v>35.92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>
        <f t="shared" si="170"/>
        <v>1081</v>
      </c>
      <c r="R2194">
        <f t="shared" si="171"/>
        <v>40.07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>
        <f t="shared" si="170"/>
        <v>452</v>
      </c>
      <c r="R2195">
        <f t="shared" si="171"/>
        <v>75.650000000000006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>
        <f t="shared" si="170"/>
        <v>537</v>
      </c>
      <c r="R2196">
        <f t="shared" si="171"/>
        <v>61.2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>
        <f t="shared" si="170"/>
        <v>120</v>
      </c>
      <c r="R2197">
        <f t="shared" si="171"/>
        <v>48.13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>
        <f t="shared" si="170"/>
        <v>114</v>
      </c>
      <c r="R2198">
        <f t="shared" si="171"/>
        <v>68.11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>
        <f t="shared" si="170"/>
        <v>951</v>
      </c>
      <c r="R2199">
        <f t="shared" si="171"/>
        <v>65.89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>
        <f t="shared" si="170"/>
        <v>133</v>
      </c>
      <c r="R2200">
        <f t="shared" si="171"/>
        <v>81.650000000000006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>
        <f t="shared" si="170"/>
        <v>147</v>
      </c>
      <c r="R2201">
        <f t="shared" si="171"/>
        <v>52.7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>
        <f t="shared" si="170"/>
        <v>542</v>
      </c>
      <c r="R2202">
        <f t="shared" si="171"/>
        <v>41.23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>
        <f t="shared" si="170"/>
        <v>383</v>
      </c>
      <c r="R2203">
        <f t="shared" si="171"/>
        <v>15.04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>
        <f t="shared" si="170"/>
        <v>704</v>
      </c>
      <c r="R2204">
        <f t="shared" si="171"/>
        <v>39.07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>
        <f t="shared" si="170"/>
        <v>110</v>
      </c>
      <c r="R2205">
        <f t="shared" si="171"/>
        <v>43.82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>
        <f t="shared" si="170"/>
        <v>133</v>
      </c>
      <c r="R2206">
        <f t="shared" si="171"/>
        <v>27.3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>
        <f t="shared" si="170"/>
        <v>152</v>
      </c>
      <c r="R2207">
        <f t="shared" si="171"/>
        <v>42.22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>
        <f t="shared" si="170"/>
        <v>103</v>
      </c>
      <c r="R2208">
        <f t="shared" si="171"/>
        <v>33.24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>
        <f t="shared" si="170"/>
        <v>100</v>
      </c>
      <c r="R2209">
        <f t="shared" si="171"/>
        <v>285.70999999999998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>
        <f t="shared" si="170"/>
        <v>102</v>
      </c>
      <c r="R2210">
        <f t="shared" si="171"/>
        <v>42.33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>
        <f t="shared" si="170"/>
        <v>151</v>
      </c>
      <c r="R2211">
        <f t="shared" si="171"/>
        <v>50.27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>
        <f t="shared" si="170"/>
        <v>111</v>
      </c>
      <c r="R2212">
        <f t="shared" si="171"/>
        <v>61.9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>
        <f t="shared" si="170"/>
        <v>196</v>
      </c>
      <c r="R2213">
        <f t="shared" si="171"/>
        <v>40.75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>
        <f t="shared" si="170"/>
        <v>114</v>
      </c>
      <c r="R2214">
        <f t="shared" si="171"/>
        <v>55.8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>
        <f t="shared" si="170"/>
        <v>200</v>
      </c>
      <c r="R2215">
        <f t="shared" si="171"/>
        <v>10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>
        <f t="shared" si="170"/>
        <v>293</v>
      </c>
      <c r="R2216">
        <f t="shared" si="171"/>
        <v>73.13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>
        <f t="shared" si="170"/>
        <v>156</v>
      </c>
      <c r="R2217">
        <f t="shared" si="171"/>
        <v>26.06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>
        <f t="shared" si="170"/>
        <v>106</v>
      </c>
      <c r="R2218">
        <f t="shared" si="171"/>
        <v>22.64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>
        <f t="shared" si="170"/>
        <v>101</v>
      </c>
      <c r="R2219">
        <f t="shared" si="171"/>
        <v>47.22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>
        <f t="shared" si="170"/>
        <v>123</v>
      </c>
      <c r="R2220">
        <f t="shared" si="171"/>
        <v>32.32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>
        <f t="shared" si="170"/>
        <v>102</v>
      </c>
      <c r="R2221">
        <f t="shared" si="171"/>
        <v>53.42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>
        <f t="shared" si="170"/>
        <v>101</v>
      </c>
      <c r="R2222">
        <f t="shared" si="171"/>
        <v>51.3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>
        <f t="shared" si="170"/>
        <v>108</v>
      </c>
      <c r="R2223">
        <f t="shared" si="171"/>
        <v>37.200000000000003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>
        <f t="shared" si="170"/>
        <v>163</v>
      </c>
      <c r="R2224">
        <f t="shared" si="171"/>
        <v>27.1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>
        <f t="shared" si="170"/>
        <v>106</v>
      </c>
      <c r="R2225">
        <f t="shared" si="171"/>
        <v>206.31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>
        <f t="shared" si="170"/>
        <v>243</v>
      </c>
      <c r="R2226">
        <f t="shared" si="171"/>
        <v>82.15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>
        <f t="shared" si="170"/>
        <v>945</v>
      </c>
      <c r="R2227">
        <f t="shared" si="171"/>
        <v>164.8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>
        <f t="shared" si="170"/>
        <v>108</v>
      </c>
      <c r="R2228">
        <f t="shared" si="171"/>
        <v>60.82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>
        <f t="shared" si="170"/>
        <v>157</v>
      </c>
      <c r="R2229">
        <f t="shared" si="171"/>
        <v>67.97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>
        <f t="shared" si="170"/>
        <v>1174</v>
      </c>
      <c r="R2230">
        <f t="shared" si="171"/>
        <v>81.56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>
        <f t="shared" si="170"/>
        <v>171</v>
      </c>
      <c r="R2231">
        <f t="shared" si="171"/>
        <v>25.43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>
        <f t="shared" si="170"/>
        <v>126</v>
      </c>
      <c r="R2232">
        <f t="shared" si="171"/>
        <v>21.5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>
        <f t="shared" si="170"/>
        <v>1212</v>
      </c>
      <c r="R2233">
        <f t="shared" si="171"/>
        <v>27.23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>
        <f t="shared" si="170"/>
        <v>496</v>
      </c>
      <c r="R2234">
        <f t="shared" si="171"/>
        <v>25.09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>
        <f t="shared" si="170"/>
        <v>332</v>
      </c>
      <c r="R2235">
        <f t="shared" si="171"/>
        <v>21.23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>
        <f t="shared" si="170"/>
        <v>1165</v>
      </c>
      <c r="R2236">
        <f t="shared" si="171"/>
        <v>41.61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>
        <f t="shared" si="170"/>
        <v>153</v>
      </c>
      <c r="R2237">
        <f t="shared" si="171"/>
        <v>135.59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>
        <f t="shared" si="170"/>
        <v>537</v>
      </c>
      <c r="R2238">
        <f t="shared" si="171"/>
        <v>22.12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>
        <f t="shared" si="170"/>
        <v>353</v>
      </c>
      <c r="R2239">
        <f t="shared" si="171"/>
        <v>64.63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>
        <f t="shared" si="170"/>
        <v>137</v>
      </c>
      <c r="R2240">
        <f t="shared" si="171"/>
        <v>69.569999999999993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>
        <f t="shared" si="170"/>
        <v>128</v>
      </c>
      <c r="R2241">
        <f t="shared" si="171"/>
        <v>75.13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>
        <f t="shared" si="170"/>
        <v>271</v>
      </c>
      <c r="R2242">
        <f t="shared" si="171"/>
        <v>140.97999999999999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>
        <f t="shared" ref="Q2243:Q2306" si="175">ROUND(E2243/D2243*100,0)</f>
        <v>806</v>
      </c>
      <c r="R2243">
        <f t="shared" ref="R2243:R2306" si="176">IFERROR(ROUND(E2243/L2243,2),0)</f>
        <v>49.47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>
        <f t="shared" si="175"/>
        <v>1360</v>
      </c>
      <c r="R2244">
        <f t="shared" si="176"/>
        <v>53.87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>
        <f t="shared" si="175"/>
        <v>930250</v>
      </c>
      <c r="R2245">
        <f t="shared" si="176"/>
        <v>4.57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>
        <f t="shared" si="175"/>
        <v>377</v>
      </c>
      <c r="R2246">
        <f t="shared" si="176"/>
        <v>65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>
        <f t="shared" si="175"/>
        <v>2647</v>
      </c>
      <c r="R2247">
        <f t="shared" si="176"/>
        <v>53.48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>
        <f t="shared" si="175"/>
        <v>100</v>
      </c>
      <c r="R2248">
        <f t="shared" si="176"/>
        <v>43.91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>
        <f t="shared" si="175"/>
        <v>104</v>
      </c>
      <c r="R2249">
        <f t="shared" si="176"/>
        <v>50.85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>
        <f t="shared" si="175"/>
        <v>107</v>
      </c>
      <c r="R2250">
        <f t="shared" si="176"/>
        <v>58.63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>
        <f t="shared" si="175"/>
        <v>169</v>
      </c>
      <c r="R2251">
        <f t="shared" si="176"/>
        <v>32.82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>
        <f t="shared" si="175"/>
        <v>975</v>
      </c>
      <c r="R2252">
        <f t="shared" si="176"/>
        <v>426.93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>
        <f t="shared" si="175"/>
        <v>134</v>
      </c>
      <c r="R2253">
        <f t="shared" si="176"/>
        <v>23.81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>
        <f t="shared" si="175"/>
        <v>272</v>
      </c>
      <c r="R2254">
        <f t="shared" si="176"/>
        <v>98.41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>
        <f t="shared" si="175"/>
        <v>113</v>
      </c>
      <c r="R2255">
        <f t="shared" si="176"/>
        <v>107.32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>
        <f t="shared" si="175"/>
        <v>460</v>
      </c>
      <c r="R2256">
        <f t="shared" si="176"/>
        <v>11.67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>
        <f t="shared" si="175"/>
        <v>287</v>
      </c>
      <c r="R2257">
        <f t="shared" si="176"/>
        <v>41.78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>
        <f t="shared" si="175"/>
        <v>223</v>
      </c>
      <c r="R2258">
        <f t="shared" si="176"/>
        <v>21.38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>
        <f t="shared" si="175"/>
        <v>636</v>
      </c>
      <c r="R2259">
        <f t="shared" si="176"/>
        <v>94.1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>
        <f t="shared" si="175"/>
        <v>147</v>
      </c>
      <c r="R2260">
        <f t="shared" si="176"/>
        <v>15.72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>
        <f t="shared" si="175"/>
        <v>1867</v>
      </c>
      <c r="R2261">
        <f t="shared" si="176"/>
        <v>90.64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>
        <f t="shared" si="175"/>
        <v>327</v>
      </c>
      <c r="R2262">
        <f t="shared" si="176"/>
        <v>97.3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>
        <f t="shared" si="175"/>
        <v>780</v>
      </c>
      <c r="R2263">
        <f t="shared" si="176"/>
        <v>37.119999999999997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>
        <f t="shared" si="175"/>
        <v>154</v>
      </c>
      <c r="R2264">
        <f t="shared" si="176"/>
        <v>28.1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>
        <f t="shared" si="175"/>
        <v>116</v>
      </c>
      <c r="R2265">
        <f t="shared" si="176"/>
        <v>144.43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>
        <f t="shared" si="175"/>
        <v>180</v>
      </c>
      <c r="R2266">
        <f t="shared" si="176"/>
        <v>24.27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>
        <f t="shared" si="175"/>
        <v>299</v>
      </c>
      <c r="R2267">
        <f t="shared" si="176"/>
        <v>35.119999999999997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>
        <f t="shared" si="175"/>
        <v>320</v>
      </c>
      <c r="R2268">
        <f t="shared" si="176"/>
        <v>24.76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>
        <f t="shared" si="175"/>
        <v>381</v>
      </c>
      <c r="R2269">
        <f t="shared" si="176"/>
        <v>188.38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>
        <f t="shared" si="175"/>
        <v>103</v>
      </c>
      <c r="R2270">
        <f t="shared" si="176"/>
        <v>148.08000000000001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>
        <f t="shared" si="175"/>
        <v>1802</v>
      </c>
      <c r="R2271">
        <f t="shared" si="176"/>
        <v>49.93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>
        <f t="shared" si="175"/>
        <v>720</v>
      </c>
      <c r="R2272">
        <f t="shared" si="176"/>
        <v>107.82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>
        <f t="shared" si="175"/>
        <v>283</v>
      </c>
      <c r="R2273">
        <f t="shared" si="176"/>
        <v>42.63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>
        <f t="shared" si="175"/>
        <v>1357</v>
      </c>
      <c r="R2274">
        <f t="shared" si="176"/>
        <v>14.37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>
        <f t="shared" si="175"/>
        <v>220</v>
      </c>
      <c r="R2275">
        <f t="shared" si="176"/>
        <v>37.479999999999997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>
        <f t="shared" si="175"/>
        <v>120</v>
      </c>
      <c r="R2276">
        <f t="shared" si="176"/>
        <v>30.2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>
        <f t="shared" si="175"/>
        <v>408</v>
      </c>
      <c r="R2277">
        <f t="shared" si="176"/>
        <v>33.549999999999997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>
        <f t="shared" si="175"/>
        <v>106</v>
      </c>
      <c r="R2278">
        <f t="shared" si="176"/>
        <v>64.75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>
        <f t="shared" si="175"/>
        <v>141</v>
      </c>
      <c r="R2279">
        <f t="shared" si="176"/>
        <v>57.93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>
        <f t="shared" si="175"/>
        <v>271</v>
      </c>
      <c r="R2280">
        <f t="shared" si="176"/>
        <v>53.08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>
        <f t="shared" si="175"/>
        <v>154</v>
      </c>
      <c r="R2281">
        <f t="shared" si="176"/>
        <v>48.06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>
        <f t="shared" si="175"/>
        <v>404</v>
      </c>
      <c r="R2282">
        <f t="shared" si="176"/>
        <v>82.4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>
        <f t="shared" si="175"/>
        <v>185</v>
      </c>
      <c r="R2283">
        <f t="shared" si="176"/>
        <v>50.45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>
        <f t="shared" si="175"/>
        <v>185</v>
      </c>
      <c r="R2284">
        <f t="shared" si="176"/>
        <v>115.83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>
        <f t="shared" si="175"/>
        <v>101</v>
      </c>
      <c r="R2285">
        <f t="shared" si="176"/>
        <v>63.03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>
        <f t="shared" si="175"/>
        <v>106</v>
      </c>
      <c r="R2286">
        <f t="shared" si="176"/>
        <v>108.02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>
        <f t="shared" si="175"/>
        <v>121</v>
      </c>
      <c r="R2287">
        <f t="shared" si="176"/>
        <v>46.09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>
        <f t="shared" si="175"/>
        <v>100</v>
      </c>
      <c r="R2288">
        <f t="shared" si="176"/>
        <v>107.21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>
        <f t="shared" si="175"/>
        <v>120</v>
      </c>
      <c r="R2289">
        <f t="shared" si="176"/>
        <v>50.93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>
        <f t="shared" si="175"/>
        <v>100</v>
      </c>
      <c r="R2290">
        <f t="shared" si="176"/>
        <v>40.04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>
        <f t="shared" si="175"/>
        <v>107</v>
      </c>
      <c r="R2291">
        <f t="shared" si="176"/>
        <v>64.44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>
        <f t="shared" si="175"/>
        <v>104</v>
      </c>
      <c r="R2292">
        <f t="shared" si="176"/>
        <v>53.83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>
        <f t="shared" si="175"/>
        <v>173</v>
      </c>
      <c r="R2293">
        <f t="shared" si="176"/>
        <v>100.47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>
        <f t="shared" si="175"/>
        <v>107</v>
      </c>
      <c r="R2294">
        <f t="shared" si="176"/>
        <v>46.63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>
        <f t="shared" si="175"/>
        <v>108</v>
      </c>
      <c r="R2295">
        <f t="shared" si="176"/>
        <v>34.07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>
        <f t="shared" si="175"/>
        <v>146</v>
      </c>
      <c r="R2296">
        <f t="shared" si="176"/>
        <v>65.209999999999994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>
        <f t="shared" si="175"/>
        <v>125</v>
      </c>
      <c r="R2297">
        <f t="shared" si="176"/>
        <v>44.21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>
        <f t="shared" si="175"/>
        <v>149</v>
      </c>
      <c r="R2298">
        <f t="shared" si="176"/>
        <v>71.97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>
        <f t="shared" si="175"/>
        <v>101</v>
      </c>
      <c r="R2299">
        <f t="shared" si="176"/>
        <v>52.95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>
        <f t="shared" si="175"/>
        <v>105</v>
      </c>
      <c r="R2300">
        <f t="shared" si="176"/>
        <v>109.45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>
        <f t="shared" si="175"/>
        <v>350</v>
      </c>
      <c r="R2301">
        <f t="shared" si="176"/>
        <v>75.040000000000006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>
        <f t="shared" si="175"/>
        <v>101</v>
      </c>
      <c r="R2302">
        <f t="shared" si="176"/>
        <v>115.71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>
        <f t="shared" si="175"/>
        <v>134</v>
      </c>
      <c r="R2303">
        <f t="shared" si="176"/>
        <v>31.66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>
        <f t="shared" si="175"/>
        <v>171</v>
      </c>
      <c r="R2304">
        <f t="shared" si="176"/>
        <v>46.18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>
        <f t="shared" si="175"/>
        <v>109</v>
      </c>
      <c r="R2305">
        <f t="shared" si="176"/>
        <v>68.48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>
        <f t="shared" si="175"/>
        <v>101</v>
      </c>
      <c r="R2306">
        <f t="shared" si="176"/>
        <v>53.47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>
        <f t="shared" ref="Q2307:Q2370" si="180">ROUND(E2307/D2307*100,0)</f>
        <v>101</v>
      </c>
      <c r="R2307">
        <f t="shared" ref="R2307:R2370" si="181">IFERROR(ROUND(E2307/L2307,2),0)</f>
        <v>109.11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>
        <f t="shared" si="180"/>
        <v>107</v>
      </c>
      <c r="R2308">
        <f t="shared" si="181"/>
        <v>51.19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>
        <f t="shared" si="180"/>
        <v>107</v>
      </c>
      <c r="R2309">
        <f t="shared" si="181"/>
        <v>27.94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>
        <f t="shared" si="180"/>
        <v>101</v>
      </c>
      <c r="R2310">
        <f t="shared" si="181"/>
        <v>82.5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>
        <f t="shared" si="180"/>
        <v>107</v>
      </c>
      <c r="R2311">
        <f t="shared" si="181"/>
        <v>59.82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>
        <f t="shared" si="180"/>
        <v>429</v>
      </c>
      <c r="R2312">
        <f t="shared" si="181"/>
        <v>64.819999999999993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>
        <f t="shared" si="180"/>
        <v>104</v>
      </c>
      <c r="R2313">
        <f t="shared" si="181"/>
        <v>90.1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>
        <f t="shared" si="180"/>
        <v>108</v>
      </c>
      <c r="R2314">
        <f t="shared" si="181"/>
        <v>40.96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>
        <f t="shared" si="180"/>
        <v>176</v>
      </c>
      <c r="R2315">
        <f t="shared" si="181"/>
        <v>56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>
        <f t="shared" si="180"/>
        <v>157</v>
      </c>
      <c r="R2316">
        <f t="shared" si="181"/>
        <v>37.67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>
        <f t="shared" si="180"/>
        <v>103</v>
      </c>
      <c r="R2317">
        <f t="shared" si="181"/>
        <v>40.08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>
        <f t="shared" si="180"/>
        <v>104</v>
      </c>
      <c r="R2318">
        <f t="shared" si="181"/>
        <v>78.03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>
        <f t="shared" si="180"/>
        <v>104</v>
      </c>
      <c r="R2319">
        <f t="shared" si="181"/>
        <v>18.91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>
        <f t="shared" si="180"/>
        <v>121</v>
      </c>
      <c r="R2320">
        <f t="shared" si="181"/>
        <v>37.130000000000003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>
        <f t="shared" si="180"/>
        <v>108</v>
      </c>
      <c r="R2321">
        <f t="shared" si="181"/>
        <v>41.96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>
        <f t="shared" si="180"/>
        <v>109</v>
      </c>
      <c r="R2322">
        <f t="shared" si="181"/>
        <v>61.04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>
        <f t="shared" si="180"/>
        <v>39</v>
      </c>
      <c r="R2323">
        <f t="shared" si="181"/>
        <v>64.53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>
        <f t="shared" si="180"/>
        <v>3</v>
      </c>
      <c r="R2324">
        <f t="shared" si="181"/>
        <v>21.25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>
        <f t="shared" si="180"/>
        <v>48</v>
      </c>
      <c r="R2325">
        <f t="shared" si="181"/>
        <v>30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>
        <f t="shared" si="180"/>
        <v>21</v>
      </c>
      <c r="R2326">
        <f t="shared" si="181"/>
        <v>25.49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>
        <f t="shared" si="180"/>
        <v>8</v>
      </c>
      <c r="R2327">
        <f t="shared" si="181"/>
        <v>11.43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>
        <f t="shared" si="180"/>
        <v>1</v>
      </c>
      <c r="R2328">
        <f t="shared" si="181"/>
        <v>108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>
        <f t="shared" si="180"/>
        <v>526</v>
      </c>
      <c r="R2329">
        <f t="shared" si="181"/>
        <v>54.88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>
        <f t="shared" si="180"/>
        <v>254</v>
      </c>
      <c r="R2330">
        <f t="shared" si="181"/>
        <v>47.38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>
        <f t="shared" si="180"/>
        <v>106</v>
      </c>
      <c r="R2331">
        <f t="shared" si="181"/>
        <v>211.84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>
        <f t="shared" si="180"/>
        <v>102</v>
      </c>
      <c r="R2332">
        <f t="shared" si="181"/>
        <v>219.93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>
        <f t="shared" si="180"/>
        <v>144</v>
      </c>
      <c r="R2333">
        <f t="shared" si="181"/>
        <v>40.799999999999997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>
        <f t="shared" si="180"/>
        <v>106</v>
      </c>
      <c r="R2334">
        <f t="shared" si="181"/>
        <v>75.5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>
        <f t="shared" si="180"/>
        <v>212</v>
      </c>
      <c r="R2335">
        <f t="shared" si="181"/>
        <v>13.54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>
        <f t="shared" si="180"/>
        <v>102</v>
      </c>
      <c r="R2336">
        <f t="shared" si="181"/>
        <v>60.87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>
        <f t="shared" si="180"/>
        <v>102</v>
      </c>
      <c r="R2337">
        <f t="shared" si="181"/>
        <v>115.69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>
        <f t="shared" si="180"/>
        <v>521</v>
      </c>
      <c r="R2338">
        <f t="shared" si="181"/>
        <v>48.1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>
        <f t="shared" si="180"/>
        <v>111</v>
      </c>
      <c r="R2339">
        <f t="shared" si="181"/>
        <v>74.180000000000007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>
        <f t="shared" si="180"/>
        <v>101</v>
      </c>
      <c r="R2340">
        <f t="shared" si="181"/>
        <v>123.35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>
        <f t="shared" si="180"/>
        <v>294</v>
      </c>
      <c r="R2341">
        <f t="shared" si="181"/>
        <v>66.62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>
        <f t="shared" si="180"/>
        <v>106</v>
      </c>
      <c r="R2342">
        <f t="shared" si="181"/>
        <v>104.99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>
        <f t="shared" si="180"/>
        <v>0</v>
      </c>
      <c r="R2343">
        <f t="shared" si="181"/>
        <v>0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>
        <f t="shared" si="180"/>
        <v>0</v>
      </c>
      <c r="R2344">
        <f t="shared" si="181"/>
        <v>0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>
        <f t="shared" si="180"/>
        <v>3</v>
      </c>
      <c r="R2345">
        <f t="shared" si="181"/>
        <v>300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>
        <f t="shared" si="180"/>
        <v>0</v>
      </c>
      <c r="R2346">
        <f t="shared" si="181"/>
        <v>1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>
        <f t="shared" si="180"/>
        <v>0</v>
      </c>
      <c r="R2347">
        <f t="shared" si="181"/>
        <v>0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>
        <f t="shared" si="180"/>
        <v>0</v>
      </c>
      <c r="R2348">
        <f t="shared" si="181"/>
        <v>13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>
        <f t="shared" si="180"/>
        <v>2</v>
      </c>
      <c r="R2349">
        <f t="shared" si="181"/>
        <v>15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>
        <f t="shared" si="180"/>
        <v>0</v>
      </c>
      <c r="R2350">
        <f t="shared" si="181"/>
        <v>54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>
        <f t="shared" si="180"/>
        <v>0</v>
      </c>
      <c r="R2351">
        <f t="shared" si="181"/>
        <v>0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>
        <f t="shared" si="180"/>
        <v>0</v>
      </c>
      <c r="R2352">
        <f t="shared" si="181"/>
        <v>0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>
        <f t="shared" si="180"/>
        <v>1</v>
      </c>
      <c r="R2353">
        <f t="shared" si="181"/>
        <v>15.43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>
        <f t="shared" si="180"/>
        <v>0</v>
      </c>
      <c r="R2354">
        <f t="shared" si="181"/>
        <v>0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>
        <f t="shared" si="180"/>
        <v>0</v>
      </c>
      <c r="R2355">
        <f t="shared" si="181"/>
        <v>0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>
        <f t="shared" si="180"/>
        <v>0</v>
      </c>
      <c r="R2356">
        <f t="shared" si="181"/>
        <v>25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>
        <f t="shared" si="180"/>
        <v>1</v>
      </c>
      <c r="R2357">
        <f t="shared" si="181"/>
        <v>27.5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>
        <f t="shared" si="180"/>
        <v>0</v>
      </c>
      <c r="R2358">
        <f t="shared" si="181"/>
        <v>0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>
        <f t="shared" si="180"/>
        <v>0</v>
      </c>
      <c r="R2359">
        <f t="shared" si="181"/>
        <v>0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>
        <f t="shared" si="180"/>
        <v>0</v>
      </c>
      <c r="R2360">
        <f t="shared" si="181"/>
        <v>0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>
        <f t="shared" si="180"/>
        <v>15</v>
      </c>
      <c r="R2361">
        <f t="shared" si="181"/>
        <v>367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>
        <f t="shared" si="180"/>
        <v>0</v>
      </c>
      <c r="R2362">
        <f t="shared" si="181"/>
        <v>2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>
        <f t="shared" si="180"/>
        <v>0</v>
      </c>
      <c r="R2363">
        <f t="shared" si="181"/>
        <v>0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>
        <f t="shared" si="180"/>
        <v>29</v>
      </c>
      <c r="R2364">
        <f t="shared" si="181"/>
        <v>60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>
        <f t="shared" si="180"/>
        <v>0</v>
      </c>
      <c r="R2365">
        <f t="shared" si="181"/>
        <v>0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>
        <f t="shared" si="180"/>
        <v>0</v>
      </c>
      <c r="R2366">
        <f t="shared" si="181"/>
        <v>0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>
        <f t="shared" si="180"/>
        <v>0</v>
      </c>
      <c r="R2367">
        <f t="shared" si="181"/>
        <v>0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>
        <f t="shared" si="180"/>
        <v>11</v>
      </c>
      <c r="R2368">
        <f t="shared" si="181"/>
        <v>97.41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>
        <f t="shared" si="180"/>
        <v>1</v>
      </c>
      <c r="R2369">
        <f t="shared" si="181"/>
        <v>47.86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>
        <f t="shared" si="180"/>
        <v>0</v>
      </c>
      <c r="R2370">
        <f t="shared" si="181"/>
        <v>50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>
        <f t="shared" ref="Q2371:Q2434" si="185">ROUND(E2371/D2371*100,0)</f>
        <v>0</v>
      </c>
      <c r="R2371">
        <f t="shared" ref="R2371:R2434" si="186">IFERROR(ROUND(E2371/L2371,2),0)</f>
        <v>0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>
        <f t="shared" si="185"/>
        <v>0</v>
      </c>
      <c r="R2372">
        <f t="shared" si="186"/>
        <v>20.5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>
        <f t="shared" si="185"/>
        <v>0</v>
      </c>
      <c r="R2373">
        <f t="shared" si="186"/>
        <v>0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>
        <f t="shared" si="185"/>
        <v>3</v>
      </c>
      <c r="R2374">
        <f t="shared" si="186"/>
        <v>30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>
        <f t="shared" si="185"/>
        <v>0</v>
      </c>
      <c r="R2375">
        <f t="shared" si="186"/>
        <v>50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>
        <f t="shared" si="185"/>
        <v>0</v>
      </c>
      <c r="R2376">
        <f t="shared" si="186"/>
        <v>10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>
        <f t="shared" si="185"/>
        <v>0</v>
      </c>
      <c r="R2377">
        <f t="shared" si="186"/>
        <v>0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>
        <f t="shared" si="185"/>
        <v>11</v>
      </c>
      <c r="R2378">
        <f t="shared" si="186"/>
        <v>81.58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>
        <f t="shared" si="185"/>
        <v>0</v>
      </c>
      <c r="R2379">
        <f t="shared" si="186"/>
        <v>0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>
        <f t="shared" si="185"/>
        <v>0</v>
      </c>
      <c r="R2380">
        <f t="shared" si="186"/>
        <v>0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>
        <f t="shared" si="185"/>
        <v>0</v>
      </c>
      <c r="R2381">
        <f t="shared" si="186"/>
        <v>0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>
        <f t="shared" si="185"/>
        <v>0</v>
      </c>
      <c r="R2382">
        <f t="shared" si="186"/>
        <v>18.329999999999998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>
        <f t="shared" si="185"/>
        <v>2</v>
      </c>
      <c r="R2383">
        <f t="shared" si="186"/>
        <v>224.43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>
        <f t="shared" si="185"/>
        <v>3</v>
      </c>
      <c r="R2384">
        <f t="shared" si="186"/>
        <v>37.5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>
        <f t="shared" si="185"/>
        <v>4</v>
      </c>
      <c r="R2385">
        <f t="shared" si="186"/>
        <v>145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>
        <f t="shared" si="185"/>
        <v>1</v>
      </c>
      <c r="R2386">
        <f t="shared" si="186"/>
        <v>1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>
        <f t="shared" si="185"/>
        <v>1</v>
      </c>
      <c r="R2387">
        <f t="shared" si="186"/>
        <v>112.57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>
        <f t="shared" si="185"/>
        <v>0</v>
      </c>
      <c r="R2388">
        <f t="shared" si="186"/>
        <v>0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>
        <f t="shared" si="185"/>
        <v>1</v>
      </c>
      <c r="R2389">
        <f t="shared" si="186"/>
        <v>342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>
        <f t="shared" si="185"/>
        <v>1</v>
      </c>
      <c r="R2390">
        <f t="shared" si="186"/>
        <v>57.88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>
        <f t="shared" si="185"/>
        <v>0</v>
      </c>
      <c r="R2391">
        <f t="shared" si="186"/>
        <v>30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>
        <f t="shared" si="185"/>
        <v>0</v>
      </c>
      <c r="R2392">
        <f t="shared" si="186"/>
        <v>0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>
        <f t="shared" si="185"/>
        <v>0</v>
      </c>
      <c r="R2393">
        <f t="shared" si="186"/>
        <v>25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>
        <f t="shared" si="185"/>
        <v>0</v>
      </c>
      <c r="R2394">
        <f t="shared" si="186"/>
        <v>0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>
        <f t="shared" si="185"/>
        <v>0</v>
      </c>
      <c r="R2395">
        <f t="shared" si="186"/>
        <v>50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>
        <f t="shared" si="185"/>
        <v>0</v>
      </c>
      <c r="R2396">
        <f t="shared" si="186"/>
        <v>1.5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>
        <f t="shared" si="185"/>
        <v>0</v>
      </c>
      <c r="R2397">
        <f t="shared" si="186"/>
        <v>0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>
        <f t="shared" si="185"/>
        <v>0</v>
      </c>
      <c r="R2398">
        <f t="shared" si="186"/>
        <v>10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>
        <f t="shared" si="185"/>
        <v>0</v>
      </c>
      <c r="R2399">
        <f t="shared" si="186"/>
        <v>0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>
        <f t="shared" si="185"/>
        <v>0</v>
      </c>
      <c r="R2400">
        <f t="shared" si="186"/>
        <v>0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>
        <f t="shared" si="185"/>
        <v>0</v>
      </c>
      <c r="R2401">
        <f t="shared" si="186"/>
        <v>0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>
        <f t="shared" si="185"/>
        <v>0</v>
      </c>
      <c r="R2402">
        <f t="shared" si="186"/>
        <v>0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>
        <f t="shared" si="185"/>
        <v>1</v>
      </c>
      <c r="R2403">
        <f t="shared" si="186"/>
        <v>22.33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>
        <f t="shared" si="185"/>
        <v>0</v>
      </c>
      <c r="R2404">
        <f t="shared" si="186"/>
        <v>52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>
        <f t="shared" si="185"/>
        <v>17</v>
      </c>
      <c r="R2405">
        <f t="shared" si="186"/>
        <v>16.829999999999998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>
        <f t="shared" si="185"/>
        <v>0</v>
      </c>
      <c r="R2406">
        <f t="shared" si="186"/>
        <v>0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>
        <f t="shared" si="185"/>
        <v>23</v>
      </c>
      <c r="R2407">
        <f t="shared" si="186"/>
        <v>56.3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>
        <f t="shared" si="185"/>
        <v>41</v>
      </c>
      <c r="R2408">
        <f t="shared" si="186"/>
        <v>84.06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>
        <f t="shared" si="185"/>
        <v>25</v>
      </c>
      <c r="R2409">
        <f t="shared" si="186"/>
        <v>168.39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>
        <f t="shared" si="185"/>
        <v>0</v>
      </c>
      <c r="R2410">
        <f t="shared" si="186"/>
        <v>15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>
        <f t="shared" si="185"/>
        <v>2</v>
      </c>
      <c r="R2411">
        <f t="shared" si="186"/>
        <v>76.67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>
        <f t="shared" si="185"/>
        <v>0</v>
      </c>
      <c r="R2412">
        <f t="shared" si="186"/>
        <v>0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>
        <f t="shared" si="185"/>
        <v>1</v>
      </c>
      <c r="R2413">
        <f t="shared" si="186"/>
        <v>50.33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>
        <f t="shared" si="185"/>
        <v>0</v>
      </c>
      <c r="R2414">
        <f t="shared" si="186"/>
        <v>0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>
        <f t="shared" si="185"/>
        <v>1</v>
      </c>
      <c r="R2415">
        <f t="shared" si="186"/>
        <v>8.33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>
        <f t="shared" si="185"/>
        <v>3</v>
      </c>
      <c r="R2416">
        <f t="shared" si="186"/>
        <v>35.380000000000003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>
        <f t="shared" si="185"/>
        <v>1</v>
      </c>
      <c r="R2417">
        <f t="shared" si="186"/>
        <v>55.83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>
        <f t="shared" si="185"/>
        <v>0</v>
      </c>
      <c r="R2418">
        <f t="shared" si="186"/>
        <v>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>
        <f t="shared" si="185"/>
        <v>0</v>
      </c>
      <c r="R2419">
        <f t="shared" si="186"/>
        <v>0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>
        <f t="shared" si="185"/>
        <v>0</v>
      </c>
      <c r="R2420">
        <f t="shared" si="186"/>
        <v>1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>
        <f t="shared" si="185"/>
        <v>0</v>
      </c>
      <c r="R2421">
        <f t="shared" si="186"/>
        <v>0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>
        <f t="shared" si="185"/>
        <v>15</v>
      </c>
      <c r="R2422">
        <f t="shared" si="186"/>
        <v>69.47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>
        <f t="shared" si="185"/>
        <v>0</v>
      </c>
      <c r="R2423">
        <f t="shared" si="186"/>
        <v>1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>
        <f t="shared" si="185"/>
        <v>0</v>
      </c>
      <c r="R2424">
        <f t="shared" si="186"/>
        <v>1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>
        <f t="shared" si="185"/>
        <v>0</v>
      </c>
      <c r="R2425">
        <f t="shared" si="186"/>
        <v>8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>
        <f t="shared" si="185"/>
        <v>1</v>
      </c>
      <c r="R2426">
        <f t="shared" si="186"/>
        <v>34.44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>
        <f t="shared" si="185"/>
        <v>0</v>
      </c>
      <c r="R2427">
        <f t="shared" si="186"/>
        <v>1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>
        <f t="shared" si="185"/>
        <v>0</v>
      </c>
      <c r="R2428">
        <f t="shared" si="186"/>
        <v>0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>
        <f t="shared" si="185"/>
        <v>0</v>
      </c>
      <c r="R2429">
        <f t="shared" si="186"/>
        <v>1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>
        <f t="shared" si="185"/>
        <v>0</v>
      </c>
      <c r="R2430">
        <f t="shared" si="186"/>
        <v>1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>
        <f t="shared" si="185"/>
        <v>1</v>
      </c>
      <c r="R2431">
        <f t="shared" si="186"/>
        <v>501.25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>
        <f t="shared" si="185"/>
        <v>1</v>
      </c>
      <c r="R2432">
        <f t="shared" si="186"/>
        <v>10.5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>
        <f t="shared" si="185"/>
        <v>0</v>
      </c>
      <c r="R2433">
        <f t="shared" si="186"/>
        <v>1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>
        <f t="shared" si="185"/>
        <v>0</v>
      </c>
      <c r="R2434">
        <f t="shared" si="186"/>
        <v>1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>
        <f t="shared" ref="Q2435:Q2498" si="190">ROUND(E2435/D2435*100,0)</f>
        <v>0</v>
      </c>
      <c r="R2435">
        <f t="shared" ref="R2435:R2498" si="191">IFERROR(ROUND(E2435/L2435,2),0)</f>
        <v>0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>
        <f t="shared" si="190"/>
        <v>0</v>
      </c>
      <c r="R2436">
        <f t="shared" si="191"/>
        <v>13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>
        <f t="shared" si="190"/>
        <v>0</v>
      </c>
      <c r="R2437">
        <f t="shared" si="191"/>
        <v>306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>
        <f t="shared" si="190"/>
        <v>0</v>
      </c>
      <c r="R2438">
        <f t="shared" si="191"/>
        <v>22.5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>
        <f t="shared" si="190"/>
        <v>0</v>
      </c>
      <c r="R2439">
        <f t="shared" si="191"/>
        <v>0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>
        <f t="shared" si="190"/>
        <v>0</v>
      </c>
      <c r="R2440">
        <f t="shared" si="191"/>
        <v>50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>
        <f t="shared" si="190"/>
        <v>0</v>
      </c>
      <c r="R2441">
        <f t="shared" si="191"/>
        <v>0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>
        <f t="shared" si="190"/>
        <v>0</v>
      </c>
      <c r="R2442">
        <f t="shared" si="191"/>
        <v>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>
        <f t="shared" si="190"/>
        <v>108</v>
      </c>
      <c r="R2443">
        <f t="shared" si="191"/>
        <v>74.23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>
        <f t="shared" si="190"/>
        <v>126</v>
      </c>
      <c r="R2444">
        <f t="shared" si="191"/>
        <v>81.25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>
        <f t="shared" si="190"/>
        <v>203</v>
      </c>
      <c r="R2445">
        <f t="shared" si="191"/>
        <v>130.22999999999999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>
        <f t="shared" si="190"/>
        <v>109</v>
      </c>
      <c r="R2446">
        <f t="shared" si="191"/>
        <v>53.41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>
        <f t="shared" si="190"/>
        <v>173</v>
      </c>
      <c r="R2447">
        <f t="shared" si="191"/>
        <v>75.13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>
        <f t="shared" si="190"/>
        <v>168</v>
      </c>
      <c r="R2448">
        <f t="shared" si="191"/>
        <v>75.67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>
        <f t="shared" si="190"/>
        <v>427</v>
      </c>
      <c r="R2449">
        <f t="shared" si="191"/>
        <v>31.69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>
        <f t="shared" si="190"/>
        <v>108</v>
      </c>
      <c r="R2450">
        <f t="shared" si="191"/>
        <v>47.78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>
        <f t="shared" si="190"/>
        <v>108</v>
      </c>
      <c r="R2451">
        <f t="shared" si="191"/>
        <v>90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>
        <f t="shared" si="190"/>
        <v>102</v>
      </c>
      <c r="R2452">
        <f t="shared" si="191"/>
        <v>149.31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>
        <f t="shared" si="190"/>
        <v>115</v>
      </c>
      <c r="R2453">
        <f t="shared" si="191"/>
        <v>62.07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>
        <f t="shared" si="190"/>
        <v>134</v>
      </c>
      <c r="R2454">
        <f t="shared" si="191"/>
        <v>53.4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>
        <f t="shared" si="190"/>
        <v>155</v>
      </c>
      <c r="R2455">
        <f t="shared" si="191"/>
        <v>69.27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>
        <f t="shared" si="190"/>
        <v>101</v>
      </c>
      <c r="R2456">
        <f t="shared" si="191"/>
        <v>271.51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>
        <f t="shared" si="190"/>
        <v>182</v>
      </c>
      <c r="R2457">
        <f t="shared" si="191"/>
        <v>34.130000000000003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>
        <f t="shared" si="190"/>
        <v>181</v>
      </c>
      <c r="R2458">
        <f t="shared" si="191"/>
        <v>40.49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>
        <f t="shared" si="190"/>
        <v>102</v>
      </c>
      <c r="R2459">
        <f t="shared" si="191"/>
        <v>189.76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>
        <f t="shared" si="190"/>
        <v>110</v>
      </c>
      <c r="R2460">
        <f t="shared" si="191"/>
        <v>68.86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>
        <f t="shared" si="190"/>
        <v>102</v>
      </c>
      <c r="R2461">
        <f t="shared" si="191"/>
        <v>108.78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>
        <f t="shared" si="190"/>
        <v>101</v>
      </c>
      <c r="R2462">
        <f t="shared" si="191"/>
        <v>125.99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>
        <f t="shared" si="190"/>
        <v>104</v>
      </c>
      <c r="R2463">
        <f t="shared" si="191"/>
        <v>90.52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>
        <f t="shared" si="190"/>
        <v>111</v>
      </c>
      <c r="R2464">
        <f t="shared" si="191"/>
        <v>28.88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>
        <f t="shared" si="190"/>
        <v>116</v>
      </c>
      <c r="R2465">
        <f t="shared" si="191"/>
        <v>31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>
        <f t="shared" si="190"/>
        <v>111</v>
      </c>
      <c r="R2466">
        <f t="shared" si="191"/>
        <v>51.67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>
        <f t="shared" si="190"/>
        <v>180</v>
      </c>
      <c r="R2467">
        <f t="shared" si="191"/>
        <v>26.27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>
        <f t="shared" si="190"/>
        <v>100</v>
      </c>
      <c r="R2468">
        <f t="shared" si="191"/>
        <v>48.08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>
        <f t="shared" si="190"/>
        <v>119</v>
      </c>
      <c r="R2469">
        <f t="shared" si="191"/>
        <v>27.56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>
        <f t="shared" si="190"/>
        <v>107</v>
      </c>
      <c r="R2470">
        <f t="shared" si="191"/>
        <v>36.97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>
        <f t="shared" si="190"/>
        <v>114</v>
      </c>
      <c r="R2471">
        <f t="shared" si="191"/>
        <v>29.02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>
        <f t="shared" si="190"/>
        <v>103</v>
      </c>
      <c r="R2472">
        <f t="shared" si="191"/>
        <v>28.66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>
        <f t="shared" si="190"/>
        <v>128</v>
      </c>
      <c r="R2473">
        <f t="shared" si="191"/>
        <v>37.65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>
        <f t="shared" si="190"/>
        <v>136</v>
      </c>
      <c r="R2474">
        <f t="shared" si="191"/>
        <v>97.9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>
        <f t="shared" si="190"/>
        <v>100</v>
      </c>
      <c r="R2475">
        <f t="shared" si="191"/>
        <v>42.55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>
        <f t="shared" si="190"/>
        <v>100</v>
      </c>
      <c r="R2476">
        <f t="shared" si="191"/>
        <v>131.58000000000001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>
        <f t="shared" si="190"/>
        <v>105</v>
      </c>
      <c r="R2477">
        <f t="shared" si="191"/>
        <v>32.32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>
        <f t="shared" si="190"/>
        <v>105</v>
      </c>
      <c r="R2478">
        <f t="shared" si="191"/>
        <v>61.1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>
        <f t="shared" si="190"/>
        <v>171</v>
      </c>
      <c r="R2479">
        <f t="shared" si="191"/>
        <v>31.34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>
        <f t="shared" si="190"/>
        <v>128</v>
      </c>
      <c r="R2480">
        <f t="shared" si="191"/>
        <v>129.11000000000001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>
        <f t="shared" si="190"/>
        <v>133</v>
      </c>
      <c r="R2481">
        <f t="shared" si="191"/>
        <v>25.02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>
        <f t="shared" si="190"/>
        <v>100</v>
      </c>
      <c r="R2482">
        <f t="shared" si="191"/>
        <v>250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>
        <f t="shared" si="190"/>
        <v>113</v>
      </c>
      <c r="R2483">
        <f t="shared" si="191"/>
        <v>47.54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>
        <f t="shared" si="190"/>
        <v>100</v>
      </c>
      <c r="R2484">
        <f t="shared" si="191"/>
        <v>40.04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>
        <f t="shared" si="190"/>
        <v>114</v>
      </c>
      <c r="R2485">
        <f t="shared" si="191"/>
        <v>65.84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>
        <f t="shared" si="190"/>
        <v>119</v>
      </c>
      <c r="R2486">
        <f t="shared" si="191"/>
        <v>46.4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>
        <f t="shared" si="190"/>
        <v>103</v>
      </c>
      <c r="R2487">
        <f t="shared" si="191"/>
        <v>50.37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>
        <f t="shared" si="190"/>
        <v>266</v>
      </c>
      <c r="R2488">
        <f t="shared" si="191"/>
        <v>26.57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>
        <f t="shared" si="190"/>
        <v>100</v>
      </c>
      <c r="R2489">
        <f t="shared" si="191"/>
        <v>39.49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>
        <f t="shared" si="190"/>
        <v>107</v>
      </c>
      <c r="R2490">
        <f t="shared" si="191"/>
        <v>49.25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>
        <f t="shared" si="190"/>
        <v>134</v>
      </c>
      <c r="R2491">
        <f t="shared" si="191"/>
        <v>62.38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>
        <f t="shared" si="190"/>
        <v>121</v>
      </c>
      <c r="R2492">
        <f t="shared" si="191"/>
        <v>37.94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>
        <f t="shared" si="190"/>
        <v>103</v>
      </c>
      <c r="R2493">
        <f t="shared" si="191"/>
        <v>51.6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>
        <f t="shared" si="190"/>
        <v>125</v>
      </c>
      <c r="R2494">
        <f t="shared" si="191"/>
        <v>27.78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>
        <f t="shared" si="190"/>
        <v>129</v>
      </c>
      <c r="R2495">
        <f t="shared" si="191"/>
        <v>99.38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>
        <f t="shared" si="190"/>
        <v>101</v>
      </c>
      <c r="R2496">
        <f t="shared" si="191"/>
        <v>38.85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>
        <f t="shared" si="190"/>
        <v>128</v>
      </c>
      <c r="R2497">
        <f t="shared" si="191"/>
        <v>45.55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>
        <f t="shared" si="190"/>
        <v>100</v>
      </c>
      <c r="R2498">
        <f t="shared" si="191"/>
        <v>600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>
        <f t="shared" ref="Q2499:Q2562" si="195">ROUND(E2499/D2499*100,0)</f>
        <v>113</v>
      </c>
      <c r="R2499">
        <f t="shared" ref="R2499:R2562" si="196">IFERROR(ROUND(E2499/L2499,2),0)</f>
        <v>80.55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>
        <f t="shared" si="195"/>
        <v>106</v>
      </c>
      <c r="R2500">
        <f t="shared" si="196"/>
        <v>52.8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>
        <f t="shared" si="195"/>
        <v>203</v>
      </c>
      <c r="R2501">
        <f t="shared" si="196"/>
        <v>47.68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>
        <f t="shared" si="195"/>
        <v>113</v>
      </c>
      <c r="R2502">
        <f t="shared" si="196"/>
        <v>23.45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>
        <f t="shared" si="195"/>
        <v>3</v>
      </c>
      <c r="R2503">
        <f t="shared" si="196"/>
        <v>40.14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>
        <f t="shared" si="195"/>
        <v>0</v>
      </c>
      <c r="R2504">
        <f t="shared" si="196"/>
        <v>17.2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>
        <f t="shared" si="195"/>
        <v>0</v>
      </c>
      <c r="R2505">
        <f t="shared" si="196"/>
        <v>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>
        <f t="shared" si="195"/>
        <v>0</v>
      </c>
      <c r="R2506">
        <f t="shared" si="196"/>
        <v>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>
        <f t="shared" si="195"/>
        <v>0</v>
      </c>
      <c r="R2507">
        <f t="shared" si="196"/>
        <v>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>
        <f t="shared" si="195"/>
        <v>1</v>
      </c>
      <c r="R2508">
        <f t="shared" si="196"/>
        <v>15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>
        <f t="shared" si="195"/>
        <v>0</v>
      </c>
      <c r="R2509">
        <f t="shared" si="196"/>
        <v>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>
        <f t="shared" si="195"/>
        <v>0</v>
      </c>
      <c r="R2510">
        <f t="shared" si="196"/>
        <v>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>
        <f t="shared" si="195"/>
        <v>1</v>
      </c>
      <c r="R2511">
        <f t="shared" si="196"/>
        <v>35.71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>
        <f t="shared" si="195"/>
        <v>0</v>
      </c>
      <c r="R2512">
        <f t="shared" si="196"/>
        <v>37.5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>
        <f t="shared" si="195"/>
        <v>0</v>
      </c>
      <c r="R2513">
        <f t="shared" si="196"/>
        <v>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>
        <f t="shared" si="195"/>
        <v>0</v>
      </c>
      <c r="R2514">
        <f t="shared" si="196"/>
        <v>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>
        <f t="shared" si="195"/>
        <v>0</v>
      </c>
      <c r="R2515">
        <f t="shared" si="196"/>
        <v>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>
        <f t="shared" si="195"/>
        <v>2</v>
      </c>
      <c r="R2516">
        <f t="shared" si="196"/>
        <v>52.5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>
        <f t="shared" si="195"/>
        <v>19</v>
      </c>
      <c r="R2517">
        <f t="shared" si="196"/>
        <v>77.5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>
        <f t="shared" si="195"/>
        <v>0</v>
      </c>
      <c r="R2518">
        <f t="shared" si="196"/>
        <v>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>
        <f t="shared" si="195"/>
        <v>10</v>
      </c>
      <c r="R2519">
        <f t="shared" si="196"/>
        <v>53.55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>
        <f t="shared" si="195"/>
        <v>0</v>
      </c>
      <c r="R2520">
        <f t="shared" si="196"/>
        <v>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>
        <f t="shared" si="195"/>
        <v>0</v>
      </c>
      <c r="R2521">
        <f t="shared" si="196"/>
        <v>16.25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>
        <f t="shared" si="195"/>
        <v>0</v>
      </c>
      <c r="R2522">
        <f t="shared" si="196"/>
        <v>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>
        <f t="shared" si="195"/>
        <v>109</v>
      </c>
      <c r="R2523">
        <f t="shared" si="196"/>
        <v>103.68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>
        <f t="shared" si="195"/>
        <v>100</v>
      </c>
      <c r="R2524">
        <f t="shared" si="196"/>
        <v>185.19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>
        <f t="shared" si="195"/>
        <v>156</v>
      </c>
      <c r="R2525">
        <f t="shared" si="196"/>
        <v>54.15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>
        <f t="shared" si="195"/>
        <v>102</v>
      </c>
      <c r="R2526">
        <f t="shared" si="196"/>
        <v>177.21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>
        <f t="shared" si="195"/>
        <v>100</v>
      </c>
      <c r="R2527">
        <f t="shared" si="196"/>
        <v>100.33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>
        <f t="shared" si="195"/>
        <v>113</v>
      </c>
      <c r="R2528">
        <f t="shared" si="196"/>
        <v>136.91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>
        <f t="shared" si="195"/>
        <v>102</v>
      </c>
      <c r="R2529">
        <f t="shared" si="196"/>
        <v>57.54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>
        <f t="shared" si="195"/>
        <v>107</v>
      </c>
      <c r="R2530">
        <f t="shared" si="196"/>
        <v>52.96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>
        <f t="shared" si="195"/>
        <v>104</v>
      </c>
      <c r="R2531">
        <f t="shared" si="196"/>
        <v>82.33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>
        <f t="shared" si="195"/>
        <v>100</v>
      </c>
      <c r="R2532">
        <f t="shared" si="196"/>
        <v>135.41999999999999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>
        <f t="shared" si="195"/>
        <v>100</v>
      </c>
      <c r="R2533">
        <f t="shared" si="196"/>
        <v>74.069999999999993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>
        <f t="shared" si="195"/>
        <v>126</v>
      </c>
      <c r="R2534">
        <f t="shared" si="196"/>
        <v>84.08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>
        <f t="shared" si="195"/>
        <v>111</v>
      </c>
      <c r="R2535">
        <f t="shared" si="196"/>
        <v>61.03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>
        <f t="shared" si="195"/>
        <v>105</v>
      </c>
      <c r="R2536">
        <f t="shared" si="196"/>
        <v>150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>
        <f t="shared" si="195"/>
        <v>104</v>
      </c>
      <c r="R2537">
        <f t="shared" si="196"/>
        <v>266.08999999999997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>
        <f t="shared" si="195"/>
        <v>116</v>
      </c>
      <c r="R2538">
        <f t="shared" si="196"/>
        <v>7.25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>
        <f t="shared" si="195"/>
        <v>110</v>
      </c>
      <c r="R2539">
        <f t="shared" si="196"/>
        <v>100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>
        <f t="shared" si="195"/>
        <v>113</v>
      </c>
      <c r="R2540">
        <f t="shared" si="196"/>
        <v>109.96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>
        <f t="shared" si="195"/>
        <v>100</v>
      </c>
      <c r="R2541">
        <f t="shared" si="196"/>
        <v>169.92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>
        <f t="shared" si="195"/>
        <v>103</v>
      </c>
      <c r="R2542">
        <f t="shared" si="196"/>
        <v>95.74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>
        <f t="shared" si="195"/>
        <v>107</v>
      </c>
      <c r="R2543">
        <f t="shared" si="196"/>
        <v>59.46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>
        <f t="shared" si="195"/>
        <v>104</v>
      </c>
      <c r="R2544">
        <f t="shared" si="196"/>
        <v>55.77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>
        <f t="shared" si="195"/>
        <v>156</v>
      </c>
      <c r="R2545">
        <f t="shared" si="196"/>
        <v>30.08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>
        <f t="shared" si="195"/>
        <v>101</v>
      </c>
      <c r="R2546">
        <f t="shared" si="196"/>
        <v>88.44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>
        <f t="shared" si="195"/>
        <v>195</v>
      </c>
      <c r="R2547">
        <f t="shared" si="196"/>
        <v>64.03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>
        <f t="shared" si="195"/>
        <v>112</v>
      </c>
      <c r="R2548">
        <f t="shared" si="196"/>
        <v>60.15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>
        <f t="shared" si="195"/>
        <v>120</v>
      </c>
      <c r="R2549">
        <f t="shared" si="196"/>
        <v>49.19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>
        <f t="shared" si="195"/>
        <v>102</v>
      </c>
      <c r="R2550">
        <f t="shared" si="196"/>
        <v>165.16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>
        <f t="shared" si="195"/>
        <v>103</v>
      </c>
      <c r="R2551">
        <f t="shared" si="196"/>
        <v>43.62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>
        <f t="shared" si="195"/>
        <v>101</v>
      </c>
      <c r="R2552">
        <f t="shared" si="196"/>
        <v>43.7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>
        <f t="shared" si="195"/>
        <v>103</v>
      </c>
      <c r="R2553">
        <f t="shared" si="196"/>
        <v>67.42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>
        <f t="shared" si="195"/>
        <v>107</v>
      </c>
      <c r="R2554">
        <f t="shared" si="196"/>
        <v>177.5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>
        <f t="shared" si="195"/>
        <v>156</v>
      </c>
      <c r="R2555">
        <f t="shared" si="196"/>
        <v>38.880000000000003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>
        <f t="shared" si="195"/>
        <v>123</v>
      </c>
      <c r="R2556">
        <f t="shared" si="196"/>
        <v>54.99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>
        <f t="shared" si="195"/>
        <v>107</v>
      </c>
      <c r="R2557">
        <f t="shared" si="196"/>
        <v>61.34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>
        <f t="shared" si="195"/>
        <v>106</v>
      </c>
      <c r="R2558">
        <f t="shared" si="196"/>
        <v>23.12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>
        <f t="shared" si="195"/>
        <v>118</v>
      </c>
      <c r="R2559">
        <f t="shared" si="196"/>
        <v>29.61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>
        <f t="shared" si="195"/>
        <v>109</v>
      </c>
      <c r="R2560">
        <f t="shared" si="196"/>
        <v>75.61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>
        <f t="shared" si="195"/>
        <v>111</v>
      </c>
      <c r="R2561">
        <f t="shared" si="196"/>
        <v>35.6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>
        <f t="shared" si="195"/>
        <v>100</v>
      </c>
      <c r="R2562">
        <f t="shared" si="196"/>
        <v>143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>
        <f t="shared" ref="Q2563:Q2626" si="200">ROUND(E2563/D2563*100,0)</f>
        <v>0</v>
      </c>
      <c r="R2563">
        <f t="shared" ref="R2563:R2626" si="201">IFERROR(ROUND(E2563/L2563,2),0)</f>
        <v>0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>
        <f t="shared" si="200"/>
        <v>1</v>
      </c>
      <c r="R2564">
        <f t="shared" si="201"/>
        <v>25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>
        <f t="shared" si="200"/>
        <v>0</v>
      </c>
      <c r="R2565">
        <f t="shared" si="201"/>
        <v>0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>
        <f t="shared" si="200"/>
        <v>0</v>
      </c>
      <c r="R2566">
        <f t="shared" si="201"/>
        <v>0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>
        <f t="shared" si="200"/>
        <v>1</v>
      </c>
      <c r="R2567">
        <f t="shared" si="201"/>
        <v>100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>
        <f t="shared" si="200"/>
        <v>0</v>
      </c>
      <c r="R2568">
        <f t="shared" si="201"/>
        <v>0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>
        <f t="shared" si="200"/>
        <v>0</v>
      </c>
      <c r="R2569">
        <f t="shared" si="201"/>
        <v>60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>
        <f t="shared" si="200"/>
        <v>1</v>
      </c>
      <c r="R2570">
        <f t="shared" si="201"/>
        <v>50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>
        <f t="shared" si="200"/>
        <v>2</v>
      </c>
      <c r="R2571">
        <f t="shared" si="201"/>
        <v>72.5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>
        <f t="shared" si="200"/>
        <v>1</v>
      </c>
      <c r="R2572">
        <f t="shared" si="201"/>
        <v>29.5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>
        <f t="shared" si="200"/>
        <v>0</v>
      </c>
      <c r="R2573">
        <f t="shared" si="201"/>
        <v>62.5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>
        <f t="shared" si="200"/>
        <v>0</v>
      </c>
      <c r="R2574">
        <f t="shared" si="201"/>
        <v>0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>
        <f t="shared" si="200"/>
        <v>0</v>
      </c>
      <c r="R2575">
        <f t="shared" si="201"/>
        <v>0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>
        <f t="shared" si="200"/>
        <v>0</v>
      </c>
      <c r="R2576">
        <f t="shared" si="201"/>
        <v>0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>
        <f t="shared" si="200"/>
        <v>0</v>
      </c>
      <c r="R2577">
        <f t="shared" si="201"/>
        <v>0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>
        <f t="shared" si="200"/>
        <v>0</v>
      </c>
      <c r="R2578">
        <f t="shared" si="201"/>
        <v>0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>
        <f t="shared" si="200"/>
        <v>0</v>
      </c>
      <c r="R2579">
        <f t="shared" si="201"/>
        <v>0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>
        <f t="shared" si="200"/>
        <v>0</v>
      </c>
      <c r="R2580">
        <f t="shared" si="201"/>
        <v>0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>
        <f t="shared" si="200"/>
        <v>0</v>
      </c>
      <c r="R2581">
        <f t="shared" si="201"/>
        <v>23.08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>
        <f t="shared" si="200"/>
        <v>1</v>
      </c>
      <c r="R2582">
        <f t="shared" si="201"/>
        <v>25.5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>
        <f t="shared" si="200"/>
        <v>11</v>
      </c>
      <c r="R2583">
        <f t="shared" si="201"/>
        <v>48.18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>
        <f t="shared" si="200"/>
        <v>0</v>
      </c>
      <c r="R2584">
        <f t="shared" si="201"/>
        <v>1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>
        <f t="shared" si="200"/>
        <v>1</v>
      </c>
      <c r="R2585">
        <f t="shared" si="201"/>
        <v>1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>
        <f t="shared" si="200"/>
        <v>0</v>
      </c>
      <c r="R2586">
        <f t="shared" si="201"/>
        <v>0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>
        <f t="shared" si="200"/>
        <v>0</v>
      </c>
      <c r="R2587">
        <f t="shared" si="201"/>
        <v>50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>
        <f t="shared" si="200"/>
        <v>0</v>
      </c>
      <c r="R2588">
        <f t="shared" si="201"/>
        <v>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>
        <f t="shared" si="200"/>
        <v>2</v>
      </c>
      <c r="R2589">
        <f t="shared" si="201"/>
        <v>202.83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>
        <f t="shared" si="200"/>
        <v>4</v>
      </c>
      <c r="R2590">
        <f t="shared" si="201"/>
        <v>29.13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>
        <f t="shared" si="200"/>
        <v>0</v>
      </c>
      <c r="R2591">
        <f t="shared" si="201"/>
        <v>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>
        <f t="shared" si="200"/>
        <v>0</v>
      </c>
      <c r="R2592">
        <f t="shared" si="201"/>
        <v>0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>
        <f t="shared" si="200"/>
        <v>2</v>
      </c>
      <c r="R2593">
        <f t="shared" si="201"/>
        <v>13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>
        <f t="shared" si="200"/>
        <v>0</v>
      </c>
      <c r="R2594">
        <f t="shared" si="201"/>
        <v>50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>
        <f t="shared" si="200"/>
        <v>0</v>
      </c>
      <c r="R2595">
        <f t="shared" si="201"/>
        <v>0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>
        <f t="shared" si="200"/>
        <v>0</v>
      </c>
      <c r="R2596">
        <f t="shared" si="201"/>
        <v>1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>
        <f t="shared" si="200"/>
        <v>12</v>
      </c>
      <c r="R2597">
        <f t="shared" si="201"/>
        <v>96.05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>
        <f t="shared" si="200"/>
        <v>24</v>
      </c>
      <c r="R2598">
        <f t="shared" si="201"/>
        <v>305.77999999999997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>
        <f t="shared" si="200"/>
        <v>6</v>
      </c>
      <c r="R2599">
        <f t="shared" si="201"/>
        <v>12.14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>
        <f t="shared" si="200"/>
        <v>39</v>
      </c>
      <c r="R2600">
        <f t="shared" si="201"/>
        <v>83.57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>
        <f t="shared" si="200"/>
        <v>1</v>
      </c>
      <c r="R2601">
        <f t="shared" si="201"/>
        <v>18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>
        <f t="shared" si="200"/>
        <v>7</v>
      </c>
      <c r="R2602">
        <f t="shared" si="201"/>
        <v>115.53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>
        <f t="shared" si="200"/>
        <v>661</v>
      </c>
      <c r="R2603">
        <f t="shared" si="201"/>
        <v>21.9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>
        <f t="shared" si="200"/>
        <v>326</v>
      </c>
      <c r="R2604">
        <f t="shared" si="201"/>
        <v>80.02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>
        <f t="shared" si="200"/>
        <v>101</v>
      </c>
      <c r="R2605">
        <f t="shared" si="201"/>
        <v>35.520000000000003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>
        <f t="shared" si="200"/>
        <v>104</v>
      </c>
      <c r="R2606">
        <f t="shared" si="201"/>
        <v>64.930000000000007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>
        <f t="shared" si="200"/>
        <v>107</v>
      </c>
      <c r="R2607">
        <f t="shared" si="201"/>
        <v>60.97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>
        <f t="shared" si="200"/>
        <v>110</v>
      </c>
      <c r="R2608">
        <f t="shared" si="201"/>
        <v>31.44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>
        <f t="shared" si="200"/>
        <v>408</v>
      </c>
      <c r="R2609">
        <f t="shared" si="201"/>
        <v>81.95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>
        <f t="shared" si="200"/>
        <v>224</v>
      </c>
      <c r="R2610">
        <f t="shared" si="201"/>
        <v>58.93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>
        <f t="shared" si="200"/>
        <v>304</v>
      </c>
      <c r="R2611">
        <f t="shared" si="201"/>
        <v>157.29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>
        <f t="shared" si="200"/>
        <v>141</v>
      </c>
      <c r="R2612">
        <f t="shared" si="201"/>
        <v>55.76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>
        <f t="shared" si="200"/>
        <v>2791</v>
      </c>
      <c r="R2613">
        <f t="shared" si="201"/>
        <v>83.8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>
        <f t="shared" si="200"/>
        <v>172</v>
      </c>
      <c r="R2614">
        <f t="shared" si="201"/>
        <v>58.42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>
        <f t="shared" si="200"/>
        <v>101</v>
      </c>
      <c r="R2615">
        <f t="shared" si="201"/>
        <v>270.57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>
        <f t="shared" si="200"/>
        <v>102</v>
      </c>
      <c r="R2616">
        <f t="shared" si="201"/>
        <v>107.1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>
        <f t="shared" si="200"/>
        <v>170</v>
      </c>
      <c r="R2617">
        <f t="shared" si="201"/>
        <v>47.18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>
        <f t="shared" si="200"/>
        <v>115</v>
      </c>
      <c r="R2618">
        <f t="shared" si="201"/>
        <v>120.31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>
        <f t="shared" si="200"/>
        <v>878</v>
      </c>
      <c r="R2619">
        <f t="shared" si="201"/>
        <v>27.6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>
        <f t="shared" si="200"/>
        <v>105</v>
      </c>
      <c r="R2620">
        <f t="shared" si="201"/>
        <v>205.3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>
        <f t="shared" si="200"/>
        <v>188</v>
      </c>
      <c r="R2621">
        <f t="shared" si="201"/>
        <v>35.549999999999997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>
        <f t="shared" si="200"/>
        <v>144</v>
      </c>
      <c r="R2622">
        <f t="shared" si="201"/>
        <v>74.64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>
        <f t="shared" si="200"/>
        <v>146</v>
      </c>
      <c r="R2623">
        <f t="shared" si="201"/>
        <v>47.06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>
        <f t="shared" si="200"/>
        <v>131</v>
      </c>
      <c r="R2624">
        <f t="shared" si="201"/>
        <v>26.59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>
        <f t="shared" si="200"/>
        <v>114</v>
      </c>
      <c r="R2625">
        <f t="shared" si="201"/>
        <v>36.770000000000003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>
        <f t="shared" si="200"/>
        <v>1379</v>
      </c>
      <c r="R2626">
        <f t="shared" si="201"/>
        <v>31.82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>
        <f t="shared" ref="Q2627:Q2690" si="205">ROUND(E2627/D2627*100,0)</f>
        <v>956</v>
      </c>
      <c r="R2627">
        <f t="shared" ref="R2627:R2690" si="206">IFERROR(ROUND(E2627/L2627,2),0)</f>
        <v>27.58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>
        <f t="shared" si="205"/>
        <v>112</v>
      </c>
      <c r="R2628">
        <f t="shared" si="206"/>
        <v>56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>
        <f t="shared" si="205"/>
        <v>647</v>
      </c>
      <c r="R2629">
        <f t="shared" si="206"/>
        <v>21.56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>
        <f t="shared" si="205"/>
        <v>110</v>
      </c>
      <c r="R2630">
        <f t="shared" si="206"/>
        <v>44.1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>
        <f t="shared" si="205"/>
        <v>128</v>
      </c>
      <c r="R2631">
        <f t="shared" si="206"/>
        <v>63.87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>
        <f t="shared" si="205"/>
        <v>158</v>
      </c>
      <c r="R2632">
        <f t="shared" si="206"/>
        <v>38.99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>
        <f t="shared" si="205"/>
        <v>115</v>
      </c>
      <c r="R2633">
        <f t="shared" si="206"/>
        <v>80.19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>
        <f t="shared" si="205"/>
        <v>137</v>
      </c>
      <c r="R2634">
        <f t="shared" si="206"/>
        <v>34.9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>
        <f t="shared" si="205"/>
        <v>355</v>
      </c>
      <c r="R2635">
        <f t="shared" si="206"/>
        <v>89.1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>
        <f t="shared" si="205"/>
        <v>106</v>
      </c>
      <c r="R2636">
        <f t="shared" si="206"/>
        <v>39.44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>
        <f t="shared" si="205"/>
        <v>100</v>
      </c>
      <c r="R2637">
        <f t="shared" si="206"/>
        <v>136.9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>
        <f t="shared" si="205"/>
        <v>187</v>
      </c>
      <c r="R2638">
        <f t="shared" si="206"/>
        <v>37.46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>
        <f t="shared" si="205"/>
        <v>166</v>
      </c>
      <c r="R2639">
        <f t="shared" si="206"/>
        <v>31.96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>
        <f t="shared" si="205"/>
        <v>102</v>
      </c>
      <c r="R2640">
        <f t="shared" si="206"/>
        <v>25.21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>
        <f t="shared" si="205"/>
        <v>164</v>
      </c>
      <c r="R2641">
        <f t="shared" si="206"/>
        <v>10.039999999999999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>
        <f t="shared" si="205"/>
        <v>106</v>
      </c>
      <c r="R2642">
        <f t="shared" si="206"/>
        <v>45.94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>
        <f t="shared" si="205"/>
        <v>1</v>
      </c>
      <c r="R2643">
        <f t="shared" si="206"/>
        <v>15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>
        <f t="shared" si="205"/>
        <v>0</v>
      </c>
      <c r="R2644">
        <f t="shared" si="206"/>
        <v>0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>
        <f t="shared" si="205"/>
        <v>34</v>
      </c>
      <c r="R2645">
        <f t="shared" si="206"/>
        <v>223.58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>
        <f t="shared" si="205"/>
        <v>2</v>
      </c>
      <c r="R2646">
        <f t="shared" si="206"/>
        <v>39.479999999999997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>
        <f t="shared" si="205"/>
        <v>11</v>
      </c>
      <c r="R2647">
        <f t="shared" si="206"/>
        <v>91.3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>
        <f t="shared" si="205"/>
        <v>8</v>
      </c>
      <c r="R2648">
        <f t="shared" si="206"/>
        <v>78.67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>
        <f t="shared" si="205"/>
        <v>1</v>
      </c>
      <c r="R2649">
        <f t="shared" si="206"/>
        <v>12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>
        <f t="shared" si="205"/>
        <v>1</v>
      </c>
      <c r="R2650">
        <f t="shared" si="206"/>
        <v>17.670000000000002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>
        <f t="shared" si="205"/>
        <v>0</v>
      </c>
      <c r="R2651">
        <f t="shared" si="206"/>
        <v>41.33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>
        <f t="shared" si="205"/>
        <v>1</v>
      </c>
      <c r="R2652">
        <f t="shared" si="206"/>
        <v>71.599999999999994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>
        <f t="shared" si="205"/>
        <v>2</v>
      </c>
      <c r="R2653">
        <f t="shared" si="206"/>
        <v>307.82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>
        <f t="shared" si="205"/>
        <v>1</v>
      </c>
      <c r="R2654">
        <f t="shared" si="206"/>
        <v>80.45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>
        <f t="shared" si="205"/>
        <v>12</v>
      </c>
      <c r="R2655">
        <f t="shared" si="206"/>
        <v>83.94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>
        <f t="shared" si="205"/>
        <v>0</v>
      </c>
      <c r="R2656">
        <f t="shared" si="206"/>
        <v>8.5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>
        <f t="shared" si="205"/>
        <v>21</v>
      </c>
      <c r="R2657">
        <f t="shared" si="206"/>
        <v>73.37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>
        <f t="shared" si="205"/>
        <v>11</v>
      </c>
      <c r="R2658">
        <f t="shared" si="206"/>
        <v>112.86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>
        <f t="shared" si="205"/>
        <v>19</v>
      </c>
      <c r="R2659">
        <f t="shared" si="206"/>
        <v>95.28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>
        <f t="shared" si="205"/>
        <v>0</v>
      </c>
      <c r="R2660">
        <f t="shared" si="206"/>
        <v>22.75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>
        <f t="shared" si="205"/>
        <v>3</v>
      </c>
      <c r="R2661">
        <f t="shared" si="206"/>
        <v>133.30000000000001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>
        <f t="shared" si="205"/>
        <v>0</v>
      </c>
      <c r="R2662">
        <f t="shared" si="206"/>
        <v>3.8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>
        <f t="shared" si="205"/>
        <v>103</v>
      </c>
      <c r="R2663">
        <f t="shared" si="206"/>
        <v>85.75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>
        <f t="shared" si="205"/>
        <v>107</v>
      </c>
      <c r="R2664">
        <f t="shared" si="206"/>
        <v>267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>
        <f t="shared" si="205"/>
        <v>105</v>
      </c>
      <c r="R2665">
        <f t="shared" si="206"/>
        <v>373.56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>
        <f t="shared" si="205"/>
        <v>103</v>
      </c>
      <c r="R2666">
        <f t="shared" si="206"/>
        <v>174.04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>
        <f t="shared" si="205"/>
        <v>123</v>
      </c>
      <c r="R2667">
        <f t="shared" si="206"/>
        <v>93.7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>
        <f t="shared" si="205"/>
        <v>159</v>
      </c>
      <c r="R2668">
        <f t="shared" si="206"/>
        <v>77.33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>
        <f t="shared" si="205"/>
        <v>111</v>
      </c>
      <c r="R2669">
        <f t="shared" si="206"/>
        <v>92.22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>
        <f t="shared" si="205"/>
        <v>171</v>
      </c>
      <c r="R2670">
        <f t="shared" si="206"/>
        <v>60.96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>
        <f t="shared" si="205"/>
        <v>125</v>
      </c>
      <c r="R2671">
        <f t="shared" si="206"/>
        <v>91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>
        <f t="shared" si="205"/>
        <v>6</v>
      </c>
      <c r="R2672">
        <f t="shared" si="206"/>
        <v>41.58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>
        <f t="shared" si="205"/>
        <v>11</v>
      </c>
      <c r="R2673">
        <f t="shared" si="206"/>
        <v>33.76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>
        <f t="shared" si="205"/>
        <v>33</v>
      </c>
      <c r="R2674">
        <f t="shared" si="206"/>
        <v>70.62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>
        <f t="shared" si="205"/>
        <v>28</v>
      </c>
      <c r="R2675">
        <f t="shared" si="206"/>
        <v>167.15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>
        <f t="shared" si="205"/>
        <v>63</v>
      </c>
      <c r="R2676">
        <f t="shared" si="206"/>
        <v>128.62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>
        <f t="shared" si="205"/>
        <v>8</v>
      </c>
      <c r="R2677">
        <f t="shared" si="206"/>
        <v>65.41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>
        <f t="shared" si="205"/>
        <v>50</v>
      </c>
      <c r="R2678">
        <f t="shared" si="206"/>
        <v>117.56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>
        <f t="shared" si="205"/>
        <v>18</v>
      </c>
      <c r="R2679">
        <f t="shared" si="206"/>
        <v>126.48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>
        <f t="shared" si="205"/>
        <v>0</v>
      </c>
      <c r="R2680">
        <f t="shared" si="206"/>
        <v>550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>
        <f t="shared" si="205"/>
        <v>0</v>
      </c>
      <c r="R2681">
        <f t="shared" si="206"/>
        <v>44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>
        <f t="shared" si="205"/>
        <v>1</v>
      </c>
      <c r="R2682">
        <f t="shared" si="206"/>
        <v>69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>
        <f t="shared" si="205"/>
        <v>1</v>
      </c>
      <c r="R2683">
        <f t="shared" si="206"/>
        <v>27.5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>
        <f t="shared" si="205"/>
        <v>28</v>
      </c>
      <c r="R2684">
        <f t="shared" si="206"/>
        <v>84.9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>
        <f t="shared" si="205"/>
        <v>0</v>
      </c>
      <c r="R2685">
        <f t="shared" si="206"/>
        <v>12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>
        <f t="shared" si="205"/>
        <v>1</v>
      </c>
      <c r="R2686">
        <f t="shared" si="206"/>
        <v>200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>
        <f t="shared" si="205"/>
        <v>0</v>
      </c>
      <c r="R2687">
        <f t="shared" si="206"/>
        <v>10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>
        <f t="shared" si="205"/>
        <v>0</v>
      </c>
      <c r="R2688">
        <f t="shared" si="206"/>
        <v>0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>
        <f t="shared" si="205"/>
        <v>0</v>
      </c>
      <c r="R2689">
        <f t="shared" si="206"/>
        <v>0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>
        <f t="shared" si="205"/>
        <v>0</v>
      </c>
      <c r="R2690">
        <f t="shared" si="206"/>
        <v>5.29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>
        <f t="shared" ref="Q2691:Q2754" si="210">ROUND(E2691/D2691*100,0)</f>
        <v>0</v>
      </c>
      <c r="R2691">
        <f t="shared" ref="R2691:R2754" si="211">IFERROR(ROUND(E2691/L2691,2),0)</f>
        <v>1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>
        <f t="shared" si="210"/>
        <v>11</v>
      </c>
      <c r="R2692">
        <f t="shared" si="211"/>
        <v>72.760000000000005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>
        <f t="shared" si="210"/>
        <v>0</v>
      </c>
      <c r="R2693">
        <f t="shared" si="211"/>
        <v>17.5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>
        <f t="shared" si="210"/>
        <v>1</v>
      </c>
      <c r="R2694">
        <f t="shared" si="211"/>
        <v>25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>
        <f t="shared" si="210"/>
        <v>1</v>
      </c>
      <c r="R2695">
        <f t="shared" si="211"/>
        <v>13.33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>
        <f t="shared" si="210"/>
        <v>0</v>
      </c>
      <c r="R2696">
        <f t="shared" si="211"/>
        <v>1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>
        <f t="shared" si="210"/>
        <v>0</v>
      </c>
      <c r="R2697">
        <f t="shared" si="211"/>
        <v>23.67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>
        <f t="shared" si="210"/>
        <v>6</v>
      </c>
      <c r="R2698">
        <f t="shared" si="211"/>
        <v>89.21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>
        <f t="shared" si="210"/>
        <v>26</v>
      </c>
      <c r="R2699">
        <f t="shared" si="211"/>
        <v>116.56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>
        <f t="shared" si="210"/>
        <v>0</v>
      </c>
      <c r="R2700">
        <f t="shared" si="211"/>
        <v>13.01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>
        <f t="shared" si="210"/>
        <v>0</v>
      </c>
      <c r="R2701">
        <f t="shared" si="211"/>
        <v>0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>
        <f t="shared" si="210"/>
        <v>1</v>
      </c>
      <c r="R2702">
        <f t="shared" si="211"/>
        <v>17.5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>
        <f t="shared" si="210"/>
        <v>46</v>
      </c>
      <c r="R2703">
        <f t="shared" si="211"/>
        <v>34.130000000000003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>
        <f t="shared" si="210"/>
        <v>34</v>
      </c>
      <c r="R2704">
        <f t="shared" si="211"/>
        <v>132.35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>
        <f t="shared" si="210"/>
        <v>104</v>
      </c>
      <c r="R2705">
        <f t="shared" si="211"/>
        <v>922.22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>
        <f t="shared" si="210"/>
        <v>6</v>
      </c>
      <c r="R2706">
        <f t="shared" si="211"/>
        <v>163.57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>
        <f t="shared" si="210"/>
        <v>11</v>
      </c>
      <c r="R2707">
        <f t="shared" si="211"/>
        <v>217.38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>
        <f t="shared" si="210"/>
        <v>112</v>
      </c>
      <c r="R2708">
        <f t="shared" si="211"/>
        <v>149.44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>
        <f t="shared" si="210"/>
        <v>351</v>
      </c>
      <c r="R2709">
        <f t="shared" si="211"/>
        <v>71.239999999999995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>
        <f t="shared" si="210"/>
        <v>233</v>
      </c>
      <c r="R2710">
        <f t="shared" si="211"/>
        <v>44.46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>
        <f t="shared" si="210"/>
        <v>102</v>
      </c>
      <c r="R2711">
        <f t="shared" si="211"/>
        <v>164.94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>
        <f t="shared" si="210"/>
        <v>154</v>
      </c>
      <c r="R2712">
        <f t="shared" si="211"/>
        <v>84.87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>
        <f t="shared" si="210"/>
        <v>101</v>
      </c>
      <c r="R2713">
        <f t="shared" si="211"/>
        <v>53.95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>
        <f t="shared" si="210"/>
        <v>131</v>
      </c>
      <c r="R2714">
        <f t="shared" si="211"/>
        <v>50.53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>
        <f t="shared" si="210"/>
        <v>102</v>
      </c>
      <c r="R2715">
        <f t="shared" si="211"/>
        <v>108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>
        <f t="shared" si="210"/>
        <v>116</v>
      </c>
      <c r="R2716">
        <f t="shared" si="211"/>
        <v>95.37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>
        <f t="shared" si="210"/>
        <v>265</v>
      </c>
      <c r="R2717">
        <f t="shared" si="211"/>
        <v>57.63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>
        <f t="shared" si="210"/>
        <v>120</v>
      </c>
      <c r="R2718">
        <f t="shared" si="211"/>
        <v>64.16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>
        <f t="shared" si="210"/>
        <v>120</v>
      </c>
      <c r="R2719">
        <f t="shared" si="211"/>
        <v>92.39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>
        <f t="shared" si="210"/>
        <v>104</v>
      </c>
      <c r="R2720">
        <f t="shared" si="211"/>
        <v>125.98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>
        <f t="shared" si="210"/>
        <v>109</v>
      </c>
      <c r="R2721">
        <f t="shared" si="211"/>
        <v>94.64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>
        <f t="shared" si="210"/>
        <v>118</v>
      </c>
      <c r="R2722">
        <f t="shared" si="211"/>
        <v>170.7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>
        <f t="shared" si="210"/>
        <v>1462</v>
      </c>
      <c r="R2723">
        <f t="shared" si="211"/>
        <v>40.76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>
        <f t="shared" si="210"/>
        <v>253</v>
      </c>
      <c r="R2724">
        <f t="shared" si="211"/>
        <v>68.25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>
        <f t="shared" si="210"/>
        <v>140</v>
      </c>
      <c r="R2725">
        <f t="shared" si="211"/>
        <v>95.49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>
        <f t="shared" si="210"/>
        <v>297</v>
      </c>
      <c r="R2726">
        <f t="shared" si="211"/>
        <v>7.19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>
        <f t="shared" si="210"/>
        <v>145</v>
      </c>
      <c r="R2727">
        <f t="shared" si="211"/>
        <v>511.65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>
        <f t="shared" si="210"/>
        <v>106</v>
      </c>
      <c r="R2728">
        <f t="shared" si="211"/>
        <v>261.75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>
        <f t="shared" si="210"/>
        <v>493</v>
      </c>
      <c r="R2729">
        <f t="shared" si="211"/>
        <v>69.760000000000005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>
        <f t="shared" si="210"/>
        <v>202</v>
      </c>
      <c r="R2730">
        <f t="shared" si="211"/>
        <v>77.23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>
        <f t="shared" si="210"/>
        <v>104</v>
      </c>
      <c r="R2731">
        <f t="shared" si="211"/>
        <v>340.57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>
        <f t="shared" si="210"/>
        <v>170</v>
      </c>
      <c r="R2732">
        <f t="shared" si="211"/>
        <v>67.42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>
        <f t="shared" si="210"/>
        <v>104</v>
      </c>
      <c r="R2733">
        <f t="shared" si="211"/>
        <v>845.7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>
        <f t="shared" si="210"/>
        <v>118</v>
      </c>
      <c r="R2734">
        <f t="shared" si="211"/>
        <v>97.19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>
        <f t="shared" si="210"/>
        <v>108</v>
      </c>
      <c r="R2735">
        <f t="shared" si="211"/>
        <v>451.84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>
        <f t="shared" si="210"/>
        <v>2260300</v>
      </c>
      <c r="R2736">
        <f t="shared" si="211"/>
        <v>138.66999999999999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>
        <f t="shared" si="210"/>
        <v>978</v>
      </c>
      <c r="R2737">
        <f t="shared" si="211"/>
        <v>21.64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>
        <f t="shared" si="210"/>
        <v>123</v>
      </c>
      <c r="R2738">
        <f t="shared" si="211"/>
        <v>169.52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>
        <f t="shared" si="210"/>
        <v>246</v>
      </c>
      <c r="R2739">
        <f t="shared" si="211"/>
        <v>161.88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>
        <f t="shared" si="210"/>
        <v>148</v>
      </c>
      <c r="R2740">
        <f t="shared" si="211"/>
        <v>493.13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>
        <f t="shared" si="210"/>
        <v>384</v>
      </c>
      <c r="R2741">
        <f t="shared" si="211"/>
        <v>22.12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>
        <f t="shared" si="210"/>
        <v>103</v>
      </c>
      <c r="R2742">
        <f t="shared" si="211"/>
        <v>18.239999999999998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>
        <f t="shared" si="210"/>
        <v>0</v>
      </c>
      <c r="R2743">
        <f t="shared" si="211"/>
        <v>8.75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>
        <f t="shared" si="210"/>
        <v>29</v>
      </c>
      <c r="R2744">
        <f t="shared" si="211"/>
        <v>40.61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>
        <f t="shared" si="210"/>
        <v>0</v>
      </c>
      <c r="R2745">
        <f t="shared" si="211"/>
        <v>0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>
        <f t="shared" si="210"/>
        <v>5</v>
      </c>
      <c r="R2746">
        <f t="shared" si="211"/>
        <v>37.950000000000003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>
        <f t="shared" si="210"/>
        <v>22</v>
      </c>
      <c r="R2747">
        <f t="shared" si="211"/>
        <v>35.729999999999997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>
        <f t="shared" si="210"/>
        <v>27</v>
      </c>
      <c r="R2748">
        <f t="shared" si="211"/>
        <v>42.16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>
        <f t="shared" si="210"/>
        <v>28</v>
      </c>
      <c r="R2749">
        <f t="shared" si="211"/>
        <v>35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>
        <f t="shared" si="210"/>
        <v>1</v>
      </c>
      <c r="R2750">
        <f t="shared" si="211"/>
        <v>13.25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>
        <f t="shared" si="210"/>
        <v>1</v>
      </c>
      <c r="R2751">
        <f t="shared" si="211"/>
        <v>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>
        <f t="shared" si="210"/>
        <v>0</v>
      </c>
      <c r="R2752">
        <f t="shared" si="211"/>
        <v>0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>
        <f t="shared" si="210"/>
        <v>0</v>
      </c>
      <c r="R2753">
        <f t="shared" si="211"/>
        <v>0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>
        <f t="shared" si="210"/>
        <v>11</v>
      </c>
      <c r="R2754">
        <f t="shared" si="211"/>
        <v>39.29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>
        <f t="shared" ref="Q2755:Q2818" si="215">ROUND(E2755/D2755*100,0)</f>
        <v>19</v>
      </c>
      <c r="R2755">
        <f t="shared" ref="R2755:R2818" si="216">IFERROR(ROUND(E2755/L2755,2),0)</f>
        <v>47.5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>
        <f t="shared" si="215"/>
        <v>0</v>
      </c>
      <c r="R2756">
        <f t="shared" si="216"/>
        <v>0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>
        <f t="shared" si="215"/>
        <v>52</v>
      </c>
      <c r="R2757">
        <f t="shared" si="216"/>
        <v>17.329999999999998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>
        <f t="shared" si="215"/>
        <v>10</v>
      </c>
      <c r="R2758">
        <f t="shared" si="216"/>
        <v>31.76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>
        <f t="shared" si="215"/>
        <v>1</v>
      </c>
      <c r="R2759">
        <f t="shared" si="216"/>
        <v>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>
        <f t="shared" si="215"/>
        <v>12</v>
      </c>
      <c r="R2760">
        <f t="shared" si="216"/>
        <v>39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>
        <f t="shared" si="215"/>
        <v>11</v>
      </c>
      <c r="R2761">
        <f t="shared" si="216"/>
        <v>52.5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>
        <f t="shared" si="215"/>
        <v>0</v>
      </c>
      <c r="R2762">
        <f t="shared" si="216"/>
        <v>0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>
        <f t="shared" si="215"/>
        <v>1</v>
      </c>
      <c r="R2763">
        <f t="shared" si="216"/>
        <v>9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>
        <f t="shared" si="215"/>
        <v>1</v>
      </c>
      <c r="R2764">
        <f t="shared" si="216"/>
        <v>25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>
        <f t="shared" si="215"/>
        <v>0</v>
      </c>
      <c r="R2765">
        <f t="shared" si="216"/>
        <v>30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>
        <f t="shared" si="215"/>
        <v>1</v>
      </c>
      <c r="R2766">
        <f t="shared" si="216"/>
        <v>11.25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>
        <f t="shared" si="215"/>
        <v>0</v>
      </c>
      <c r="R2767">
        <f t="shared" si="216"/>
        <v>0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>
        <f t="shared" si="215"/>
        <v>2</v>
      </c>
      <c r="R2768">
        <f t="shared" si="216"/>
        <v>25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>
        <f t="shared" si="215"/>
        <v>1</v>
      </c>
      <c r="R2769">
        <f t="shared" si="216"/>
        <v>11.33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>
        <f t="shared" si="215"/>
        <v>14</v>
      </c>
      <c r="R2770">
        <f t="shared" si="216"/>
        <v>29.47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>
        <f t="shared" si="215"/>
        <v>0</v>
      </c>
      <c r="R2771">
        <f t="shared" si="216"/>
        <v>1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>
        <f t="shared" si="215"/>
        <v>10</v>
      </c>
      <c r="R2772">
        <f t="shared" si="216"/>
        <v>63.1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>
        <f t="shared" si="215"/>
        <v>0</v>
      </c>
      <c r="R2773">
        <f t="shared" si="216"/>
        <v>0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>
        <f t="shared" si="215"/>
        <v>0</v>
      </c>
      <c r="R2774">
        <f t="shared" si="216"/>
        <v>0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>
        <f t="shared" si="215"/>
        <v>0</v>
      </c>
      <c r="R2775">
        <f t="shared" si="216"/>
        <v>1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>
        <f t="shared" si="215"/>
        <v>14</v>
      </c>
      <c r="R2776">
        <f t="shared" si="216"/>
        <v>43.85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>
        <f t="shared" si="215"/>
        <v>3</v>
      </c>
      <c r="R2777">
        <f t="shared" si="216"/>
        <v>75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>
        <f t="shared" si="215"/>
        <v>8</v>
      </c>
      <c r="R2778">
        <f t="shared" si="216"/>
        <v>45.97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>
        <f t="shared" si="215"/>
        <v>0</v>
      </c>
      <c r="R2779">
        <f t="shared" si="216"/>
        <v>10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>
        <f t="shared" si="215"/>
        <v>26</v>
      </c>
      <c r="R2780">
        <f t="shared" si="216"/>
        <v>93.67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>
        <f t="shared" si="215"/>
        <v>2</v>
      </c>
      <c r="R2781">
        <f t="shared" si="216"/>
        <v>53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>
        <f t="shared" si="215"/>
        <v>0</v>
      </c>
      <c r="R2782">
        <f t="shared" si="216"/>
        <v>0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>
        <f t="shared" si="215"/>
        <v>105</v>
      </c>
      <c r="R2783">
        <f t="shared" si="216"/>
        <v>47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>
        <f t="shared" si="215"/>
        <v>120</v>
      </c>
      <c r="R2784">
        <f t="shared" si="216"/>
        <v>66.67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>
        <f t="shared" si="215"/>
        <v>115</v>
      </c>
      <c r="R2785">
        <f t="shared" si="216"/>
        <v>18.77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>
        <f t="shared" si="215"/>
        <v>119</v>
      </c>
      <c r="R2786">
        <f t="shared" si="216"/>
        <v>66.11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>
        <f t="shared" si="215"/>
        <v>105</v>
      </c>
      <c r="R2787">
        <f t="shared" si="216"/>
        <v>36.86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>
        <f t="shared" si="215"/>
        <v>118</v>
      </c>
      <c r="R2788">
        <f t="shared" si="216"/>
        <v>39.81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>
        <f t="shared" si="215"/>
        <v>120</v>
      </c>
      <c r="R2789">
        <f t="shared" si="216"/>
        <v>31.5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>
        <f t="shared" si="215"/>
        <v>103</v>
      </c>
      <c r="R2790">
        <f t="shared" si="216"/>
        <v>102.5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>
        <f t="shared" si="215"/>
        <v>101</v>
      </c>
      <c r="R2791">
        <f t="shared" si="216"/>
        <v>126.46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>
        <f t="shared" si="215"/>
        <v>105</v>
      </c>
      <c r="R2792">
        <f t="shared" si="216"/>
        <v>47.88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>
        <f t="shared" si="215"/>
        <v>103</v>
      </c>
      <c r="R2793">
        <f t="shared" si="216"/>
        <v>73.209999999999994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>
        <f t="shared" si="215"/>
        <v>108</v>
      </c>
      <c r="R2794">
        <f t="shared" si="216"/>
        <v>89.67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>
        <f t="shared" si="215"/>
        <v>111</v>
      </c>
      <c r="R2795">
        <f t="shared" si="216"/>
        <v>151.46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>
        <f t="shared" si="215"/>
        <v>150</v>
      </c>
      <c r="R2796">
        <f t="shared" si="216"/>
        <v>25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>
        <f t="shared" si="215"/>
        <v>104</v>
      </c>
      <c r="R2797">
        <f t="shared" si="216"/>
        <v>36.5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>
        <f t="shared" si="215"/>
        <v>116</v>
      </c>
      <c r="R2798">
        <f t="shared" si="216"/>
        <v>44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>
        <f t="shared" si="215"/>
        <v>103</v>
      </c>
      <c r="R2799">
        <f t="shared" si="216"/>
        <v>87.36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>
        <f t="shared" si="215"/>
        <v>101</v>
      </c>
      <c r="R2800">
        <f t="shared" si="216"/>
        <v>36.47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>
        <f t="shared" si="215"/>
        <v>117</v>
      </c>
      <c r="R2801">
        <f t="shared" si="216"/>
        <v>44.86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>
        <f t="shared" si="215"/>
        <v>133</v>
      </c>
      <c r="R2802">
        <f t="shared" si="216"/>
        <v>42.9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>
        <f t="shared" si="215"/>
        <v>133</v>
      </c>
      <c r="R2803">
        <f t="shared" si="216"/>
        <v>51.23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>
        <f t="shared" si="215"/>
        <v>102</v>
      </c>
      <c r="R2804">
        <f t="shared" si="216"/>
        <v>33.94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>
        <f t="shared" si="215"/>
        <v>128</v>
      </c>
      <c r="R2805">
        <f t="shared" si="216"/>
        <v>90.74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>
        <f t="shared" si="215"/>
        <v>115</v>
      </c>
      <c r="R2806">
        <f t="shared" si="216"/>
        <v>50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>
        <f t="shared" si="215"/>
        <v>110</v>
      </c>
      <c r="R2807">
        <f t="shared" si="216"/>
        <v>24.44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>
        <f t="shared" si="215"/>
        <v>112</v>
      </c>
      <c r="R2808">
        <f t="shared" si="216"/>
        <v>44.25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>
        <f t="shared" si="215"/>
        <v>126</v>
      </c>
      <c r="R2809">
        <f t="shared" si="216"/>
        <v>67.739999999999995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>
        <f t="shared" si="215"/>
        <v>100</v>
      </c>
      <c r="R2810">
        <f t="shared" si="216"/>
        <v>65.38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>
        <f t="shared" si="215"/>
        <v>102</v>
      </c>
      <c r="R2811">
        <f t="shared" si="216"/>
        <v>121.9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>
        <f t="shared" si="215"/>
        <v>108</v>
      </c>
      <c r="R2812">
        <f t="shared" si="216"/>
        <v>47.46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>
        <f t="shared" si="215"/>
        <v>100</v>
      </c>
      <c r="R2813">
        <f t="shared" si="216"/>
        <v>92.84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>
        <f t="shared" si="215"/>
        <v>113</v>
      </c>
      <c r="R2814">
        <f t="shared" si="216"/>
        <v>68.25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>
        <f t="shared" si="215"/>
        <v>128</v>
      </c>
      <c r="R2815">
        <f t="shared" si="216"/>
        <v>37.21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>
        <f t="shared" si="215"/>
        <v>108</v>
      </c>
      <c r="R2816">
        <f t="shared" si="216"/>
        <v>25.25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>
        <f t="shared" si="215"/>
        <v>242</v>
      </c>
      <c r="R2817">
        <f t="shared" si="216"/>
        <v>43.21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>
        <f t="shared" si="215"/>
        <v>142</v>
      </c>
      <c r="R2818">
        <f t="shared" si="216"/>
        <v>25.13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>
        <f t="shared" ref="Q2819:Q2882" si="220">ROUND(E2819/D2819*100,0)</f>
        <v>130</v>
      </c>
      <c r="R2819">
        <f t="shared" ref="R2819:R2882" si="221">IFERROR(ROUND(E2819/L2819,2),0)</f>
        <v>23.64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>
        <f t="shared" si="220"/>
        <v>106</v>
      </c>
      <c r="R2820">
        <f t="shared" si="221"/>
        <v>103.95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>
        <f t="shared" si="220"/>
        <v>105</v>
      </c>
      <c r="R2821">
        <f t="shared" si="221"/>
        <v>50.38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>
        <f t="shared" si="220"/>
        <v>136</v>
      </c>
      <c r="R2822">
        <f t="shared" si="221"/>
        <v>13.6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>
        <f t="shared" si="220"/>
        <v>100</v>
      </c>
      <c r="R2823">
        <f t="shared" si="221"/>
        <v>28.57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>
        <f t="shared" si="220"/>
        <v>100</v>
      </c>
      <c r="R2824">
        <f t="shared" si="221"/>
        <v>63.83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>
        <f t="shared" si="220"/>
        <v>124</v>
      </c>
      <c r="R2825">
        <f t="shared" si="221"/>
        <v>8.86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>
        <f t="shared" si="220"/>
        <v>117</v>
      </c>
      <c r="R2826">
        <f t="shared" si="221"/>
        <v>50.67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>
        <f t="shared" si="220"/>
        <v>103</v>
      </c>
      <c r="R2827">
        <f t="shared" si="221"/>
        <v>60.78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>
        <f t="shared" si="220"/>
        <v>108</v>
      </c>
      <c r="R2828">
        <f t="shared" si="221"/>
        <v>113.42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>
        <f t="shared" si="220"/>
        <v>120</v>
      </c>
      <c r="R2829">
        <f t="shared" si="221"/>
        <v>104.57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>
        <f t="shared" si="220"/>
        <v>100</v>
      </c>
      <c r="R2830">
        <f t="shared" si="221"/>
        <v>98.31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>
        <f t="shared" si="220"/>
        <v>107</v>
      </c>
      <c r="R2831">
        <f t="shared" si="221"/>
        <v>35.04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>
        <f t="shared" si="220"/>
        <v>100</v>
      </c>
      <c r="R2832">
        <f t="shared" si="221"/>
        <v>272.73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>
        <f t="shared" si="220"/>
        <v>111</v>
      </c>
      <c r="R2833">
        <f t="shared" si="221"/>
        <v>63.85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>
        <f t="shared" si="220"/>
        <v>115</v>
      </c>
      <c r="R2834">
        <f t="shared" si="221"/>
        <v>30.19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>
        <f t="shared" si="220"/>
        <v>108</v>
      </c>
      <c r="R2835">
        <f t="shared" si="221"/>
        <v>83.51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>
        <f t="shared" si="220"/>
        <v>170</v>
      </c>
      <c r="R2836">
        <f t="shared" si="221"/>
        <v>64.760000000000005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>
        <f t="shared" si="220"/>
        <v>187</v>
      </c>
      <c r="R2837">
        <f t="shared" si="221"/>
        <v>20.12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>
        <f t="shared" si="220"/>
        <v>108</v>
      </c>
      <c r="R2838">
        <f t="shared" si="221"/>
        <v>44.09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>
        <f t="shared" si="220"/>
        <v>100</v>
      </c>
      <c r="R2839">
        <f t="shared" si="221"/>
        <v>40.479999999999997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>
        <f t="shared" si="220"/>
        <v>120</v>
      </c>
      <c r="R2840">
        <f t="shared" si="221"/>
        <v>44.54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>
        <f t="shared" si="220"/>
        <v>111</v>
      </c>
      <c r="R2841">
        <f t="shared" si="221"/>
        <v>125.81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>
        <f t="shared" si="220"/>
        <v>104</v>
      </c>
      <c r="R2842">
        <f t="shared" si="221"/>
        <v>19.7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>
        <f t="shared" si="220"/>
        <v>1</v>
      </c>
      <c r="R2843">
        <f t="shared" si="221"/>
        <v>10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>
        <f t="shared" si="220"/>
        <v>0</v>
      </c>
      <c r="R2844">
        <f t="shared" si="221"/>
        <v>0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>
        <f t="shared" si="220"/>
        <v>0</v>
      </c>
      <c r="R2845">
        <f t="shared" si="221"/>
        <v>0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>
        <f t="shared" si="220"/>
        <v>5</v>
      </c>
      <c r="R2846">
        <f t="shared" si="221"/>
        <v>30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>
        <f t="shared" si="220"/>
        <v>32</v>
      </c>
      <c r="R2847">
        <f t="shared" si="221"/>
        <v>60.67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>
        <f t="shared" si="220"/>
        <v>0</v>
      </c>
      <c r="R2848">
        <f t="shared" si="221"/>
        <v>0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>
        <f t="shared" si="220"/>
        <v>0</v>
      </c>
      <c r="R2849">
        <f t="shared" si="221"/>
        <v>0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>
        <f t="shared" si="220"/>
        <v>0</v>
      </c>
      <c r="R2850">
        <f t="shared" si="221"/>
        <v>23.33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>
        <f t="shared" si="220"/>
        <v>1</v>
      </c>
      <c r="R2851">
        <f t="shared" si="221"/>
        <v>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>
        <f t="shared" si="220"/>
        <v>4</v>
      </c>
      <c r="R2852">
        <f t="shared" si="221"/>
        <v>23.92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>
        <f t="shared" si="220"/>
        <v>0</v>
      </c>
      <c r="R2853">
        <f t="shared" si="221"/>
        <v>0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>
        <f t="shared" si="220"/>
        <v>2</v>
      </c>
      <c r="R2854">
        <f t="shared" si="221"/>
        <v>15.83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>
        <f t="shared" si="220"/>
        <v>0</v>
      </c>
      <c r="R2855">
        <f t="shared" si="221"/>
        <v>0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>
        <f t="shared" si="220"/>
        <v>42</v>
      </c>
      <c r="R2856">
        <f t="shared" si="221"/>
        <v>29.79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>
        <f t="shared" si="220"/>
        <v>50</v>
      </c>
      <c r="R2857">
        <f t="shared" si="221"/>
        <v>60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>
        <f t="shared" si="220"/>
        <v>5</v>
      </c>
      <c r="R2858">
        <f t="shared" si="221"/>
        <v>24.33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>
        <f t="shared" si="220"/>
        <v>20</v>
      </c>
      <c r="R2859">
        <f t="shared" si="221"/>
        <v>500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>
        <f t="shared" si="220"/>
        <v>0</v>
      </c>
      <c r="R2860">
        <f t="shared" si="221"/>
        <v>0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>
        <f t="shared" si="220"/>
        <v>2</v>
      </c>
      <c r="R2861">
        <f t="shared" si="221"/>
        <v>35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>
        <f t="shared" si="220"/>
        <v>7</v>
      </c>
      <c r="R2862">
        <f t="shared" si="221"/>
        <v>29.56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>
        <f t="shared" si="220"/>
        <v>32</v>
      </c>
      <c r="R2863">
        <f t="shared" si="221"/>
        <v>26.67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>
        <f t="shared" si="220"/>
        <v>0</v>
      </c>
      <c r="R2864">
        <f t="shared" si="221"/>
        <v>18.329999999999998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>
        <f t="shared" si="220"/>
        <v>0</v>
      </c>
      <c r="R2865">
        <f t="shared" si="221"/>
        <v>20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>
        <f t="shared" si="220"/>
        <v>2</v>
      </c>
      <c r="R2866">
        <f t="shared" si="221"/>
        <v>13.33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>
        <f t="shared" si="220"/>
        <v>0</v>
      </c>
      <c r="R2867">
        <f t="shared" si="221"/>
        <v>0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>
        <f t="shared" si="220"/>
        <v>1</v>
      </c>
      <c r="R2868">
        <f t="shared" si="221"/>
        <v>22.5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>
        <f t="shared" si="220"/>
        <v>20</v>
      </c>
      <c r="R2869">
        <f t="shared" si="221"/>
        <v>50.4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>
        <f t="shared" si="220"/>
        <v>42</v>
      </c>
      <c r="R2870">
        <f t="shared" si="221"/>
        <v>105.03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>
        <f t="shared" si="220"/>
        <v>1</v>
      </c>
      <c r="R2871">
        <f t="shared" si="221"/>
        <v>35.4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>
        <f t="shared" si="220"/>
        <v>15</v>
      </c>
      <c r="R2872">
        <f t="shared" si="221"/>
        <v>83.33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>
        <f t="shared" si="220"/>
        <v>5</v>
      </c>
      <c r="R2873">
        <f t="shared" si="221"/>
        <v>35.92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>
        <f t="shared" si="220"/>
        <v>0</v>
      </c>
      <c r="R2874">
        <f t="shared" si="221"/>
        <v>0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>
        <f t="shared" si="220"/>
        <v>38</v>
      </c>
      <c r="R2875">
        <f t="shared" si="221"/>
        <v>119.13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>
        <f t="shared" si="220"/>
        <v>5</v>
      </c>
      <c r="R2876">
        <f t="shared" si="221"/>
        <v>90.33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>
        <f t="shared" si="220"/>
        <v>0</v>
      </c>
      <c r="R2877">
        <f t="shared" si="221"/>
        <v>2.33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>
        <f t="shared" si="220"/>
        <v>0</v>
      </c>
      <c r="R2878">
        <f t="shared" si="221"/>
        <v>0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>
        <f t="shared" si="220"/>
        <v>11</v>
      </c>
      <c r="R2879">
        <f t="shared" si="221"/>
        <v>108.33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>
        <f t="shared" si="220"/>
        <v>2</v>
      </c>
      <c r="R2880">
        <f t="shared" si="221"/>
        <v>15.75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>
        <f t="shared" si="220"/>
        <v>0</v>
      </c>
      <c r="R2881">
        <f t="shared" si="221"/>
        <v>29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>
        <f t="shared" si="220"/>
        <v>23</v>
      </c>
      <c r="R2882">
        <f t="shared" si="221"/>
        <v>96.55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>
        <f t="shared" ref="Q2883:Q2946" si="225">ROUND(E2883/D2883*100,0)</f>
        <v>0</v>
      </c>
      <c r="R2883">
        <f t="shared" ref="R2883:R2946" si="226">IFERROR(ROUND(E2883/L2883,2),0)</f>
        <v>0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>
        <f t="shared" si="225"/>
        <v>34</v>
      </c>
      <c r="R2884">
        <f t="shared" si="226"/>
        <v>63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>
        <f t="shared" si="225"/>
        <v>19</v>
      </c>
      <c r="R2885">
        <f t="shared" si="226"/>
        <v>381.6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>
        <f t="shared" si="225"/>
        <v>0</v>
      </c>
      <c r="R2886">
        <f t="shared" si="226"/>
        <v>46.25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>
        <f t="shared" si="225"/>
        <v>33</v>
      </c>
      <c r="R2887">
        <f t="shared" si="226"/>
        <v>26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>
        <f t="shared" si="225"/>
        <v>5</v>
      </c>
      <c r="R2888">
        <f t="shared" si="226"/>
        <v>10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>
        <f t="shared" si="225"/>
        <v>0</v>
      </c>
      <c r="R2889">
        <f t="shared" si="226"/>
        <v>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>
        <f t="shared" si="225"/>
        <v>0</v>
      </c>
      <c r="R2890">
        <f t="shared" si="226"/>
        <v>0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>
        <f t="shared" si="225"/>
        <v>38</v>
      </c>
      <c r="R2891">
        <f t="shared" si="226"/>
        <v>81.569999999999993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>
        <f t="shared" si="225"/>
        <v>1</v>
      </c>
      <c r="R2892">
        <f t="shared" si="226"/>
        <v>7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>
        <f t="shared" si="225"/>
        <v>3</v>
      </c>
      <c r="R2893">
        <f t="shared" si="226"/>
        <v>27.3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>
        <f t="shared" si="225"/>
        <v>9</v>
      </c>
      <c r="R2894">
        <f t="shared" si="226"/>
        <v>29.41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>
        <f t="shared" si="225"/>
        <v>1</v>
      </c>
      <c r="R2895">
        <f t="shared" si="226"/>
        <v>12.5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>
        <f t="shared" si="225"/>
        <v>0</v>
      </c>
      <c r="R2896">
        <f t="shared" si="226"/>
        <v>0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>
        <f t="shared" si="225"/>
        <v>5</v>
      </c>
      <c r="R2897">
        <f t="shared" si="226"/>
        <v>5.75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>
        <f t="shared" si="225"/>
        <v>21</v>
      </c>
      <c r="R2898">
        <f t="shared" si="226"/>
        <v>52.08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>
        <f t="shared" si="225"/>
        <v>5</v>
      </c>
      <c r="R2899">
        <f t="shared" si="226"/>
        <v>183.33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>
        <f t="shared" si="225"/>
        <v>4</v>
      </c>
      <c r="R2900">
        <f t="shared" si="226"/>
        <v>26.33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>
        <f t="shared" si="225"/>
        <v>0</v>
      </c>
      <c r="R2901">
        <f t="shared" si="226"/>
        <v>0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>
        <f t="shared" si="225"/>
        <v>62</v>
      </c>
      <c r="R2902">
        <f t="shared" si="226"/>
        <v>486.43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>
        <f t="shared" si="225"/>
        <v>1</v>
      </c>
      <c r="R2903">
        <f t="shared" si="226"/>
        <v>3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>
        <f t="shared" si="225"/>
        <v>0</v>
      </c>
      <c r="R2904">
        <f t="shared" si="226"/>
        <v>25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>
        <f t="shared" si="225"/>
        <v>1</v>
      </c>
      <c r="R2905">
        <f t="shared" si="226"/>
        <v>9.75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>
        <f t="shared" si="225"/>
        <v>5</v>
      </c>
      <c r="R2906">
        <f t="shared" si="226"/>
        <v>18.75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>
        <f t="shared" si="225"/>
        <v>18</v>
      </c>
      <c r="R2907">
        <f t="shared" si="226"/>
        <v>36.590000000000003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>
        <f t="shared" si="225"/>
        <v>9</v>
      </c>
      <c r="R2908">
        <f t="shared" si="226"/>
        <v>80.709999999999994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>
        <f t="shared" si="225"/>
        <v>0</v>
      </c>
      <c r="R2909">
        <f t="shared" si="226"/>
        <v>1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>
        <f t="shared" si="225"/>
        <v>3</v>
      </c>
      <c r="R2910">
        <f t="shared" si="226"/>
        <v>52.8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>
        <f t="shared" si="225"/>
        <v>0</v>
      </c>
      <c r="R2911">
        <f t="shared" si="226"/>
        <v>20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>
        <f t="shared" si="225"/>
        <v>0</v>
      </c>
      <c r="R2912">
        <f t="shared" si="226"/>
        <v>1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>
        <f t="shared" si="225"/>
        <v>37</v>
      </c>
      <c r="R2913">
        <f t="shared" si="226"/>
        <v>46.93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>
        <f t="shared" si="225"/>
        <v>14</v>
      </c>
      <c r="R2914">
        <f t="shared" si="226"/>
        <v>78.08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>
        <f t="shared" si="225"/>
        <v>0</v>
      </c>
      <c r="R2915">
        <f t="shared" si="226"/>
        <v>1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>
        <f t="shared" si="225"/>
        <v>0</v>
      </c>
      <c r="R2916">
        <f t="shared" si="226"/>
        <v>1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>
        <f t="shared" si="225"/>
        <v>61</v>
      </c>
      <c r="R2917">
        <f t="shared" si="226"/>
        <v>203.67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>
        <f t="shared" si="225"/>
        <v>8</v>
      </c>
      <c r="R2918">
        <f t="shared" si="226"/>
        <v>20.71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>
        <f t="shared" si="225"/>
        <v>22</v>
      </c>
      <c r="R2919">
        <f t="shared" si="226"/>
        <v>48.56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>
        <f t="shared" si="225"/>
        <v>27</v>
      </c>
      <c r="R2920">
        <f t="shared" si="226"/>
        <v>68.099999999999994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>
        <f t="shared" si="225"/>
        <v>9</v>
      </c>
      <c r="R2921">
        <f t="shared" si="226"/>
        <v>8.5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>
        <f t="shared" si="225"/>
        <v>27</v>
      </c>
      <c r="R2922">
        <f t="shared" si="226"/>
        <v>51.62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>
        <f t="shared" si="225"/>
        <v>129</v>
      </c>
      <c r="R2923">
        <f t="shared" si="226"/>
        <v>43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>
        <f t="shared" si="225"/>
        <v>100</v>
      </c>
      <c r="R2924">
        <f t="shared" si="226"/>
        <v>83.33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>
        <f t="shared" si="225"/>
        <v>100</v>
      </c>
      <c r="R2925">
        <f t="shared" si="226"/>
        <v>30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>
        <f t="shared" si="225"/>
        <v>103</v>
      </c>
      <c r="R2926">
        <f t="shared" si="226"/>
        <v>175.51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>
        <f t="shared" si="225"/>
        <v>102</v>
      </c>
      <c r="R2927">
        <f t="shared" si="226"/>
        <v>231.66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>
        <f t="shared" si="225"/>
        <v>125</v>
      </c>
      <c r="R2928">
        <f t="shared" si="226"/>
        <v>75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>
        <f t="shared" si="225"/>
        <v>131</v>
      </c>
      <c r="R2929">
        <f t="shared" si="226"/>
        <v>112.14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>
        <f t="shared" si="225"/>
        <v>100</v>
      </c>
      <c r="R2930">
        <f t="shared" si="226"/>
        <v>41.67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>
        <f t="shared" si="225"/>
        <v>102</v>
      </c>
      <c r="R2931">
        <f t="shared" si="226"/>
        <v>255.17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>
        <f t="shared" si="225"/>
        <v>101</v>
      </c>
      <c r="R2932">
        <f t="shared" si="226"/>
        <v>162.77000000000001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>
        <f t="shared" si="225"/>
        <v>106</v>
      </c>
      <c r="R2933">
        <f t="shared" si="226"/>
        <v>88.33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>
        <f t="shared" si="225"/>
        <v>105</v>
      </c>
      <c r="R2934">
        <f t="shared" si="226"/>
        <v>85.74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>
        <f t="shared" si="225"/>
        <v>103</v>
      </c>
      <c r="R2935">
        <f t="shared" si="226"/>
        <v>47.57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>
        <f t="shared" si="225"/>
        <v>108</v>
      </c>
      <c r="R2936">
        <f t="shared" si="226"/>
        <v>72.97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>
        <f t="shared" si="225"/>
        <v>101</v>
      </c>
      <c r="R2937">
        <f t="shared" si="226"/>
        <v>90.54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>
        <f t="shared" si="225"/>
        <v>128</v>
      </c>
      <c r="R2938">
        <f t="shared" si="226"/>
        <v>37.65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>
        <f t="shared" si="225"/>
        <v>133</v>
      </c>
      <c r="R2939">
        <f t="shared" si="226"/>
        <v>36.36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>
        <f t="shared" si="225"/>
        <v>101</v>
      </c>
      <c r="R2940">
        <f t="shared" si="226"/>
        <v>126.72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>
        <f t="shared" si="225"/>
        <v>103</v>
      </c>
      <c r="R2941">
        <f t="shared" si="226"/>
        <v>329.2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>
        <f t="shared" si="225"/>
        <v>107</v>
      </c>
      <c r="R2942">
        <f t="shared" si="226"/>
        <v>81.239999999999995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>
        <f t="shared" si="225"/>
        <v>0</v>
      </c>
      <c r="R2943">
        <f t="shared" si="226"/>
        <v>1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>
        <f t="shared" si="225"/>
        <v>20</v>
      </c>
      <c r="R2944">
        <f t="shared" si="226"/>
        <v>202.23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>
        <f t="shared" si="225"/>
        <v>0</v>
      </c>
      <c r="R2945">
        <f t="shared" si="226"/>
        <v>0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>
        <f t="shared" si="225"/>
        <v>1</v>
      </c>
      <c r="R2946">
        <f t="shared" si="226"/>
        <v>100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>
        <f t="shared" ref="Q2947:Q3010" si="230">ROUND(E2947/D2947*100,0)</f>
        <v>0</v>
      </c>
      <c r="R2947">
        <f t="shared" ref="R2947:R3010" si="231">IFERROR(ROUND(E2947/L2947,2),0)</f>
        <v>0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>
        <f t="shared" si="230"/>
        <v>0</v>
      </c>
      <c r="R2948">
        <f t="shared" si="231"/>
        <v>1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>
        <f t="shared" si="230"/>
        <v>4</v>
      </c>
      <c r="R2949">
        <f t="shared" si="231"/>
        <v>82.46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>
        <f t="shared" si="230"/>
        <v>0</v>
      </c>
      <c r="R2950">
        <f t="shared" si="231"/>
        <v>2.67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>
        <f t="shared" si="230"/>
        <v>3</v>
      </c>
      <c r="R2951">
        <f t="shared" si="231"/>
        <v>12.5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>
        <f t="shared" si="230"/>
        <v>0</v>
      </c>
      <c r="R2952">
        <f t="shared" si="231"/>
        <v>0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>
        <f t="shared" si="230"/>
        <v>2</v>
      </c>
      <c r="R2953">
        <f t="shared" si="231"/>
        <v>18.899999999999999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>
        <f t="shared" si="230"/>
        <v>8</v>
      </c>
      <c r="R2954">
        <f t="shared" si="231"/>
        <v>200.63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>
        <f t="shared" si="230"/>
        <v>0</v>
      </c>
      <c r="R2955">
        <f t="shared" si="231"/>
        <v>201.67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>
        <f t="shared" si="230"/>
        <v>0</v>
      </c>
      <c r="R2956">
        <f t="shared" si="231"/>
        <v>0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>
        <f t="shared" si="230"/>
        <v>60</v>
      </c>
      <c r="R2957">
        <f t="shared" si="231"/>
        <v>65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>
        <f t="shared" si="230"/>
        <v>17</v>
      </c>
      <c r="R2958">
        <f t="shared" si="231"/>
        <v>66.099999999999994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>
        <f t="shared" si="230"/>
        <v>2</v>
      </c>
      <c r="R2959">
        <f t="shared" si="231"/>
        <v>93.33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>
        <f t="shared" si="230"/>
        <v>0</v>
      </c>
      <c r="R2960">
        <f t="shared" si="231"/>
        <v>0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>
        <f t="shared" si="230"/>
        <v>0</v>
      </c>
      <c r="R2961">
        <f t="shared" si="231"/>
        <v>0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>
        <f t="shared" si="230"/>
        <v>0</v>
      </c>
      <c r="R2962">
        <f t="shared" si="231"/>
        <v>0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>
        <f t="shared" si="230"/>
        <v>110</v>
      </c>
      <c r="R2963">
        <f t="shared" si="231"/>
        <v>50.75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>
        <f t="shared" si="230"/>
        <v>122</v>
      </c>
      <c r="R2964">
        <f t="shared" si="231"/>
        <v>60.9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>
        <f t="shared" si="230"/>
        <v>107</v>
      </c>
      <c r="R2965">
        <f t="shared" si="231"/>
        <v>109.03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>
        <f t="shared" si="230"/>
        <v>101</v>
      </c>
      <c r="R2966">
        <f t="shared" si="231"/>
        <v>25.69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>
        <f t="shared" si="230"/>
        <v>109</v>
      </c>
      <c r="R2967">
        <f t="shared" si="231"/>
        <v>41.92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>
        <f t="shared" si="230"/>
        <v>114</v>
      </c>
      <c r="R2968">
        <f t="shared" si="231"/>
        <v>88.77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>
        <f t="shared" si="230"/>
        <v>114</v>
      </c>
      <c r="R2969">
        <f t="shared" si="231"/>
        <v>80.23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>
        <f t="shared" si="230"/>
        <v>106</v>
      </c>
      <c r="R2970">
        <f t="shared" si="231"/>
        <v>78.94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>
        <f t="shared" si="230"/>
        <v>163</v>
      </c>
      <c r="R2971">
        <f t="shared" si="231"/>
        <v>95.59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>
        <f t="shared" si="230"/>
        <v>106</v>
      </c>
      <c r="R2972">
        <f t="shared" si="231"/>
        <v>69.89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>
        <f t="shared" si="230"/>
        <v>100</v>
      </c>
      <c r="R2973">
        <f t="shared" si="231"/>
        <v>74.53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>
        <f t="shared" si="230"/>
        <v>105</v>
      </c>
      <c r="R2974">
        <f t="shared" si="231"/>
        <v>123.94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>
        <f t="shared" si="230"/>
        <v>175</v>
      </c>
      <c r="R2975">
        <f t="shared" si="231"/>
        <v>264.85000000000002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>
        <f t="shared" si="230"/>
        <v>102</v>
      </c>
      <c r="R2976">
        <f t="shared" si="231"/>
        <v>58.62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>
        <f t="shared" si="230"/>
        <v>100</v>
      </c>
      <c r="R2977">
        <f t="shared" si="231"/>
        <v>70.88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>
        <f t="shared" si="230"/>
        <v>171</v>
      </c>
      <c r="R2978">
        <f t="shared" si="231"/>
        <v>8.57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>
        <f t="shared" si="230"/>
        <v>114</v>
      </c>
      <c r="R2979">
        <f t="shared" si="231"/>
        <v>113.57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>
        <f t="shared" si="230"/>
        <v>129</v>
      </c>
      <c r="R2980">
        <f t="shared" si="231"/>
        <v>60.69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>
        <f t="shared" si="230"/>
        <v>101</v>
      </c>
      <c r="R2981">
        <f t="shared" si="231"/>
        <v>110.22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>
        <f t="shared" si="230"/>
        <v>109</v>
      </c>
      <c r="R2982">
        <f t="shared" si="231"/>
        <v>136.46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>
        <f t="shared" si="230"/>
        <v>129</v>
      </c>
      <c r="R2983">
        <f t="shared" si="231"/>
        <v>53.16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>
        <f t="shared" si="230"/>
        <v>102</v>
      </c>
      <c r="R2984">
        <f t="shared" si="231"/>
        <v>86.49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>
        <f t="shared" si="230"/>
        <v>147</v>
      </c>
      <c r="R2985">
        <f t="shared" si="231"/>
        <v>155.24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>
        <f t="shared" si="230"/>
        <v>100</v>
      </c>
      <c r="R2986">
        <f t="shared" si="231"/>
        <v>115.08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>
        <f t="shared" si="230"/>
        <v>122</v>
      </c>
      <c r="R2987">
        <f t="shared" si="231"/>
        <v>109.59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>
        <f t="shared" si="230"/>
        <v>106</v>
      </c>
      <c r="R2988">
        <f t="shared" si="231"/>
        <v>45.21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>
        <f t="shared" si="230"/>
        <v>110</v>
      </c>
      <c r="R2989">
        <f t="shared" si="231"/>
        <v>104.15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>
        <f t="shared" si="230"/>
        <v>100</v>
      </c>
      <c r="R2990">
        <f t="shared" si="231"/>
        <v>35.71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>
        <f t="shared" si="230"/>
        <v>177</v>
      </c>
      <c r="R2991">
        <f t="shared" si="231"/>
        <v>97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>
        <f t="shared" si="230"/>
        <v>100</v>
      </c>
      <c r="R2992">
        <f t="shared" si="231"/>
        <v>370.37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>
        <f t="shared" si="230"/>
        <v>103</v>
      </c>
      <c r="R2993">
        <f t="shared" si="231"/>
        <v>94.41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>
        <f t="shared" si="230"/>
        <v>105</v>
      </c>
      <c r="R2994">
        <f t="shared" si="231"/>
        <v>48.98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>
        <f t="shared" si="230"/>
        <v>100</v>
      </c>
      <c r="R2995">
        <f t="shared" si="231"/>
        <v>45.59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>
        <f t="shared" si="230"/>
        <v>458</v>
      </c>
      <c r="R2996">
        <f t="shared" si="231"/>
        <v>23.28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>
        <f t="shared" si="230"/>
        <v>105</v>
      </c>
      <c r="R2997">
        <f t="shared" si="231"/>
        <v>63.23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>
        <f t="shared" si="230"/>
        <v>172</v>
      </c>
      <c r="R2998">
        <f t="shared" si="231"/>
        <v>153.52000000000001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>
        <f t="shared" si="230"/>
        <v>104</v>
      </c>
      <c r="R2999">
        <f t="shared" si="231"/>
        <v>90.2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>
        <f t="shared" si="230"/>
        <v>103</v>
      </c>
      <c r="R3000">
        <f t="shared" si="231"/>
        <v>118.97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>
        <f t="shared" si="230"/>
        <v>119</v>
      </c>
      <c r="R3001">
        <f t="shared" si="231"/>
        <v>80.25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>
        <f t="shared" si="230"/>
        <v>100</v>
      </c>
      <c r="R3002">
        <f t="shared" si="231"/>
        <v>62.5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>
        <f t="shared" si="230"/>
        <v>319</v>
      </c>
      <c r="R3003">
        <f t="shared" si="231"/>
        <v>131.38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>
        <f t="shared" si="230"/>
        <v>109</v>
      </c>
      <c r="R3004">
        <f t="shared" si="231"/>
        <v>73.03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>
        <f t="shared" si="230"/>
        <v>101</v>
      </c>
      <c r="R3005">
        <f t="shared" si="231"/>
        <v>178.53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>
        <f t="shared" si="230"/>
        <v>113</v>
      </c>
      <c r="R3006">
        <f t="shared" si="231"/>
        <v>162.91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>
        <f t="shared" si="230"/>
        <v>120</v>
      </c>
      <c r="R3007">
        <f t="shared" si="231"/>
        <v>108.24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>
        <f t="shared" si="230"/>
        <v>108</v>
      </c>
      <c r="R3008">
        <f t="shared" si="231"/>
        <v>88.87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>
        <f t="shared" si="230"/>
        <v>180</v>
      </c>
      <c r="R3009">
        <f t="shared" si="231"/>
        <v>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>
        <f t="shared" si="230"/>
        <v>101</v>
      </c>
      <c r="R3010">
        <f t="shared" si="231"/>
        <v>116.73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>
        <f t="shared" ref="Q3011:Q3074" si="235">ROUND(E3011/D3011*100,0)</f>
        <v>120</v>
      </c>
      <c r="R3011">
        <f t="shared" ref="R3011:R3074" si="236">IFERROR(ROUND(E3011/L3011,2),0)</f>
        <v>233.9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>
        <f t="shared" si="235"/>
        <v>158</v>
      </c>
      <c r="R3012">
        <f t="shared" si="236"/>
        <v>158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>
        <f t="shared" si="235"/>
        <v>124</v>
      </c>
      <c r="R3013">
        <f t="shared" si="236"/>
        <v>14.84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>
        <f t="shared" si="235"/>
        <v>117</v>
      </c>
      <c r="R3014">
        <f t="shared" si="236"/>
        <v>85.18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>
        <f t="shared" si="235"/>
        <v>157</v>
      </c>
      <c r="R3015">
        <f t="shared" si="236"/>
        <v>146.69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>
        <f t="shared" si="235"/>
        <v>113</v>
      </c>
      <c r="R3016">
        <f t="shared" si="236"/>
        <v>50.76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>
        <f t="shared" si="235"/>
        <v>103</v>
      </c>
      <c r="R3017">
        <f t="shared" si="236"/>
        <v>87.7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>
        <f t="shared" si="235"/>
        <v>103</v>
      </c>
      <c r="R3018">
        <f t="shared" si="236"/>
        <v>242.28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>
        <f t="shared" si="235"/>
        <v>106</v>
      </c>
      <c r="R3019">
        <f t="shared" si="236"/>
        <v>146.44999999999999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>
        <f t="shared" si="235"/>
        <v>101</v>
      </c>
      <c r="R3020">
        <f t="shared" si="236"/>
        <v>103.17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>
        <f t="shared" si="235"/>
        <v>121</v>
      </c>
      <c r="R3021">
        <f t="shared" si="236"/>
        <v>80.459999999999994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>
        <f t="shared" si="235"/>
        <v>101</v>
      </c>
      <c r="R3022">
        <f t="shared" si="236"/>
        <v>234.67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>
        <f t="shared" si="235"/>
        <v>116</v>
      </c>
      <c r="R3023">
        <f t="shared" si="236"/>
        <v>50.69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>
        <f t="shared" si="235"/>
        <v>101</v>
      </c>
      <c r="R3024">
        <f t="shared" si="236"/>
        <v>162.71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>
        <f t="shared" si="235"/>
        <v>103</v>
      </c>
      <c r="R3025">
        <f t="shared" si="236"/>
        <v>120.17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>
        <f t="shared" si="235"/>
        <v>246</v>
      </c>
      <c r="R3026">
        <f t="shared" si="236"/>
        <v>67.7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>
        <f t="shared" si="235"/>
        <v>302</v>
      </c>
      <c r="R3027">
        <f t="shared" si="236"/>
        <v>52.1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>
        <f t="shared" si="235"/>
        <v>143</v>
      </c>
      <c r="R3028">
        <f t="shared" si="236"/>
        <v>51.6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>
        <f t="shared" si="235"/>
        <v>131</v>
      </c>
      <c r="R3029">
        <f t="shared" si="236"/>
        <v>164.3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>
        <f t="shared" si="235"/>
        <v>168</v>
      </c>
      <c r="R3030">
        <f t="shared" si="236"/>
        <v>84.86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>
        <f t="shared" si="235"/>
        <v>110</v>
      </c>
      <c r="R3031">
        <f t="shared" si="236"/>
        <v>94.55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>
        <f t="shared" si="235"/>
        <v>107</v>
      </c>
      <c r="R3032">
        <f t="shared" si="236"/>
        <v>45.54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>
        <f t="shared" si="235"/>
        <v>100</v>
      </c>
      <c r="R3033">
        <f t="shared" si="236"/>
        <v>51.72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>
        <f t="shared" si="235"/>
        <v>127</v>
      </c>
      <c r="R3034">
        <f t="shared" si="236"/>
        <v>50.88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>
        <f t="shared" si="235"/>
        <v>147</v>
      </c>
      <c r="R3035">
        <f t="shared" si="236"/>
        <v>191.13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>
        <f t="shared" si="235"/>
        <v>113</v>
      </c>
      <c r="R3036">
        <f t="shared" si="236"/>
        <v>89.31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>
        <f t="shared" si="235"/>
        <v>109</v>
      </c>
      <c r="R3037">
        <f t="shared" si="236"/>
        <v>88.59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>
        <f t="shared" si="235"/>
        <v>127</v>
      </c>
      <c r="R3038">
        <f t="shared" si="236"/>
        <v>96.3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>
        <f t="shared" si="235"/>
        <v>213</v>
      </c>
      <c r="R3039">
        <f t="shared" si="236"/>
        <v>33.31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>
        <f t="shared" si="235"/>
        <v>101</v>
      </c>
      <c r="R3040">
        <f t="shared" si="236"/>
        <v>37.22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>
        <f t="shared" si="235"/>
        <v>109</v>
      </c>
      <c r="R3041">
        <f t="shared" si="236"/>
        <v>92.13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>
        <f t="shared" si="235"/>
        <v>108</v>
      </c>
      <c r="R3042">
        <f t="shared" si="236"/>
        <v>76.790000000000006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>
        <f t="shared" si="235"/>
        <v>110</v>
      </c>
      <c r="R3043">
        <f t="shared" si="236"/>
        <v>96.53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>
        <f t="shared" si="235"/>
        <v>128</v>
      </c>
      <c r="R3044">
        <f t="shared" si="236"/>
        <v>51.89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>
        <f t="shared" si="235"/>
        <v>110</v>
      </c>
      <c r="R3045">
        <f t="shared" si="236"/>
        <v>128.91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>
        <f t="shared" si="235"/>
        <v>109</v>
      </c>
      <c r="R3046">
        <f t="shared" si="236"/>
        <v>84.11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>
        <f t="shared" si="235"/>
        <v>133</v>
      </c>
      <c r="R3047">
        <f t="shared" si="236"/>
        <v>82.94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>
        <f t="shared" si="235"/>
        <v>191</v>
      </c>
      <c r="R3048">
        <f t="shared" si="236"/>
        <v>259.95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>
        <f t="shared" si="235"/>
        <v>149</v>
      </c>
      <c r="R3049">
        <f t="shared" si="236"/>
        <v>37.25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>
        <f t="shared" si="235"/>
        <v>166</v>
      </c>
      <c r="R3050">
        <f t="shared" si="236"/>
        <v>177.02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>
        <f t="shared" si="235"/>
        <v>107</v>
      </c>
      <c r="R3051">
        <f t="shared" si="236"/>
        <v>74.069999999999993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>
        <f t="shared" si="235"/>
        <v>106</v>
      </c>
      <c r="R3052">
        <f t="shared" si="236"/>
        <v>70.67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>
        <f t="shared" si="235"/>
        <v>24</v>
      </c>
      <c r="R3053">
        <f t="shared" si="236"/>
        <v>23.63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>
        <f t="shared" si="235"/>
        <v>0</v>
      </c>
      <c r="R3054">
        <f t="shared" si="236"/>
        <v>37.5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>
        <f t="shared" si="235"/>
        <v>0</v>
      </c>
      <c r="R3055">
        <f t="shared" si="236"/>
        <v>13.33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>
        <f t="shared" si="235"/>
        <v>0</v>
      </c>
      <c r="R3056">
        <f t="shared" si="236"/>
        <v>0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>
        <f t="shared" si="235"/>
        <v>0</v>
      </c>
      <c r="R3057">
        <f t="shared" si="236"/>
        <v>1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>
        <f t="shared" si="235"/>
        <v>0</v>
      </c>
      <c r="R3058">
        <f t="shared" si="236"/>
        <v>0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>
        <f t="shared" si="235"/>
        <v>0</v>
      </c>
      <c r="R3059">
        <f t="shared" si="236"/>
        <v>0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>
        <f t="shared" si="235"/>
        <v>0</v>
      </c>
      <c r="R3060">
        <f t="shared" si="236"/>
        <v>1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>
        <f t="shared" si="235"/>
        <v>3</v>
      </c>
      <c r="R3061">
        <f t="shared" si="236"/>
        <v>41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>
        <f t="shared" si="235"/>
        <v>0</v>
      </c>
      <c r="R3062">
        <f t="shared" si="236"/>
        <v>55.83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>
        <f t="shared" si="235"/>
        <v>0</v>
      </c>
      <c r="R3063">
        <f t="shared" si="236"/>
        <v>0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>
        <f t="shared" si="235"/>
        <v>67</v>
      </c>
      <c r="R3064">
        <f t="shared" si="236"/>
        <v>99.76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>
        <f t="shared" si="235"/>
        <v>20</v>
      </c>
      <c r="R3065">
        <f t="shared" si="236"/>
        <v>25.52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>
        <f t="shared" si="235"/>
        <v>11</v>
      </c>
      <c r="R3066">
        <f t="shared" si="236"/>
        <v>117.65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>
        <f t="shared" si="235"/>
        <v>0</v>
      </c>
      <c r="R3067">
        <f t="shared" si="236"/>
        <v>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>
        <f t="shared" si="235"/>
        <v>12</v>
      </c>
      <c r="R3068">
        <f t="shared" si="236"/>
        <v>2796.67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>
        <f t="shared" si="235"/>
        <v>3</v>
      </c>
      <c r="R3069">
        <f t="shared" si="236"/>
        <v>200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>
        <f t="shared" si="235"/>
        <v>0</v>
      </c>
      <c r="R3070">
        <f t="shared" si="236"/>
        <v>87.5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>
        <f t="shared" si="235"/>
        <v>14</v>
      </c>
      <c r="R3071">
        <f t="shared" si="236"/>
        <v>20.14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>
        <f t="shared" si="235"/>
        <v>3</v>
      </c>
      <c r="R3072">
        <f t="shared" si="236"/>
        <v>20.88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>
        <f t="shared" si="235"/>
        <v>60</v>
      </c>
      <c r="R3073">
        <f t="shared" si="236"/>
        <v>61.31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>
        <f t="shared" si="235"/>
        <v>0</v>
      </c>
      <c r="R3074">
        <f t="shared" si="236"/>
        <v>1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>
        <f t="shared" ref="Q3075:Q3138" si="240">ROUND(E3075/D3075*100,0)</f>
        <v>0</v>
      </c>
      <c r="R3075">
        <f t="shared" ref="R3075:R3138" si="241">IFERROR(ROUND(E3075/L3075,2),0)</f>
        <v>92.14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>
        <f t="shared" si="240"/>
        <v>0</v>
      </c>
      <c r="R3076">
        <f t="shared" si="241"/>
        <v>7.33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>
        <f t="shared" si="240"/>
        <v>9</v>
      </c>
      <c r="R3077">
        <f t="shared" si="241"/>
        <v>64.8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>
        <f t="shared" si="240"/>
        <v>15</v>
      </c>
      <c r="R3078">
        <f t="shared" si="241"/>
        <v>30.12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>
        <f t="shared" si="240"/>
        <v>0</v>
      </c>
      <c r="R3079">
        <f t="shared" si="241"/>
        <v>52.5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>
        <f t="shared" si="240"/>
        <v>0</v>
      </c>
      <c r="R3080">
        <f t="shared" si="241"/>
        <v>23.67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>
        <f t="shared" si="240"/>
        <v>1</v>
      </c>
      <c r="R3081">
        <f t="shared" si="241"/>
        <v>415.78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>
        <f t="shared" si="240"/>
        <v>0</v>
      </c>
      <c r="R3082">
        <f t="shared" si="241"/>
        <v>53.71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>
        <f t="shared" si="240"/>
        <v>0</v>
      </c>
      <c r="R3083">
        <f t="shared" si="241"/>
        <v>420.6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>
        <f t="shared" si="240"/>
        <v>0</v>
      </c>
      <c r="R3084">
        <f t="shared" si="241"/>
        <v>0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>
        <f t="shared" si="240"/>
        <v>0</v>
      </c>
      <c r="R3085">
        <f t="shared" si="241"/>
        <v>18.670000000000002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>
        <f t="shared" si="240"/>
        <v>12</v>
      </c>
      <c r="R3086">
        <f t="shared" si="241"/>
        <v>78.33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>
        <f t="shared" si="240"/>
        <v>2</v>
      </c>
      <c r="R3087">
        <f t="shared" si="241"/>
        <v>67.78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>
        <f t="shared" si="240"/>
        <v>0</v>
      </c>
      <c r="R3088">
        <f t="shared" si="241"/>
        <v>16.670000000000002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>
        <f t="shared" si="240"/>
        <v>1</v>
      </c>
      <c r="R3089">
        <f t="shared" si="241"/>
        <v>62.5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>
        <f t="shared" si="240"/>
        <v>0</v>
      </c>
      <c r="R3090">
        <f t="shared" si="241"/>
        <v>42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>
        <f t="shared" si="240"/>
        <v>23</v>
      </c>
      <c r="R3091">
        <f t="shared" si="241"/>
        <v>130.09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>
        <f t="shared" si="240"/>
        <v>5</v>
      </c>
      <c r="R3092">
        <f t="shared" si="241"/>
        <v>1270.22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>
        <f t="shared" si="240"/>
        <v>16</v>
      </c>
      <c r="R3093">
        <f t="shared" si="241"/>
        <v>88.44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>
        <f t="shared" si="240"/>
        <v>1</v>
      </c>
      <c r="R3094">
        <f t="shared" si="241"/>
        <v>56.34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>
        <f t="shared" si="240"/>
        <v>23</v>
      </c>
      <c r="R3095">
        <f t="shared" si="241"/>
        <v>53.53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>
        <f t="shared" si="240"/>
        <v>0</v>
      </c>
      <c r="R3096">
        <f t="shared" si="241"/>
        <v>25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>
        <f t="shared" si="240"/>
        <v>0</v>
      </c>
      <c r="R3097">
        <f t="shared" si="241"/>
        <v>50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>
        <f t="shared" si="240"/>
        <v>4</v>
      </c>
      <c r="R3098">
        <f t="shared" si="241"/>
        <v>56.79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>
        <f t="shared" si="240"/>
        <v>17</v>
      </c>
      <c r="R3099">
        <f t="shared" si="241"/>
        <v>40.83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>
        <f t="shared" si="240"/>
        <v>4</v>
      </c>
      <c r="R3100">
        <f t="shared" si="241"/>
        <v>65.11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>
        <f t="shared" si="240"/>
        <v>14</v>
      </c>
      <c r="R3101">
        <f t="shared" si="241"/>
        <v>55.6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>
        <f t="shared" si="240"/>
        <v>15</v>
      </c>
      <c r="R3102">
        <f t="shared" si="241"/>
        <v>140.54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>
        <f t="shared" si="240"/>
        <v>12</v>
      </c>
      <c r="R3103">
        <f t="shared" si="241"/>
        <v>25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>
        <f t="shared" si="240"/>
        <v>39</v>
      </c>
      <c r="R3104">
        <f t="shared" si="241"/>
        <v>69.53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>
        <f t="shared" si="240"/>
        <v>0</v>
      </c>
      <c r="R3105">
        <f t="shared" si="241"/>
        <v>5.5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>
        <f t="shared" si="240"/>
        <v>30</v>
      </c>
      <c r="R3106">
        <f t="shared" si="241"/>
        <v>237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>
        <f t="shared" si="240"/>
        <v>42</v>
      </c>
      <c r="R3107">
        <f t="shared" si="241"/>
        <v>79.87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>
        <f t="shared" si="240"/>
        <v>4</v>
      </c>
      <c r="R3108">
        <f t="shared" si="241"/>
        <v>10.25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>
        <f t="shared" si="240"/>
        <v>20</v>
      </c>
      <c r="R3109">
        <f t="shared" si="241"/>
        <v>272.58999999999997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>
        <f t="shared" si="240"/>
        <v>0</v>
      </c>
      <c r="R3110">
        <f t="shared" si="241"/>
        <v>13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>
        <f t="shared" si="240"/>
        <v>25</v>
      </c>
      <c r="R3111">
        <f t="shared" si="241"/>
        <v>58.18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>
        <f t="shared" si="240"/>
        <v>0</v>
      </c>
      <c r="R3112">
        <f t="shared" si="241"/>
        <v>10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>
        <f t="shared" si="240"/>
        <v>27</v>
      </c>
      <c r="R3113">
        <f t="shared" si="241"/>
        <v>70.11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>
        <f t="shared" si="240"/>
        <v>5</v>
      </c>
      <c r="R3114">
        <f t="shared" si="241"/>
        <v>57.89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>
        <f t="shared" si="240"/>
        <v>4</v>
      </c>
      <c r="R3115">
        <f t="shared" si="241"/>
        <v>125.27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>
        <f t="shared" si="240"/>
        <v>0</v>
      </c>
      <c r="R3116">
        <f t="shared" si="241"/>
        <v>0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>
        <f t="shared" si="240"/>
        <v>3</v>
      </c>
      <c r="R3117">
        <f t="shared" si="241"/>
        <v>300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>
        <f t="shared" si="240"/>
        <v>57</v>
      </c>
      <c r="R3118">
        <f t="shared" si="241"/>
        <v>43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>
        <f t="shared" si="240"/>
        <v>0</v>
      </c>
      <c r="R3119">
        <f t="shared" si="241"/>
        <v>1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>
        <f t="shared" si="240"/>
        <v>0</v>
      </c>
      <c r="R3120">
        <f t="shared" si="241"/>
        <v>775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>
        <f t="shared" si="240"/>
        <v>0</v>
      </c>
      <c r="R3121">
        <f t="shared" si="241"/>
        <v>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>
        <f t="shared" si="240"/>
        <v>0</v>
      </c>
      <c r="R3122">
        <f t="shared" si="241"/>
        <v>12.8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>
        <f t="shared" si="240"/>
        <v>1</v>
      </c>
      <c r="R3123">
        <f t="shared" si="241"/>
        <v>10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>
        <f t="shared" si="240"/>
        <v>58</v>
      </c>
      <c r="R3124">
        <f t="shared" si="241"/>
        <v>58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>
        <f t="shared" si="240"/>
        <v>68</v>
      </c>
      <c r="R3125">
        <f t="shared" si="241"/>
        <v>244.8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>
        <f t="shared" si="240"/>
        <v>0</v>
      </c>
      <c r="R3126">
        <f t="shared" si="241"/>
        <v>6.5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>
        <f t="shared" si="240"/>
        <v>0</v>
      </c>
      <c r="R3127">
        <f t="shared" si="241"/>
        <v>0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>
        <f t="shared" si="240"/>
        <v>4</v>
      </c>
      <c r="R3128">
        <f t="shared" si="241"/>
        <v>61.18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>
        <f t="shared" si="240"/>
        <v>0</v>
      </c>
      <c r="R3129">
        <f t="shared" si="241"/>
        <v>0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>
        <f t="shared" si="240"/>
        <v>109</v>
      </c>
      <c r="R3130">
        <f t="shared" si="241"/>
        <v>139.24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>
        <f t="shared" si="240"/>
        <v>1</v>
      </c>
      <c r="R3131">
        <f t="shared" si="241"/>
        <v>10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>
        <f t="shared" si="240"/>
        <v>4</v>
      </c>
      <c r="R3132">
        <f t="shared" si="241"/>
        <v>93.75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>
        <f t="shared" si="240"/>
        <v>16</v>
      </c>
      <c r="R3133">
        <f t="shared" si="241"/>
        <v>53.75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>
        <f t="shared" si="240"/>
        <v>0</v>
      </c>
      <c r="R3134">
        <f t="shared" si="241"/>
        <v>10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>
        <f t="shared" si="240"/>
        <v>108</v>
      </c>
      <c r="R3135">
        <f t="shared" si="241"/>
        <v>33.75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>
        <f t="shared" si="240"/>
        <v>23</v>
      </c>
      <c r="R3136">
        <f t="shared" si="241"/>
        <v>18.75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>
        <f t="shared" si="240"/>
        <v>21</v>
      </c>
      <c r="R3137">
        <f t="shared" si="241"/>
        <v>23.14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>
        <f t="shared" si="240"/>
        <v>128</v>
      </c>
      <c r="R3138">
        <f t="shared" si="241"/>
        <v>29.05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>
        <f t="shared" ref="Q3139:Q3202" si="245">ROUND(E3139/D3139*100,0)</f>
        <v>3</v>
      </c>
      <c r="R3139">
        <f t="shared" ref="R3139:R3202" si="246">IFERROR(ROUND(E3139/L3139,2),0)</f>
        <v>50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>
        <f t="shared" si="245"/>
        <v>0</v>
      </c>
      <c r="R3140">
        <f t="shared" si="246"/>
        <v>0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>
        <f t="shared" si="245"/>
        <v>5</v>
      </c>
      <c r="R3141">
        <f t="shared" si="246"/>
        <v>450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>
        <f t="shared" si="245"/>
        <v>1</v>
      </c>
      <c r="R3142">
        <f t="shared" si="246"/>
        <v>24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>
        <f t="shared" si="245"/>
        <v>52</v>
      </c>
      <c r="R3143">
        <f t="shared" si="246"/>
        <v>32.25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>
        <f t="shared" si="245"/>
        <v>2</v>
      </c>
      <c r="R3144">
        <f t="shared" si="246"/>
        <v>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>
        <f t="shared" si="245"/>
        <v>0</v>
      </c>
      <c r="R3145">
        <f t="shared" si="246"/>
        <v>0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>
        <f t="shared" si="245"/>
        <v>75</v>
      </c>
      <c r="R3146">
        <f t="shared" si="246"/>
        <v>251.33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>
        <f t="shared" si="245"/>
        <v>0</v>
      </c>
      <c r="R3147">
        <f t="shared" si="246"/>
        <v>0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>
        <f t="shared" si="245"/>
        <v>11</v>
      </c>
      <c r="R3148">
        <f t="shared" si="246"/>
        <v>437.5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>
        <f t="shared" si="245"/>
        <v>118</v>
      </c>
      <c r="R3149">
        <f t="shared" si="246"/>
        <v>110.35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>
        <f t="shared" si="245"/>
        <v>131</v>
      </c>
      <c r="R3150">
        <f t="shared" si="246"/>
        <v>41.42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>
        <f t="shared" si="245"/>
        <v>104</v>
      </c>
      <c r="R3151">
        <f t="shared" si="246"/>
        <v>52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>
        <f t="shared" si="245"/>
        <v>101</v>
      </c>
      <c r="R3152">
        <f t="shared" si="246"/>
        <v>33.99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>
        <f t="shared" si="245"/>
        <v>100</v>
      </c>
      <c r="R3153">
        <f t="shared" si="246"/>
        <v>103.35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>
        <f t="shared" si="245"/>
        <v>106</v>
      </c>
      <c r="R3154">
        <f t="shared" si="246"/>
        <v>34.79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>
        <f t="shared" si="245"/>
        <v>336</v>
      </c>
      <c r="R3155">
        <f t="shared" si="246"/>
        <v>41.77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>
        <f t="shared" si="245"/>
        <v>113</v>
      </c>
      <c r="R3156">
        <f t="shared" si="246"/>
        <v>64.27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>
        <f t="shared" si="245"/>
        <v>189</v>
      </c>
      <c r="R3157">
        <f t="shared" si="246"/>
        <v>31.21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>
        <f t="shared" si="245"/>
        <v>102</v>
      </c>
      <c r="R3158">
        <f t="shared" si="246"/>
        <v>62.92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>
        <f t="shared" si="245"/>
        <v>101</v>
      </c>
      <c r="R3159">
        <f t="shared" si="246"/>
        <v>98.54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>
        <f t="shared" si="245"/>
        <v>114</v>
      </c>
      <c r="R3160">
        <f t="shared" si="246"/>
        <v>82.61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>
        <f t="shared" si="245"/>
        <v>133</v>
      </c>
      <c r="R3161">
        <f t="shared" si="246"/>
        <v>38.5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>
        <f t="shared" si="245"/>
        <v>102</v>
      </c>
      <c r="R3162">
        <f t="shared" si="246"/>
        <v>80.16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>
        <f t="shared" si="245"/>
        <v>105</v>
      </c>
      <c r="R3163">
        <f t="shared" si="246"/>
        <v>28.41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>
        <f t="shared" si="245"/>
        <v>127</v>
      </c>
      <c r="R3164">
        <f t="shared" si="246"/>
        <v>80.73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>
        <f t="shared" si="245"/>
        <v>111</v>
      </c>
      <c r="R3165">
        <f t="shared" si="246"/>
        <v>200.69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>
        <f t="shared" si="245"/>
        <v>107</v>
      </c>
      <c r="R3166">
        <f t="shared" si="246"/>
        <v>37.590000000000003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>
        <f t="shared" si="245"/>
        <v>163</v>
      </c>
      <c r="R3167">
        <f t="shared" si="246"/>
        <v>58.1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>
        <f t="shared" si="245"/>
        <v>160</v>
      </c>
      <c r="R3168">
        <f t="shared" si="246"/>
        <v>60.3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>
        <f t="shared" si="245"/>
        <v>116</v>
      </c>
      <c r="R3169">
        <f t="shared" si="246"/>
        <v>63.36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>
        <f t="shared" si="245"/>
        <v>124</v>
      </c>
      <c r="R3170">
        <f t="shared" si="246"/>
        <v>50.9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>
        <f t="shared" si="245"/>
        <v>103</v>
      </c>
      <c r="R3171">
        <f t="shared" si="246"/>
        <v>100.5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>
        <f t="shared" si="245"/>
        <v>112</v>
      </c>
      <c r="R3172">
        <f t="shared" si="246"/>
        <v>31.62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>
        <f t="shared" si="245"/>
        <v>109</v>
      </c>
      <c r="R3173">
        <f t="shared" si="246"/>
        <v>65.099999999999994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>
        <f t="shared" si="245"/>
        <v>115</v>
      </c>
      <c r="R3174">
        <f t="shared" si="246"/>
        <v>79.31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>
        <f t="shared" si="245"/>
        <v>103</v>
      </c>
      <c r="R3175">
        <f t="shared" si="246"/>
        <v>139.19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>
        <f t="shared" si="245"/>
        <v>101</v>
      </c>
      <c r="R3176">
        <f t="shared" si="246"/>
        <v>131.91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>
        <f t="shared" si="245"/>
        <v>110</v>
      </c>
      <c r="R3177">
        <f t="shared" si="246"/>
        <v>91.3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>
        <f t="shared" si="245"/>
        <v>115</v>
      </c>
      <c r="R3178">
        <f t="shared" si="246"/>
        <v>39.67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>
        <f t="shared" si="245"/>
        <v>117</v>
      </c>
      <c r="R3179">
        <f t="shared" si="246"/>
        <v>57.55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>
        <f t="shared" si="245"/>
        <v>172</v>
      </c>
      <c r="R3180">
        <f t="shared" si="246"/>
        <v>33.03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>
        <f t="shared" si="245"/>
        <v>114</v>
      </c>
      <c r="R3181">
        <f t="shared" si="246"/>
        <v>77.34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>
        <f t="shared" si="245"/>
        <v>120</v>
      </c>
      <c r="R3182">
        <f t="shared" si="246"/>
        <v>31.93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>
        <f t="shared" si="245"/>
        <v>109</v>
      </c>
      <c r="R3183">
        <f t="shared" si="246"/>
        <v>36.33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>
        <f t="shared" si="245"/>
        <v>101</v>
      </c>
      <c r="R3184">
        <f t="shared" si="246"/>
        <v>46.77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>
        <f t="shared" si="245"/>
        <v>109</v>
      </c>
      <c r="R3185">
        <f t="shared" si="246"/>
        <v>40.07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>
        <f t="shared" si="245"/>
        <v>107</v>
      </c>
      <c r="R3186">
        <f t="shared" si="246"/>
        <v>100.22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>
        <f t="shared" si="245"/>
        <v>100</v>
      </c>
      <c r="R3187">
        <f t="shared" si="246"/>
        <v>41.67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>
        <f t="shared" si="245"/>
        <v>102</v>
      </c>
      <c r="R3188">
        <f t="shared" si="246"/>
        <v>46.71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>
        <f t="shared" si="245"/>
        <v>116</v>
      </c>
      <c r="R3189">
        <f t="shared" si="246"/>
        <v>71.489999999999995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>
        <f t="shared" si="245"/>
        <v>65</v>
      </c>
      <c r="R3190">
        <f t="shared" si="246"/>
        <v>14.44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>
        <f t="shared" si="245"/>
        <v>12</v>
      </c>
      <c r="R3191">
        <f t="shared" si="246"/>
        <v>356.84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>
        <f t="shared" si="245"/>
        <v>0</v>
      </c>
      <c r="R3192">
        <f t="shared" si="246"/>
        <v>0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>
        <f t="shared" si="245"/>
        <v>4</v>
      </c>
      <c r="R3193">
        <f t="shared" si="246"/>
        <v>37.75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>
        <f t="shared" si="245"/>
        <v>1</v>
      </c>
      <c r="R3194">
        <f t="shared" si="246"/>
        <v>12.75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>
        <f t="shared" si="245"/>
        <v>12</v>
      </c>
      <c r="R3195">
        <f t="shared" si="246"/>
        <v>24.46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>
        <f t="shared" si="245"/>
        <v>0</v>
      </c>
      <c r="R3196">
        <f t="shared" si="246"/>
        <v>0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>
        <f t="shared" si="245"/>
        <v>59</v>
      </c>
      <c r="R3197">
        <f t="shared" si="246"/>
        <v>53.08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>
        <f t="shared" si="245"/>
        <v>0</v>
      </c>
      <c r="R3198">
        <f t="shared" si="246"/>
        <v>300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>
        <f t="shared" si="245"/>
        <v>11</v>
      </c>
      <c r="R3199">
        <f t="shared" si="246"/>
        <v>286.25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>
        <f t="shared" si="245"/>
        <v>0</v>
      </c>
      <c r="R3200">
        <f t="shared" si="246"/>
        <v>36.67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>
        <f t="shared" si="245"/>
        <v>52</v>
      </c>
      <c r="R3201">
        <f t="shared" si="246"/>
        <v>49.21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>
        <f t="shared" si="245"/>
        <v>0</v>
      </c>
      <c r="R3202">
        <f t="shared" si="246"/>
        <v>1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>
        <f t="shared" ref="Q3203:Q3266" si="250">ROUND(E3203/D3203*100,0)</f>
        <v>1</v>
      </c>
      <c r="R3203">
        <f t="shared" ref="R3203:R3266" si="251">IFERROR(ROUND(E3203/L3203,2),0)</f>
        <v>12.5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>
        <f t="shared" si="250"/>
        <v>55</v>
      </c>
      <c r="R3204">
        <f t="shared" si="251"/>
        <v>109.04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>
        <f t="shared" si="250"/>
        <v>25</v>
      </c>
      <c r="R3205">
        <f t="shared" si="251"/>
        <v>41.67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>
        <f t="shared" si="250"/>
        <v>0</v>
      </c>
      <c r="R3206">
        <f t="shared" si="251"/>
        <v>0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>
        <f t="shared" si="250"/>
        <v>3</v>
      </c>
      <c r="R3207">
        <f t="shared" si="251"/>
        <v>22.75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>
        <f t="shared" si="250"/>
        <v>0</v>
      </c>
      <c r="R3208">
        <f t="shared" si="251"/>
        <v>0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>
        <f t="shared" si="250"/>
        <v>46</v>
      </c>
      <c r="R3209">
        <f t="shared" si="251"/>
        <v>70.83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>
        <f t="shared" si="250"/>
        <v>104</v>
      </c>
      <c r="R3210">
        <f t="shared" si="251"/>
        <v>63.11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>
        <f t="shared" si="250"/>
        <v>119</v>
      </c>
      <c r="R3211">
        <f t="shared" si="251"/>
        <v>50.16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>
        <f t="shared" si="250"/>
        <v>126</v>
      </c>
      <c r="R3212">
        <f t="shared" si="251"/>
        <v>62.88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>
        <f t="shared" si="250"/>
        <v>120</v>
      </c>
      <c r="R3213">
        <f t="shared" si="251"/>
        <v>85.53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>
        <f t="shared" si="250"/>
        <v>126</v>
      </c>
      <c r="R3214">
        <f t="shared" si="251"/>
        <v>53.72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>
        <f t="shared" si="250"/>
        <v>100</v>
      </c>
      <c r="R3215">
        <f t="shared" si="251"/>
        <v>127.81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>
        <f t="shared" si="250"/>
        <v>102</v>
      </c>
      <c r="R3216">
        <f t="shared" si="251"/>
        <v>106.57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>
        <f t="shared" si="250"/>
        <v>100</v>
      </c>
      <c r="R3217">
        <f t="shared" si="251"/>
        <v>262.11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>
        <f t="shared" si="250"/>
        <v>100</v>
      </c>
      <c r="R3218">
        <f t="shared" si="251"/>
        <v>57.17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>
        <f t="shared" si="250"/>
        <v>116</v>
      </c>
      <c r="R3219">
        <f t="shared" si="251"/>
        <v>50.2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>
        <f t="shared" si="250"/>
        <v>102</v>
      </c>
      <c r="R3220">
        <f t="shared" si="251"/>
        <v>66.59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>
        <f t="shared" si="250"/>
        <v>100</v>
      </c>
      <c r="R3221">
        <f t="shared" si="251"/>
        <v>168.25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>
        <f t="shared" si="250"/>
        <v>101</v>
      </c>
      <c r="R3222">
        <f t="shared" si="251"/>
        <v>256.37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>
        <f t="shared" si="250"/>
        <v>103</v>
      </c>
      <c r="R3223">
        <f t="shared" si="251"/>
        <v>36.61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>
        <f t="shared" si="250"/>
        <v>125</v>
      </c>
      <c r="R3224">
        <f t="shared" si="251"/>
        <v>37.14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>
        <f t="shared" si="250"/>
        <v>110</v>
      </c>
      <c r="R3225">
        <f t="shared" si="251"/>
        <v>45.88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>
        <f t="shared" si="250"/>
        <v>102</v>
      </c>
      <c r="R3226">
        <f t="shared" si="251"/>
        <v>141.71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>
        <f t="shared" si="250"/>
        <v>102</v>
      </c>
      <c r="R3227">
        <f t="shared" si="251"/>
        <v>52.49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>
        <f t="shared" si="250"/>
        <v>104</v>
      </c>
      <c r="R3228">
        <f t="shared" si="251"/>
        <v>59.52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>
        <f t="shared" si="250"/>
        <v>125</v>
      </c>
      <c r="R3229">
        <f t="shared" si="251"/>
        <v>50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>
        <f t="shared" si="250"/>
        <v>102</v>
      </c>
      <c r="R3230">
        <f t="shared" si="251"/>
        <v>193.62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>
        <f t="shared" si="250"/>
        <v>108</v>
      </c>
      <c r="R3231">
        <f t="shared" si="251"/>
        <v>106.8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>
        <f t="shared" si="250"/>
        <v>110</v>
      </c>
      <c r="R3232">
        <f t="shared" si="251"/>
        <v>77.22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>
        <f t="shared" si="250"/>
        <v>161</v>
      </c>
      <c r="R3233">
        <f t="shared" si="251"/>
        <v>57.5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>
        <f t="shared" si="250"/>
        <v>131</v>
      </c>
      <c r="R3234">
        <f t="shared" si="251"/>
        <v>50.46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>
        <f t="shared" si="250"/>
        <v>119</v>
      </c>
      <c r="R3235">
        <f t="shared" si="251"/>
        <v>97.38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>
        <f t="shared" si="250"/>
        <v>100</v>
      </c>
      <c r="R3236">
        <f t="shared" si="251"/>
        <v>34.92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>
        <f t="shared" si="250"/>
        <v>103</v>
      </c>
      <c r="R3237">
        <f t="shared" si="251"/>
        <v>85.53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>
        <f t="shared" si="250"/>
        <v>101</v>
      </c>
      <c r="R3238">
        <f t="shared" si="251"/>
        <v>182.91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>
        <f t="shared" si="250"/>
        <v>101</v>
      </c>
      <c r="R3239">
        <f t="shared" si="251"/>
        <v>131.13999999999999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>
        <f t="shared" si="250"/>
        <v>112</v>
      </c>
      <c r="R3240">
        <f t="shared" si="251"/>
        <v>39.81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>
        <f t="shared" si="250"/>
        <v>106</v>
      </c>
      <c r="R3241">
        <f t="shared" si="251"/>
        <v>59.7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>
        <f t="shared" si="250"/>
        <v>101</v>
      </c>
      <c r="R3242">
        <f t="shared" si="251"/>
        <v>88.74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>
        <f t="shared" si="250"/>
        <v>115</v>
      </c>
      <c r="R3243">
        <f t="shared" si="251"/>
        <v>58.69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>
        <f t="shared" si="250"/>
        <v>127</v>
      </c>
      <c r="R3244">
        <f t="shared" si="251"/>
        <v>69.569999999999993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>
        <f t="shared" si="250"/>
        <v>103</v>
      </c>
      <c r="R3245">
        <f t="shared" si="251"/>
        <v>115.87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>
        <f t="shared" si="250"/>
        <v>103</v>
      </c>
      <c r="R3246">
        <f t="shared" si="251"/>
        <v>23.87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>
        <f t="shared" si="250"/>
        <v>104</v>
      </c>
      <c r="R3247">
        <f t="shared" si="251"/>
        <v>81.13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>
        <f t="shared" si="250"/>
        <v>111</v>
      </c>
      <c r="R3248">
        <f t="shared" si="251"/>
        <v>57.63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>
        <f t="shared" si="250"/>
        <v>106</v>
      </c>
      <c r="R3249">
        <f t="shared" si="251"/>
        <v>46.43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>
        <f t="shared" si="250"/>
        <v>101</v>
      </c>
      <c r="R3250">
        <f t="shared" si="251"/>
        <v>60.48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>
        <f t="shared" si="250"/>
        <v>105</v>
      </c>
      <c r="R3251">
        <f t="shared" si="251"/>
        <v>65.58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>
        <f t="shared" si="250"/>
        <v>102</v>
      </c>
      <c r="R3252">
        <f t="shared" si="251"/>
        <v>119.19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>
        <f t="shared" si="250"/>
        <v>111</v>
      </c>
      <c r="R3253">
        <f t="shared" si="251"/>
        <v>83.05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>
        <f t="shared" si="250"/>
        <v>128</v>
      </c>
      <c r="R3254">
        <f t="shared" si="251"/>
        <v>57.52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>
        <f t="shared" si="250"/>
        <v>102</v>
      </c>
      <c r="R3255">
        <f t="shared" si="251"/>
        <v>177.09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>
        <f t="shared" si="250"/>
        <v>101</v>
      </c>
      <c r="R3256">
        <f t="shared" si="251"/>
        <v>70.77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>
        <f t="shared" si="250"/>
        <v>175</v>
      </c>
      <c r="R3257">
        <f t="shared" si="251"/>
        <v>29.17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>
        <f t="shared" si="250"/>
        <v>128</v>
      </c>
      <c r="R3258">
        <f t="shared" si="251"/>
        <v>72.760000000000005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>
        <f t="shared" si="250"/>
        <v>106</v>
      </c>
      <c r="R3259">
        <f t="shared" si="251"/>
        <v>51.85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>
        <f t="shared" si="250"/>
        <v>105</v>
      </c>
      <c r="R3260">
        <f t="shared" si="251"/>
        <v>98.2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>
        <f t="shared" si="250"/>
        <v>106</v>
      </c>
      <c r="R3261">
        <f t="shared" si="251"/>
        <v>251.74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>
        <f t="shared" si="250"/>
        <v>109</v>
      </c>
      <c r="R3262">
        <f t="shared" si="251"/>
        <v>74.819999999999993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>
        <f t="shared" si="250"/>
        <v>100</v>
      </c>
      <c r="R3263">
        <f t="shared" si="251"/>
        <v>67.650000000000006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>
        <f t="shared" si="250"/>
        <v>103</v>
      </c>
      <c r="R3264">
        <f t="shared" si="251"/>
        <v>93.81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>
        <f t="shared" si="250"/>
        <v>112</v>
      </c>
      <c r="R3265">
        <f t="shared" si="251"/>
        <v>41.24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>
        <f t="shared" si="250"/>
        <v>103</v>
      </c>
      <c r="R3266">
        <f t="shared" si="251"/>
        <v>52.55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>
        <f t="shared" ref="Q3267:Q3330" si="255">ROUND(E3267/D3267*100,0)</f>
        <v>164</v>
      </c>
      <c r="R3267">
        <f t="shared" ref="R3267:R3330" si="256">IFERROR(ROUND(E3267/L3267,2),0)</f>
        <v>70.290000000000006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>
        <f t="shared" si="255"/>
        <v>131</v>
      </c>
      <c r="R3268">
        <f t="shared" si="256"/>
        <v>48.33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>
        <f t="shared" si="255"/>
        <v>102</v>
      </c>
      <c r="R3269">
        <f t="shared" si="256"/>
        <v>53.18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>
        <f t="shared" si="255"/>
        <v>128</v>
      </c>
      <c r="R3270">
        <f t="shared" si="256"/>
        <v>60.95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>
        <f t="shared" si="255"/>
        <v>102</v>
      </c>
      <c r="R3271">
        <f t="shared" si="256"/>
        <v>116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>
        <f t="shared" si="255"/>
        <v>102</v>
      </c>
      <c r="R3272">
        <f t="shared" si="256"/>
        <v>61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>
        <f t="shared" si="255"/>
        <v>130</v>
      </c>
      <c r="R3273">
        <f t="shared" si="256"/>
        <v>38.24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>
        <f t="shared" si="255"/>
        <v>154</v>
      </c>
      <c r="R3274">
        <f t="shared" si="256"/>
        <v>106.5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>
        <f t="shared" si="255"/>
        <v>107</v>
      </c>
      <c r="R3275">
        <f t="shared" si="256"/>
        <v>204.57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>
        <f t="shared" si="255"/>
        <v>101</v>
      </c>
      <c r="R3276">
        <f t="shared" si="256"/>
        <v>54.91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>
        <f t="shared" si="255"/>
        <v>100</v>
      </c>
      <c r="R3277">
        <f t="shared" si="256"/>
        <v>150.41999999999999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>
        <f t="shared" si="255"/>
        <v>117</v>
      </c>
      <c r="R3278">
        <f t="shared" si="256"/>
        <v>52.58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>
        <f t="shared" si="255"/>
        <v>109</v>
      </c>
      <c r="R3279">
        <f t="shared" si="256"/>
        <v>54.3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>
        <f t="shared" si="255"/>
        <v>103</v>
      </c>
      <c r="R3280">
        <f t="shared" si="256"/>
        <v>76.03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>
        <f t="shared" si="255"/>
        <v>114</v>
      </c>
      <c r="R3281">
        <f t="shared" si="256"/>
        <v>105.21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>
        <f t="shared" si="255"/>
        <v>103</v>
      </c>
      <c r="R3282">
        <f t="shared" si="256"/>
        <v>68.67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>
        <f t="shared" si="255"/>
        <v>122</v>
      </c>
      <c r="R3283">
        <f t="shared" si="256"/>
        <v>129.36000000000001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>
        <f t="shared" si="255"/>
        <v>103</v>
      </c>
      <c r="R3284">
        <f t="shared" si="256"/>
        <v>134.26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>
        <f t="shared" si="255"/>
        <v>105</v>
      </c>
      <c r="R3285">
        <f t="shared" si="256"/>
        <v>17.829999999999998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>
        <f t="shared" si="255"/>
        <v>102</v>
      </c>
      <c r="R3286">
        <f t="shared" si="256"/>
        <v>203.2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>
        <f t="shared" si="255"/>
        <v>112</v>
      </c>
      <c r="R3287">
        <f t="shared" si="256"/>
        <v>69.19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>
        <f t="shared" si="255"/>
        <v>102</v>
      </c>
      <c r="R3288">
        <f t="shared" si="256"/>
        <v>125.12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>
        <f t="shared" si="255"/>
        <v>100</v>
      </c>
      <c r="R3289">
        <f t="shared" si="256"/>
        <v>73.53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>
        <f t="shared" si="255"/>
        <v>100</v>
      </c>
      <c r="R3290">
        <f t="shared" si="256"/>
        <v>48.44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>
        <f t="shared" si="255"/>
        <v>133</v>
      </c>
      <c r="R3291">
        <f t="shared" si="256"/>
        <v>26.61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>
        <f t="shared" si="255"/>
        <v>121</v>
      </c>
      <c r="R3292">
        <f t="shared" si="256"/>
        <v>33.67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>
        <f t="shared" si="255"/>
        <v>114</v>
      </c>
      <c r="R3293">
        <f t="shared" si="256"/>
        <v>40.71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>
        <f t="shared" si="255"/>
        <v>286</v>
      </c>
      <c r="R3294">
        <f t="shared" si="256"/>
        <v>19.27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>
        <f t="shared" si="255"/>
        <v>170</v>
      </c>
      <c r="R3295">
        <f t="shared" si="256"/>
        <v>84.29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>
        <f t="shared" si="255"/>
        <v>118</v>
      </c>
      <c r="R3296">
        <f t="shared" si="256"/>
        <v>29.58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>
        <f t="shared" si="255"/>
        <v>103</v>
      </c>
      <c r="R3297">
        <f t="shared" si="256"/>
        <v>26.67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>
        <f t="shared" si="255"/>
        <v>144</v>
      </c>
      <c r="R3298">
        <f t="shared" si="256"/>
        <v>45.98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>
        <f t="shared" si="255"/>
        <v>100</v>
      </c>
      <c r="R3299">
        <f t="shared" si="256"/>
        <v>125.09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>
        <f t="shared" si="255"/>
        <v>102</v>
      </c>
      <c r="R3300">
        <f t="shared" si="256"/>
        <v>141.29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>
        <f t="shared" si="255"/>
        <v>116</v>
      </c>
      <c r="R3301">
        <f t="shared" si="256"/>
        <v>55.33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>
        <f t="shared" si="255"/>
        <v>136</v>
      </c>
      <c r="R3302">
        <f t="shared" si="256"/>
        <v>46.42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>
        <f t="shared" si="255"/>
        <v>133</v>
      </c>
      <c r="R3303">
        <f t="shared" si="256"/>
        <v>57.2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>
        <f t="shared" si="255"/>
        <v>103</v>
      </c>
      <c r="R3304">
        <f t="shared" si="256"/>
        <v>173.7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>
        <f t="shared" si="255"/>
        <v>116</v>
      </c>
      <c r="R3305">
        <f t="shared" si="256"/>
        <v>59.6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>
        <f t="shared" si="255"/>
        <v>105</v>
      </c>
      <c r="R3306">
        <f t="shared" si="256"/>
        <v>89.59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>
        <f t="shared" si="255"/>
        <v>102</v>
      </c>
      <c r="R3307">
        <f t="shared" si="256"/>
        <v>204.05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>
        <f t="shared" si="255"/>
        <v>175</v>
      </c>
      <c r="R3308">
        <f t="shared" si="256"/>
        <v>48.7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>
        <f t="shared" si="255"/>
        <v>107</v>
      </c>
      <c r="R3309">
        <f t="shared" si="256"/>
        <v>53.34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>
        <f t="shared" si="255"/>
        <v>122</v>
      </c>
      <c r="R3310">
        <f t="shared" si="256"/>
        <v>75.09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>
        <f t="shared" si="255"/>
        <v>159</v>
      </c>
      <c r="R3311">
        <f t="shared" si="256"/>
        <v>18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>
        <f t="shared" si="255"/>
        <v>100</v>
      </c>
      <c r="R3312">
        <f t="shared" si="256"/>
        <v>209.84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>
        <f t="shared" si="255"/>
        <v>110</v>
      </c>
      <c r="R3313">
        <f t="shared" si="256"/>
        <v>61.02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>
        <f t="shared" si="255"/>
        <v>100</v>
      </c>
      <c r="R3314">
        <f t="shared" si="256"/>
        <v>61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>
        <f t="shared" si="255"/>
        <v>116</v>
      </c>
      <c r="R3315">
        <f t="shared" si="256"/>
        <v>80.03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>
        <f t="shared" si="255"/>
        <v>211</v>
      </c>
      <c r="R3316">
        <f t="shared" si="256"/>
        <v>29.07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>
        <f t="shared" si="255"/>
        <v>110</v>
      </c>
      <c r="R3317">
        <f t="shared" si="256"/>
        <v>49.44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>
        <f t="shared" si="255"/>
        <v>100</v>
      </c>
      <c r="R3318">
        <f t="shared" si="256"/>
        <v>93.98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>
        <f t="shared" si="255"/>
        <v>106</v>
      </c>
      <c r="R3319">
        <f t="shared" si="256"/>
        <v>61.94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>
        <f t="shared" si="255"/>
        <v>126</v>
      </c>
      <c r="R3320">
        <f t="shared" si="256"/>
        <v>78.5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>
        <f t="shared" si="255"/>
        <v>108</v>
      </c>
      <c r="R3321">
        <f t="shared" si="256"/>
        <v>33.75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>
        <f t="shared" si="255"/>
        <v>101</v>
      </c>
      <c r="R3322">
        <f t="shared" si="256"/>
        <v>66.45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>
        <f t="shared" si="255"/>
        <v>107</v>
      </c>
      <c r="R3323">
        <f t="shared" si="256"/>
        <v>35.799999999999997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>
        <f t="shared" si="255"/>
        <v>102</v>
      </c>
      <c r="R3324">
        <f t="shared" si="256"/>
        <v>145.65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>
        <f t="shared" si="255"/>
        <v>126</v>
      </c>
      <c r="R3325">
        <f t="shared" si="256"/>
        <v>25.69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>
        <f t="shared" si="255"/>
        <v>102</v>
      </c>
      <c r="R3326">
        <f t="shared" si="256"/>
        <v>152.5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>
        <f t="shared" si="255"/>
        <v>113</v>
      </c>
      <c r="R3327">
        <f t="shared" si="256"/>
        <v>30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>
        <f t="shared" si="255"/>
        <v>101</v>
      </c>
      <c r="R3328">
        <f t="shared" si="256"/>
        <v>142.28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>
        <f t="shared" si="255"/>
        <v>101</v>
      </c>
      <c r="R3329">
        <f t="shared" si="256"/>
        <v>24.55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>
        <f t="shared" si="255"/>
        <v>146</v>
      </c>
      <c r="R3330">
        <f t="shared" si="256"/>
        <v>292.77999999999997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>
        <f t="shared" ref="Q3331:Q3394" si="260">ROUND(E3331/D3331*100,0)</f>
        <v>117</v>
      </c>
      <c r="R3331">
        <f t="shared" ref="R3331:R3394" si="261">IFERROR(ROUND(E3331/L3331,2),0)</f>
        <v>44.92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>
        <f t="shared" si="260"/>
        <v>106</v>
      </c>
      <c r="R3332">
        <f t="shared" si="261"/>
        <v>23.1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>
        <f t="shared" si="260"/>
        <v>105</v>
      </c>
      <c r="R3333">
        <f t="shared" si="261"/>
        <v>80.400000000000006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>
        <f t="shared" si="260"/>
        <v>100</v>
      </c>
      <c r="R3334">
        <f t="shared" si="261"/>
        <v>72.290000000000006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>
        <f t="shared" si="260"/>
        <v>105</v>
      </c>
      <c r="R3335">
        <f t="shared" si="261"/>
        <v>32.97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>
        <f t="shared" si="260"/>
        <v>139</v>
      </c>
      <c r="R3336">
        <f t="shared" si="261"/>
        <v>116.65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>
        <f t="shared" si="260"/>
        <v>100</v>
      </c>
      <c r="R3337">
        <f t="shared" si="261"/>
        <v>79.62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>
        <f t="shared" si="260"/>
        <v>100</v>
      </c>
      <c r="R3338">
        <f t="shared" si="261"/>
        <v>27.78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>
        <f t="shared" si="260"/>
        <v>110</v>
      </c>
      <c r="R3339">
        <f t="shared" si="261"/>
        <v>81.03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>
        <f t="shared" si="260"/>
        <v>102</v>
      </c>
      <c r="R3340">
        <f t="shared" si="261"/>
        <v>136.85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>
        <f t="shared" si="260"/>
        <v>104</v>
      </c>
      <c r="R3341">
        <f t="shared" si="261"/>
        <v>177.62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>
        <f t="shared" si="260"/>
        <v>138</v>
      </c>
      <c r="R3342">
        <f t="shared" si="261"/>
        <v>109.08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>
        <f t="shared" si="260"/>
        <v>100</v>
      </c>
      <c r="R3343">
        <f t="shared" si="261"/>
        <v>119.64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>
        <f t="shared" si="260"/>
        <v>102</v>
      </c>
      <c r="R3344">
        <f t="shared" si="261"/>
        <v>78.209999999999994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>
        <f t="shared" si="260"/>
        <v>171</v>
      </c>
      <c r="R3345">
        <f t="shared" si="261"/>
        <v>52.17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>
        <f t="shared" si="260"/>
        <v>101</v>
      </c>
      <c r="R3346">
        <f t="shared" si="261"/>
        <v>114.13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>
        <f t="shared" si="260"/>
        <v>130</v>
      </c>
      <c r="R3347">
        <f t="shared" si="261"/>
        <v>50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>
        <f t="shared" si="260"/>
        <v>110</v>
      </c>
      <c r="R3348">
        <f t="shared" si="261"/>
        <v>91.67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>
        <f t="shared" si="260"/>
        <v>119</v>
      </c>
      <c r="R3349">
        <f t="shared" si="261"/>
        <v>108.59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>
        <f t="shared" si="260"/>
        <v>100</v>
      </c>
      <c r="R3350">
        <f t="shared" si="261"/>
        <v>69.819999999999993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>
        <f t="shared" si="260"/>
        <v>153</v>
      </c>
      <c r="R3351">
        <f t="shared" si="261"/>
        <v>109.57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>
        <f t="shared" si="260"/>
        <v>104</v>
      </c>
      <c r="R3352">
        <f t="shared" si="261"/>
        <v>71.67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>
        <f t="shared" si="260"/>
        <v>101</v>
      </c>
      <c r="R3353">
        <f t="shared" si="261"/>
        <v>93.61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>
        <f t="shared" si="260"/>
        <v>108</v>
      </c>
      <c r="R3354">
        <f t="shared" si="261"/>
        <v>76.8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>
        <f t="shared" si="260"/>
        <v>315</v>
      </c>
      <c r="R3355">
        <f t="shared" si="261"/>
        <v>35.799999999999997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>
        <f t="shared" si="260"/>
        <v>102</v>
      </c>
      <c r="R3356">
        <f t="shared" si="261"/>
        <v>55.6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>
        <f t="shared" si="260"/>
        <v>126</v>
      </c>
      <c r="R3357">
        <f t="shared" si="261"/>
        <v>147.33000000000001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>
        <f t="shared" si="260"/>
        <v>101</v>
      </c>
      <c r="R3358">
        <f t="shared" si="261"/>
        <v>56.33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>
        <f t="shared" si="260"/>
        <v>101</v>
      </c>
      <c r="R3359">
        <f t="shared" si="261"/>
        <v>96.19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>
        <f t="shared" si="260"/>
        <v>103</v>
      </c>
      <c r="R3360">
        <f t="shared" si="261"/>
        <v>63.57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>
        <f t="shared" si="260"/>
        <v>106</v>
      </c>
      <c r="R3361">
        <f t="shared" si="261"/>
        <v>184.78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>
        <f t="shared" si="260"/>
        <v>101</v>
      </c>
      <c r="R3362">
        <f t="shared" si="261"/>
        <v>126.72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>
        <f t="shared" si="260"/>
        <v>113</v>
      </c>
      <c r="R3363">
        <f t="shared" si="261"/>
        <v>83.43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>
        <f t="shared" si="260"/>
        <v>218</v>
      </c>
      <c r="R3364">
        <f t="shared" si="261"/>
        <v>54.5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>
        <f t="shared" si="260"/>
        <v>101</v>
      </c>
      <c r="R3365">
        <f t="shared" si="261"/>
        <v>302.31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>
        <f t="shared" si="260"/>
        <v>106</v>
      </c>
      <c r="R3366">
        <f t="shared" si="261"/>
        <v>44.14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>
        <f t="shared" si="260"/>
        <v>104</v>
      </c>
      <c r="R3367">
        <f t="shared" si="261"/>
        <v>866.67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>
        <f t="shared" si="260"/>
        <v>221</v>
      </c>
      <c r="R3368">
        <f t="shared" si="261"/>
        <v>61.39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>
        <f t="shared" si="260"/>
        <v>119</v>
      </c>
      <c r="R3369">
        <f t="shared" si="261"/>
        <v>29.67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>
        <f t="shared" si="260"/>
        <v>105</v>
      </c>
      <c r="R3370">
        <f t="shared" si="261"/>
        <v>45.48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>
        <f t="shared" si="260"/>
        <v>104</v>
      </c>
      <c r="R3371">
        <f t="shared" si="261"/>
        <v>96.2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>
        <f t="shared" si="260"/>
        <v>118</v>
      </c>
      <c r="R3372">
        <f t="shared" si="261"/>
        <v>67.92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>
        <f t="shared" si="260"/>
        <v>139</v>
      </c>
      <c r="R3373">
        <f t="shared" si="261"/>
        <v>30.78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>
        <f t="shared" si="260"/>
        <v>104</v>
      </c>
      <c r="R3374">
        <f t="shared" si="261"/>
        <v>38.33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>
        <f t="shared" si="260"/>
        <v>100</v>
      </c>
      <c r="R3375">
        <f t="shared" si="261"/>
        <v>66.83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>
        <f t="shared" si="260"/>
        <v>107</v>
      </c>
      <c r="R3376">
        <f t="shared" si="261"/>
        <v>71.73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>
        <f t="shared" si="260"/>
        <v>100</v>
      </c>
      <c r="R3377">
        <f t="shared" si="261"/>
        <v>176.47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>
        <f t="shared" si="260"/>
        <v>100</v>
      </c>
      <c r="R3378">
        <f t="shared" si="261"/>
        <v>421.11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>
        <f t="shared" si="260"/>
        <v>101</v>
      </c>
      <c r="R3379">
        <f t="shared" si="261"/>
        <v>104.99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>
        <f t="shared" si="260"/>
        <v>108</v>
      </c>
      <c r="R3380">
        <f t="shared" si="261"/>
        <v>28.19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>
        <f t="shared" si="260"/>
        <v>104</v>
      </c>
      <c r="R3381">
        <f t="shared" si="261"/>
        <v>54.55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>
        <f t="shared" si="260"/>
        <v>104</v>
      </c>
      <c r="R3382">
        <f t="shared" si="261"/>
        <v>111.89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>
        <f t="shared" si="260"/>
        <v>102</v>
      </c>
      <c r="R3383">
        <f t="shared" si="261"/>
        <v>85.21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>
        <f t="shared" si="260"/>
        <v>101</v>
      </c>
      <c r="R3384">
        <f t="shared" si="261"/>
        <v>76.650000000000006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>
        <f t="shared" si="260"/>
        <v>112</v>
      </c>
      <c r="R3385">
        <f t="shared" si="261"/>
        <v>65.17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>
        <f t="shared" si="260"/>
        <v>100</v>
      </c>
      <c r="R3386">
        <f t="shared" si="261"/>
        <v>93.76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>
        <f t="shared" si="260"/>
        <v>100</v>
      </c>
      <c r="R3387">
        <f t="shared" si="261"/>
        <v>133.33000000000001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>
        <f t="shared" si="260"/>
        <v>105</v>
      </c>
      <c r="R3388">
        <f t="shared" si="261"/>
        <v>51.22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>
        <f t="shared" si="260"/>
        <v>117</v>
      </c>
      <c r="R3389">
        <f t="shared" si="261"/>
        <v>100.17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>
        <f t="shared" si="260"/>
        <v>104</v>
      </c>
      <c r="R3390">
        <f t="shared" si="261"/>
        <v>34.6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>
        <f t="shared" si="260"/>
        <v>115</v>
      </c>
      <c r="R3391">
        <f t="shared" si="261"/>
        <v>184.68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>
        <f t="shared" si="260"/>
        <v>102</v>
      </c>
      <c r="R3392">
        <f t="shared" si="261"/>
        <v>69.819999999999993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>
        <f t="shared" si="260"/>
        <v>223</v>
      </c>
      <c r="R3393">
        <f t="shared" si="261"/>
        <v>61.94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>
        <f t="shared" si="260"/>
        <v>100</v>
      </c>
      <c r="R3394">
        <f t="shared" si="261"/>
        <v>41.67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>
        <f t="shared" ref="Q3395:Q3458" si="265">ROUND(E3395/D3395*100,0)</f>
        <v>106</v>
      </c>
      <c r="R3395">
        <f t="shared" ref="R3395:R3458" si="266">IFERROR(ROUND(E3395/L3395,2),0)</f>
        <v>36.07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>
        <f t="shared" si="265"/>
        <v>142</v>
      </c>
      <c r="R3396">
        <f t="shared" si="266"/>
        <v>29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>
        <f t="shared" si="265"/>
        <v>184</v>
      </c>
      <c r="R3397">
        <f t="shared" si="266"/>
        <v>24.21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>
        <f t="shared" si="265"/>
        <v>104</v>
      </c>
      <c r="R3398">
        <f t="shared" si="266"/>
        <v>55.89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>
        <f t="shared" si="265"/>
        <v>112</v>
      </c>
      <c r="R3399">
        <f t="shared" si="266"/>
        <v>11.67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>
        <f t="shared" si="265"/>
        <v>111</v>
      </c>
      <c r="R3400">
        <f t="shared" si="266"/>
        <v>68.349999999999994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>
        <f t="shared" si="265"/>
        <v>104</v>
      </c>
      <c r="R3401">
        <f t="shared" si="266"/>
        <v>27.07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>
        <f t="shared" si="265"/>
        <v>100</v>
      </c>
      <c r="R3402">
        <f t="shared" si="266"/>
        <v>118.13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>
        <f t="shared" si="265"/>
        <v>102</v>
      </c>
      <c r="R3403">
        <f t="shared" si="266"/>
        <v>44.76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>
        <f t="shared" si="265"/>
        <v>110</v>
      </c>
      <c r="R3404">
        <f t="shared" si="266"/>
        <v>99.79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>
        <f t="shared" si="265"/>
        <v>100</v>
      </c>
      <c r="R3405">
        <f t="shared" si="266"/>
        <v>117.65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>
        <f t="shared" si="265"/>
        <v>122</v>
      </c>
      <c r="R3406">
        <f t="shared" si="266"/>
        <v>203.33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>
        <f t="shared" si="265"/>
        <v>138</v>
      </c>
      <c r="R3407">
        <f t="shared" si="266"/>
        <v>28.32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>
        <f t="shared" si="265"/>
        <v>100</v>
      </c>
      <c r="R3408">
        <f t="shared" si="266"/>
        <v>110.23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>
        <f t="shared" si="265"/>
        <v>107</v>
      </c>
      <c r="R3409">
        <f t="shared" si="266"/>
        <v>31.97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>
        <f t="shared" si="265"/>
        <v>211</v>
      </c>
      <c r="R3410">
        <f t="shared" si="266"/>
        <v>58.61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>
        <f t="shared" si="265"/>
        <v>124</v>
      </c>
      <c r="R3411">
        <f t="shared" si="266"/>
        <v>29.43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>
        <f t="shared" si="265"/>
        <v>109</v>
      </c>
      <c r="R3412">
        <f t="shared" si="266"/>
        <v>81.38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>
        <f t="shared" si="265"/>
        <v>104</v>
      </c>
      <c r="R3413">
        <f t="shared" si="266"/>
        <v>199.17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>
        <f t="shared" si="265"/>
        <v>100</v>
      </c>
      <c r="R3414">
        <f t="shared" si="266"/>
        <v>115.38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>
        <f t="shared" si="265"/>
        <v>130</v>
      </c>
      <c r="R3415">
        <f t="shared" si="266"/>
        <v>46.43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>
        <f t="shared" si="265"/>
        <v>104</v>
      </c>
      <c r="R3416">
        <f t="shared" si="266"/>
        <v>70.569999999999993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>
        <f t="shared" si="265"/>
        <v>100</v>
      </c>
      <c r="R3417">
        <f t="shared" si="266"/>
        <v>22.22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>
        <f t="shared" si="265"/>
        <v>120</v>
      </c>
      <c r="R3418">
        <f t="shared" si="266"/>
        <v>159.47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>
        <f t="shared" si="265"/>
        <v>100</v>
      </c>
      <c r="R3419">
        <f t="shared" si="266"/>
        <v>37.78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>
        <f t="shared" si="265"/>
        <v>101</v>
      </c>
      <c r="R3420">
        <f t="shared" si="266"/>
        <v>72.05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>
        <f t="shared" si="265"/>
        <v>107</v>
      </c>
      <c r="R3421">
        <f t="shared" si="266"/>
        <v>63.7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>
        <f t="shared" si="265"/>
        <v>138</v>
      </c>
      <c r="R3422">
        <f t="shared" si="266"/>
        <v>28.41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>
        <f t="shared" si="265"/>
        <v>101</v>
      </c>
      <c r="R3423">
        <f t="shared" si="266"/>
        <v>103.21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>
        <f t="shared" si="265"/>
        <v>109</v>
      </c>
      <c r="R3424">
        <f t="shared" si="266"/>
        <v>71.150000000000006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>
        <f t="shared" si="265"/>
        <v>140</v>
      </c>
      <c r="R3425">
        <f t="shared" si="266"/>
        <v>35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>
        <f t="shared" si="265"/>
        <v>104</v>
      </c>
      <c r="R3426">
        <f t="shared" si="266"/>
        <v>81.78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>
        <f t="shared" si="265"/>
        <v>103</v>
      </c>
      <c r="R3427">
        <f t="shared" si="266"/>
        <v>297.02999999999997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>
        <f t="shared" si="265"/>
        <v>108</v>
      </c>
      <c r="R3428">
        <f t="shared" si="266"/>
        <v>46.61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>
        <f t="shared" si="265"/>
        <v>100</v>
      </c>
      <c r="R3429">
        <f t="shared" si="266"/>
        <v>51.72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>
        <f t="shared" si="265"/>
        <v>103</v>
      </c>
      <c r="R3430">
        <f t="shared" si="266"/>
        <v>40.29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>
        <f t="shared" si="265"/>
        <v>130</v>
      </c>
      <c r="R3431">
        <f t="shared" si="266"/>
        <v>16.25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>
        <f t="shared" si="265"/>
        <v>109</v>
      </c>
      <c r="R3432">
        <f t="shared" si="266"/>
        <v>30.15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>
        <f t="shared" si="265"/>
        <v>100</v>
      </c>
      <c r="R3433">
        <f t="shared" si="266"/>
        <v>95.24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>
        <f t="shared" si="265"/>
        <v>110</v>
      </c>
      <c r="R3434">
        <f t="shared" si="266"/>
        <v>52.21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>
        <f t="shared" si="265"/>
        <v>100</v>
      </c>
      <c r="R3435">
        <f t="shared" si="266"/>
        <v>134.15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>
        <f t="shared" si="265"/>
        <v>106</v>
      </c>
      <c r="R3436">
        <f t="shared" si="266"/>
        <v>62.83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>
        <f t="shared" si="265"/>
        <v>112</v>
      </c>
      <c r="R3437">
        <f t="shared" si="266"/>
        <v>58.95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>
        <f t="shared" si="265"/>
        <v>106</v>
      </c>
      <c r="R3438">
        <f t="shared" si="266"/>
        <v>143.11000000000001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>
        <f t="shared" si="265"/>
        <v>101</v>
      </c>
      <c r="R3439">
        <f t="shared" si="266"/>
        <v>84.17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>
        <f t="shared" si="265"/>
        <v>104</v>
      </c>
      <c r="R3440">
        <f t="shared" si="266"/>
        <v>186.07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>
        <f t="shared" si="265"/>
        <v>135</v>
      </c>
      <c r="R3441">
        <f t="shared" si="266"/>
        <v>89.79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>
        <f t="shared" si="265"/>
        <v>105</v>
      </c>
      <c r="R3442">
        <f t="shared" si="266"/>
        <v>64.16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>
        <f t="shared" si="265"/>
        <v>103</v>
      </c>
      <c r="R3443">
        <f t="shared" si="266"/>
        <v>59.65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>
        <f t="shared" si="265"/>
        <v>100</v>
      </c>
      <c r="R3444">
        <f t="shared" si="266"/>
        <v>31.25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>
        <f t="shared" si="265"/>
        <v>186</v>
      </c>
      <c r="R3445">
        <f t="shared" si="266"/>
        <v>41.22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>
        <f t="shared" si="265"/>
        <v>289</v>
      </c>
      <c r="R3446">
        <f t="shared" si="266"/>
        <v>43.35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>
        <f t="shared" si="265"/>
        <v>100</v>
      </c>
      <c r="R3447">
        <f t="shared" si="266"/>
        <v>64.52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>
        <f t="shared" si="265"/>
        <v>108</v>
      </c>
      <c r="R3448">
        <f t="shared" si="266"/>
        <v>43.28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>
        <f t="shared" si="265"/>
        <v>108</v>
      </c>
      <c r="R3449">
        <f t="shared" si="266"/>
        <v>77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>
        <f t="shared" si="265"/>
        <v>110</v>
      </c>
      <c r="R3450">
        <f t="shared" si="266"/>
        <v>51.22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>
        <f t="shared" si="265"/>
        <v>171</v>
      </c>
      <c r="R3451">
        <f t="shared" si="266"/>
        <v>68.25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>
        <f t="shared" si="265"/>
        <v>152</v>
      </c>
      <c r="R3452">
        <f t="shared" si="266"/>
        <v>19.489999999999998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>
        <f t="shared" si="265"/>
        <v>101</v>
      </c>
      <c r="R3453">
        <f t="shared" si="266"/>
        <v>41.13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>
        <f t="shared" si="265"/>
        <v>153</v>
      </c>
      <c r="R3454">
        <f t="shared" si="266"/>
        <v>41.41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>
        <f t="shared" si="265"/>
        <v>128</v>
      </c>
      <c r="R3455">
        <f t="shared" si="266"/>
        <v>27.5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>
        <f t="shared" si="265"/>
        <v>101</v>
      </c>
      <c r="R3456">
        <f t="shared" si="266"/>
        <v>33.57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>
        <f t="shared" si="265"/>
        <v>101</v>
      </c>
      <c r="R3457">
        <f t="shared" si="266"/>
        <v>145.87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>
        <f t="shared" si="265"/>
        <v>191</v>
      </c>
      <c r="R3458">
        <f t="shared" si="266"/>
        <v>358.69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>
        <f t="shared" ref="Q3459:Q3522" si="270">ROUND(E3459/D3459*100,0)</f>
        <v>140</v>
      </c>
      <c r="R3459">
        <f t="shared" ref="R3459:R3522" si="271">IFERROR(ROUND(E3459/L3459,2),0)</f>
        <v>50.98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>
        <f t="shared" si="270"/>
        <v>124</v>
      </c>
      <c r="R3460">
        <f t="shared" si="271"/>
        <v>45.04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>
        <f t="shared" si="270"/>
        <v>126</v>
      </c>
      <c r="R3461">
        <f t="shared" si="271"/>
        <v>17.53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>
        <f t="shared" si="270"/>
        <v>190</v>
      </c>
      <c r="R3462">
        <f t="shared" si="271"/>
        <v>50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>
        <f t="shared" si="270"/>
        <v>139</v>
      </c>
      <c r="R3463">
        <f t="shared" si="271"/>
        <v>57.92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>
        <f t="shared" si="270"/>
        <v>202</v>
      </c>
      <c r="R3464">
        <f t="shared" si="271"/>
        <v>29.71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>
        <f t="shared" si="270"/>
        <v>103</v>
      </c>
      <c r="R3465">
        <f t="shared" si="271"/>
        <v>90.68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>
        <f t="shared" si="270"/>
        <v>102</v>
      </c>
      <c r="R3466">
        <f t="shared" si="271"/>
        <v>55.01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>
        <f t="shared" si="270"/>
        <v>103</v>
      </c>
      <c r="R3467">
        <f t="shared" si="271"/>
        <v>57.22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>
        <f t="shared" si="270"/>
        <v>127</v>
      </c>
      <c r="R3468">
        <f t="shared" si="271"/>
        <v>72.95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>
        <f t="shared" si="270"/>
        <v>101</v>
      </c>
      <c r="R3469">
        <f t="shared" si="271"/>
        <v>64.47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>
        <f t="shared" si="270"/>
        <v>122</v>
      </c>
      <c r="R3470">
        <f t="shared" si="271"/>
        <v>716.35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>
        <f t="shared" si="270"/>
        <v>113</v>
      </c>
      <c r="R3471">
        <f t="shared" si="271"/>
        <v>50.4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>
        <f t="shared" si="270"/>
        <v>150</v>
      </c>
      <c r="R3472">
        <f t="shared" si="271"/>
        <v>41.67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>
        <f t="shared" si="270"/>
        <v>215</v>
      </c>
      <c r="R3473">
        <f t="shared" si="271"/>
        <v>35.770000000000003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>
        <f t="shared" si="270"/>
        <v>102</v>
      </c>
      <c r="R3474">
        <f t="shared" si="271"/>
        <v>88.74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>
        <f t="shared" si="270"/>
        <v>100</v>
      </c>
      <c r="R3475">
        <f t="shared" si="271"/>
        <v>148.47999999999999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>
        <f t="shared" si="270"/>
        <v>101</v>
      </c>
      <c r="R3476">
        <f t="shared" si="271"/>
        <v>51.79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>
        <f t="shared" si="270"/>
        <v>113</v>
      </c>
      <c r="R3477">
        <f t="shared" si="271"/>
        <v>20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>
        <f t="shared" si="270"/>
        <v>104</v>
      </c>
      <c r="R3478">
        <f t="shared" si="271"/>
        <v>52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>
        <f t="shared" si="270"/>
        <v>115</v>
      </c>
      <c r="R3479">
        <f t="shared" si="271"/>
        <v>53.23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>
        <f t="shared" si="270"/>
        <v>113</v>
      </c>
      <c r="R3480">
        <f t="shared" si="271"/>
        <v>39.6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>
        <f t="shared" si="270"/>
        <v>128</v>
      </c>
      <c r="R3481">
        <f t="shared" si="271"/>
        <v>34.25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>
        <f t="shared" si="270"/>
        <v>143</v>
      </c>
      <c r="R3482">
        <f t="shared" si="271"/>
        <v>164.62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>
        <f t="shared" si="270"/>
        <v>119</v>
      </c>
      <c r="R3483">
        <f t="shared" si="271"/>
        <v>125.05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>
        <f t="shared" si="270"/>
        <v>138</v>
      </c>
      <c r="R3484">
        <f t="shared" si="271"/>
        <v>51.88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>
        <f t="shared" si="270"/>
        <v>160</v>
      </c>
      <c r="R3485">
        <f t="shared" si="271"/>
        <v>40.29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>
        <f t="shared" si="270"/>
        <v>114</v>
      </c>
      <c r="R3486">
        <f t="shared" si="271"/>
        <v>64.91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>
        <f t="shared" si="270"/>
        <v>101</v>
      </c>
      <c r="R3487">
        <f t="shared" si="271"/>
        <v>55.33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>
        <f t="shared" si="270"/>
        <v>155</v>
      </c>
      <c r="R3488">
        <f t="shared" si="271"/>
        <v>83.14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>
        <f t="shared" si="270"/>
        <v>128</v>
      </c>
      <c r="R3489">
        <f t="shared" si="271"/>
        <v>38.71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>
        <f t="shared" si="270"/>
        <v>121</v>
      </c>
      <c r="R3490">
        <f t="shared" si="271"/>
        <v>125.38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>
        <f t="shared" si="270"/>
        <v>113</v>
      </c>
      <c r="R3491">
        <f t="shared" si="271"/>
        <v>78.260000000000005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>
        <f t="shared" si="270"/>
        <v>128</v>
      </c>
      <c r="R3492">
        <f t="shared" si="271"/>
        <v>47.22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>
        <f t="shared" si="270"/>
        <v>158</v>
      </c>
      <c r="R3493">
        <f t="shared" si="271"/>
        <v>79.099999999999994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>
        <f t="shared" si="270"/>
        <v>105</v>
      </c>
      <c r="R3494">
        <f t="shared" si="271"/>
        <v>114.29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>
        <f t="shared" si="270"/>
        <v>100</v>
      </c>
      <c r="R3495">
        <f t="shared" si="271"/>
        <v>51.72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>
        <f t="shared" si="270"/>
        <v>100</v>
      </c>
      <c r="R3496">
        <f t="shared" si="271"/>
        <v>30.77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>
        <f t="shared" si="270"/>
        <v>107</v>
      </c>
      <c r="R3497">
        <f t="shared" si="271"/>
        <v>74.209999999999994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>
        <f t="shared" si="270"/>
        <v>124</v>
      </c>
      <c r="R3498">
        <f t="shared" si="271"/>
        <v>47.85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>
        <f t="shared" si="270"/>
        <v>109</v>
      </c>
      <c r="R3499">
        <f t="shared" si="271"/>
        <v>34.409999999999997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>
        <f t="shared" si="270"/>
        <v>102</v>
      </c>
      <c r="R3500">
        <f t="shared" si="271"/>
        <v>40.24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>
        <f t="shared" si="270"/>
        <v>106</v>
      </c>
      <c r="R3501">
        <f t="shared" si="271"/>
        <v>60.29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>
        <f t="shared" si="270"/>
        <v>106</v>
      </c>
      <c r="R3502">
        <f t="shared" si="271"/>
        <v>25.31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>
        <f t="shared" si="270"/>
        <v>101</v>
      </c>
      <c r="R3503">
        <f t="shared" si="271"/>
        <v>35.950000000000003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>
        <f t="shared" si="270"/>
        <v>105</v>
      </c>
      <c r="R3504">
        <f t="shared" si="271"/>
        <v>136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>
        <f t="shared" si="270"/>
        <v>108</v>
      </c>
      <c r="R3505">
        <f t="shared" si="271"/>
        <v>70.760000000000005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>
        <f t="shared" si="270"/>
        <v>100</v>
      </c>
      <c r="R3506">
        <f t="shared" si="271"/>
        <v>125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>
        <f t="shared" si="270"/>
        <v>104</v>
      </c>
      <c r="R3507">
        <f t="shared" si="271"/>
        <v>66.510000000000005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>
        <f t="shared" si="270"/>
        <v>102</v>
      </c>
      <c r="R3508">
        <f t="shared" si="271"/>
        <v>105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>
        <f t="shared" si="270"/>
        <v>104</v>
      </c>
      <c r="R3509">
        <f t="shared" si="271"/>
        <v>145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>
        <f t="shared" si="270"/>
        <v>180</v>
      </c>
      <c r="R3510">
        <f t="shared" si="271"/>
        <v>12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>
        <f t="shared" si="270"/>
        <v>106</v>
      </c>
      <c r="R3511">
        <f t="shared" si="271"/>
        <v>96.67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>
        <f t="shared" si="270"/>
        <v>101</v>
      </c>
      <c r="R3512">
        <f t="shared" si="271"/>
        <v>60.33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>
        <f t="shared" si="270"/>
        <v>101</v>
      </c>
      <c r="R3513">
        <f t="shared" si="271"/>
        <v>79.89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>
        <f t="shared" si="270"/>
        <v>100</v>
      </c>
      <c r="R3514">
        <f t="shared" si="271"/>
        <v>58.82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>
        <f t="shared" si="270"/>
        <v>118</v>
      </c>
      <c r="R3515">
        <f t="shared" si="271"/>
        <v>75.34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>
        <f t="shared" si="270"/>
        <v>110</v>
      </c>
      <c r="R3516">
        <f t="shared" si="271"/>
        <v>55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>
        <f t="shared" si="270"/>
        <v>103</v>
      </c>
      <c r="R3517">
        <f t="shared" si="271"/>
        <v>66.959999999999994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>
        <f t="shared" si="270"/>
        <v>100</v>
      </c>
      <c r="R3518">
        <f t="shared" si="271"/>
        <v>227.27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>
        <f t="shared" si="270"/>
        <v>100</v>
      </c>
      <c r="R3519">
        <f t="shared" si="271"/>
        <v>307.69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>
        <f t="shared" si="270"/>
        <v>110</v>
      </c>
      <c r="R3520">
        <f t="shared" si="271"/>
        <v>50.02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>
        <f t="shared" si="270"/>
        <v>101</v>
      </c>
      <c r="R3521">
        <f t="shared" si="271"/>
        <v>72.39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>
        <f t="shared" si="270"/>
        <v>101</v>
      </c>
      <c r="R3522">
        <f t="shared" si="271"/>
        <v>95.95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>
        <f t="shared" ref="Q3523:Q3586" si="275">ROUND(E3523/D3523*100,0)</f>
        <v>169</v>
      </c>
      <c r="R3523">
        <f t="shared" ref="R3523:R3586" si="276">IFERROR(ROUND(E3523/L3523,2),0)</f>
        <v>45.62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>
        <f t="shared" si="275"/>
        <v>100</v>
      </c>
      <c r="R3524">
        <f t="shared" si="276"/>
        <v>41.03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>
        <f t="shared" si="275"/>
        <v>114</v>
      </c>
      <c r="R3525">
        <f t="shared" si="276"/>
        <v>56.83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>
        <f t="shared" si="275"/>
        <v>102</v>
      </c>
      <c r="R3526">
        <f t="shared" si="276"/>
        <v>137.24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>
        <f t="shared" si="275"/>
        <v>106</v>
      </c>
      <c r="R3527">
        <f t="shared" si="276"/>
        <v>75.709999999999994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>
        <f t="shared" si="275"/>
        <v>102</v>
      </c>
      <c r="R3528">
        <f t="shared" si="276"/>
        <v>99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>
        <f t="shared" si="275"/>
        <v>117</v>
      </c>
      <c r="R3529">
        <f t="shared" si="276"/>
        <v>81.569999999999993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>
        <f t="shared" si="275"/>
        <v>101</v>
      </c>
      <c r="R3530">
        <f t="shared" si="276"/>
        <v>45.11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>
        <f t="shared" si="275"/>
        <v>132</v>
      </c>
      <c r="R3531">
        <f t="shared" si="276"/>
        <v>36.67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>
        <f t="shared" si="275"/>
        <v>100</v>
      </c>
      <c r="R3532">
        <f t="shared" si="276"/>
        <v>125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>
        <f t="shared" si="275"/>
        <v>128</v>
      </c>
      <c r="R3533">
        <f t="shared" si="276"/>
        <v>49.23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>
        <f t="shared" si="275"/>
        <v>119</v>
      </c>
      <c r="R3534">
        <f t="shared" si="276"/>
        <v>42.3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>
        <f t="shared" si="275"/>
        <v>126</v>
      </c>
      <c r="R3535">
        <f t="shared" si="276"/>
        <v>78.88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>
        <f t="shared" si="275"/>
        <v>156</v>
      </c>
      <c r="R3536">
        <f t="shared" si="276"/>
        <v>38.28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>
        <f t="shared" si="275"/>
        <v>103</v>
      </c>
      <c r="R3537">
        <f t="shared" si="276"/>
        <v>44.85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>
        <f t="shared" si="275"/>
        <v>153</v>
      </c>
      <c r="R3538">
        <f t="shared" si="276"/>
        <v>13.53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>
        <f t="shared" si="275"/>
        <v>180</v>
      </c>
      <c r="R3539">
        <f t="shared" si="276"/>
        <v>43.5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>
        <f t="shared" si="275"/>
        <v>128</v>
      </c>
      <c r="R3540">
        <f t="shared" si="276"/>
        <v>30.95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>
        <f t="shared" si="275"/>
        <v>120</v>
      </c>
      <c r="R3541">
        <f t="shared" si="276"/>
        <v>55.23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>
        <f t="shared" si="275"/>
        <v>123</v>
      </c>
      <c r="R3542">
        <f t="shared" si="276"/>
        <v>46.13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>
        <f t="shared" si="275"/>
        <v>105</v>
      </c>
      <c r="R3543">
        <f t="shared" si="276"/>
        <v>39.380000000000003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>
        <f t="shared" si="275"/>
        <v>102</v>
      </c>
      <c r="R3544">
        <f t="shared" si="276"/>
        <v>66.150000000000006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>
        <f t="shared" si="275"/>
        <v>105</v>
      </c>
      <c r="R3545">
        <f t="shared" si="276"/>
        <v>54.14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>
        <f t="shared" si="275"/>
        <v>100</v>
      </c>
      <c r="R3546">
        <f t="shared" si="276"/>
        <v>104.17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>
        <f t="shared" si="275"/>
        <v>100</v>
      </c>
      <c r="R3547">
        <f t="shared" si="276"/>
        <v>31.38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>
        <f t="shared" si="275"/>
        <v>102</v>
      </c>
      <c r="R3548">
        <f t="shared" si="276"/>
        <v>59.21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>
        <f t="shared" si="275"/>
        <v>114</v>
      </c>
      <c r="R3549">
        <f t="shared" si="276"/>
        <v>119.18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>
        <f t="shared" si="275"/>
        <v>102</v>
      </c>
      <c r="R3550">
        <f t="shared" si="276"/>
        <v>164.62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>
        <f t="shared" si="275"/>
        <v>102</v>
      </c>
      <c r="R3551">
        <f t="shared" si="276"/>
        <v>24.29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>
        <f t="shared" si="275"/>
        <v>105</v>
      </c>
      <c r="R3552">
        <f t="shared" si="276"/>
        <v>40.94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>
        <f t="shared" si="275"/>
        <v>102</v>
      </c>
      <c r="R3553">
        <f t="shared" si="276"/>
        <v>61.1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>
        <f t="shared" si="275"/>
        <v>100</v>
      </c>
      <c r="R3554">
        <f t="shared" si="276"/>
        <v>38.65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>
        <f t="shared" si="275"/>
        <v>106</v>
      </c>
      <c r="R3555">
        <f t="shared" si="276"/>
        <v>56.2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>
        <f t="shared" si="275"/>
        <v>113</v>
      </c>
      <c r="R3556">
        <f t="shared" si="276"/>
        <v>107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>
        <f t="shared" si="275"/>
        <v>100</v>
      </c>
      <c r="R3557">
        <f t="shared" si="276"/>
        <v>171.43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>
        <f t="shared" si="275"/>
        <v>100</v>
      </c>
      <c r="R3558">
        <f t="shared" si="276"/>
        <v>110.5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>
        <f t="shared" si="275"/>
        <v>100</v>
      </c>
      <c r="R3559">
        <f t="shared" si="276"/>
        <v>179.28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>
        <f t="shared" si="275"/>
        <v>144</v>
      </c>
      <c r="R3560">
        <f t="shared" si="276"/>
        <v>22.91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>
        <f t="shared" si="275"/>
        <v>104</v>
      </c>
      <c r="R3561">
        <f t="shared" si="276"/>
        <v>43.13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>
        <f t="shared" si="275"/>
        <v>108</v>
      </c>
      <c r="R3562">
        <f t="shared" si="276"/>
        <v>46.89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>
        <f t="shared" si="275"/>
        <v>102</v>
      </c>
      <c r="R3563">
        <f t="shared" si="276"/>
        <v>47.41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>
        <f t="shared" si="275"/>
        <v>149</v>
      </c>
      <c r="R3564">
        <f t="shared" si="276"/>
        <v>15.13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>
        <f t="shared" si="275"/>
        <v>105</v>
      </c>
      <c r="R3565">
        <f t="shared" si="276"/>
        <v>21.1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>
        <f t="shared" si="275"/>
        <v>101</v>
      </c>
      <c r="R3566">
        <f t="shared" si="276"/>
        <v>59.12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>
        <f t="shared" si="275"/>
        <v>131</v>
      </c>
      <c r="R3567">
        <f t="shared" si="276"/>
        <v>97.92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>
        <f t="shared" si="275"/>
        <v>105</v>
      </c>
      <c r="R3568">
        <f t="shared" si="276"/>
        <v>55.13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>
        <f t="shared" si="275"/>
        <v>109</v>
      </c>
      <c r="R3569">
        <f t="shared" si="276"/>
        <v>26.54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>
        <f t="shared" si="275"/>
        <v>111</v>
      </c>
      <c r="R3570">
        <f t="shared" si="276"/>
        <v>58.42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>
        <f t="shared" si="275"/>
        <v>100</v>
      </c>
      <c r="R3571">
        <f t="shared" si="276"/>
        <v>122.54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>
        <f t="shared" si="275"/>
        <v>114</v>
      </c>
      <c r="R3572">
        <f t="shared" si="276"/>
        <v>87.96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>
        <f t="shared" si="275"/>
        <v>122</v>
      </c>
      <c r="R3573">
        <f t="shared" si="276"/>
        <v>73.239999999999995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>
        <f t="shared" si="275"/>
        <v>100</v>
      </c>
      <c r="R3574">
        <f t="shared" si="276"/>
        <v>55.56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>
        <f t="shared" si="275"/>
        <v>103</v>
      </c>
      <c r="R3575">
        <f t="shared" si="276"/>
        <v>39.54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>
        <f t="shared" si="275"/>
        <v>106</v>
      </c>
      <c r="R3576">
        <f t="shared" si="276"/>
        <v>136.78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>
        <f t="shared" si="275"/>
        <v>101</v>
      </c>
      <c r="R3577">
        <f t="shared" si="276"/>
        <v>99.34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>
        <f t="shared" si="275"/>
        <v>100</v>
      </c>
      <c r="R3578">
        <f t="shared" si="276"/>
        <v>20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>
        <f t="shared" si="275"/>
        <v>130</v>
      </c>
      <c r="R3579">
        <f t="shared" si="276"/>
        <v>28.89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>
        <f t="shared" si="275"/>
        <v>100</v>
      </c>
      <c r="R3580">
        <f t="shared" si="276"/>
        <v>40.549999999999997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>
        <f t="shared" si="275"/>
        <v>100</v>
      </c>
      <c r="R3581">
        <f t="shared" si="276"/>
        <v>35.71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>
        <f t="shared" si="275"/>
        <v>114</v>
      </c>
      <c r="R3582">
        <f t="shared" si="276"/>
        <v>37.96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>
        <f t="shared" si="275"/>
        <v>100</v>
      </c>
      <c r="R3583">
        <f t="shared" si="276"/>
        <v>33.33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>
        <f t="shared" si="275"/>
        <v>287</v>
      </c>
      <c r="R3584">
        <f t="shared" si="276"/>
        <v>58.57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>
        <f t="shared" si="275"/>
        <v>109</v>
      </c>
      <c r="R3585">
        <f t="shared" si="276"/>
        <v>135.63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>
        <f t="shared" si="275"/>
        <v>116</v>
      </c>
      <c r="R3586">
        <f t="shared" si="276"/>
        <v>30.94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>
        <f t="shared" ref="Q3587:Q3650" si="280">ROUND(E3587/D3587*100,0)</f>
        <v>119</v>
      </c>
      <c r="R3587">
        <f t="shared" ref="R3587:R3650" si="281">IFERROR(ROUND(E3587/L3587,2),0)</f>
        <v>176.09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>
        <f t="shared" si="280"/>
        <v>109</v>
      </c>
      <c r="R3588">
        <f t="shared" si="281"/>
        <v>151.97999999999999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>
        <f t="shared" si="280"/>
        <v>127</v>
      </c>
      <c r="R3589">
        <f t="shared" si="281"/>
        <v>22.61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>
        <f t="shared" si="280"/>
        <v>101</v>
      </c>
      <c r="R3590">
        <f t="shared" si="281"/>
        <v>18.27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>
        <f t="shared" si="280"/>
        <v>128</v>
      </c>
      <c r="R3591">
        <f t="shared" si="281"/>
        <v>82.26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>
        <f t="shared" si="280"/>
        <v>100</v>
      </c>
      <c r="R3592">
        <f t="shared" si="281"/>
        <v>68.53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>
        <f t="shared" si="280"/>
        <v>175</v>
      </c>
      <c r="R3593">
        <f t="shared" si="281"/>
        <v>68.06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>
        <f t="shared" si="280"/>
        <v>127</v>
      </c>
      <c r="R3594">
        <f t="shared" si="281"/>
        <v>72.709999999999994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>
        <f t="shared" si="280"/>
        <v>111</v>
      </c>
      <c r="R3595">
        <f t="shared" si="281"/>
        <v>77.19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>
        <f t="shared" si="280"/>
        <v>126</v>
      </c>
      <c r="R3596">
        <f t="shared" si="281"/>
        <v>55.97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>
        <f t="shared" si="280"/>
        <v>119</v>
      </c>
      <c r="R3597">
        <f t="shared" si="281"/>
        <v>49.69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>
        <f t="shared" si="280"/>
        <v>108</v>
      </c>
      <c r="R3598">
        <f t="shared" si="281"/>
        <v>79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>
        <f t="shared" si="280"/>
        <v>103</v>
      </c>
      <c r="R3599">
        <f t="shared" si="281"/>
        <v>77.73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>
        <f t="shared" si="280"/>
        <v>110</v>
      </c>
      <c r="R3600">
        <f t="shared" si="281"/>
        <v>40.78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>
        <f t="shared" si="280"/>
        <v>202</v>
      </c>
      <c r="R3601">
        <f t="shared" si="281"/>
        <v>59.41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>
        <f t="shared" si="280"/>
        <v>130</v>
      </c>
      <c r="R3602">
        <f t="shared" si="281"/>
        <v>3.25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>
        <f t="shared" si="280"/>
        <v>104</v>
      </c>
      <c r="R3603">
        <f t="shared" si="281"/>
        <v>39.380000000000003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>
        <f t="shared" si="280"/>
        <v>100</v>
      </c>
      <c r="R3604">
        <f t="shared" si="281"/>
        <v>81.67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>
        <f t="shared" si="280"/>
        <v>171</v>
      </c>
      <c r="R3605">
        <f t="shared" si="281"/>
        <v>44.91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>
        <f t="shared" si="280"/>
        <v>113</v>
      </c>
      <c r="R3606">
        <f t="shared" si="281"/>
        <v>49.06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>
        <f t="shared" si="280"/>
        <v>184</v>
      </c>
      <c r="R3607">
        <f t="shared" si="281"/>
        <v>30.67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>
        <f t="shared" si="280"/>
        <v>130</v>
      </c>
      <c r="R3608">
        <f t="shared" si="281"/>
        <v>61.06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>
        <f t="shared" si="280"/>
        <v>105</v>
      </c>
      <c r="R3609">
        <f t="shared" si="281"/>
        <v>29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>
        <f t="shared" si="280"/>
        <v>100</v>
      </c>
      <c r="R3610">
        <f t="shared" si="281"/>
        <v>29.63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>
        <f t="shared" si="280"/>
        <v>153</v>
      </c>
      <c r="R3611">
        <f t="shared" si="281"/>
        <v>143.1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>
        <f t="shared" si="280"/>
        <v>162</v>
      </c>
      <c r="R3612">
        <f t="shared" si="281"/>
        <v>52.35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>
        <f t="shared" si="280"/>
        <v>136</v>
      </c>
      <c r="R3613">
        <f t="shared" si="281"/>
        <v>66.67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>
        <f t="shared" si="280"/>
        <v>144</v>
      </c>
      <c r="R3614">
        <f t="shared" si="281"/>
        <v>126.67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>
        <f t="shared" si="280"/>
        <v>100</v>
      </c>
      <c r="R3615">
        <f t="shared" si="281"/>
        <v>62.5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>
        <f t="shared" si="280"/>
        <v>101</v>
      </c>
      <c r="R3616">
        <f t="shared" si="281"/>
        <v>35.49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>
        <f t="shared" si="280"/>
        <v>107</v>
      </c>
      <c r="R3617">
        <f t="shared" si="281"/>
        <v>37.08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>
        <f t="shared" si="280"/>
        <v>125</v>
      </c>
      <c r="R3618">
        <f t="shared" si="281"/>
        <v>69.33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>
        <f t="shared" si="280"/>
        <v>119</v>
      </c>
      <c r="R3619">
        <f t="shared" si="281"/>
        <v>17.25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>
        <f t="shared" si="280"/>
        <v>101</v>
      </c>
      <c r="R3620">
        <f t="shared" si="281"/>
        <v>36.07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>
        <f t="shared" si="280"/>
        <v>113</v>
      </c>
      <c r="R3621">
        <f t="shared" si="281"/>
        <v>66.47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>
        <f t="shared" si="280"/>
        <v>105</v>
      </c>
      <c r="R3622">
        <f t="shared" si="281"/>
        <v>56.07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>
        <f t="shared" si="280"/>
        <v>110</v>
      </c>
      <c r="R3623">
        <f t="shared" si="281"/>
        <v>47.03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>
        <f t="shared" si="280"/>
        <v>100</v>
      </c>
      <c r="R3624">
        <f t="shared" si="281"/>
        <v>47.67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>
        <f t="shared" si="280"/>
        <v>120</v>
      </c>
      <c r="R3625">
        <f t="shared" si="281"/>
        <v>88.24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>
        <f t="shared" si="280"/>
        <v>105</v>
      </c>
      <c r="R3626">
        <f t="shared" si="281"/>
        <v>80.72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>
        <f t="shared" si="280"/>
        <v>103</v>
      </c>
      <c r="R3627">
        <f t="shared" si="281"/>
        <v>39.49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>
        <f t="shared" si="280"/>
        <v>102</v>
      </c>
      <c r="R3628">
        <f t="shared" si="281"/>
        <v>84.85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>
        <f t="shared" si="280"/>
        <v>100</v>
      </c>
      <c r="R3629">
        <f t="shared" si="281"/>
        <v>68.97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>
        <f t="shared" si="280"/>
        <v>0</v>
      </c>
      <c r="R3630">
        <f t="shared" si="281"/>
        <v>0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>
        <f t="shared" si="280"/>
        <v>0</v>
      </c>
      <c r="R3631">
        <f t="shared" si="281"/>
        <v>1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>
        <f t="shared" si="280"/>
        <v>0</v>
      </c>
      <c r="R3632">
        <f t="shared" si="281"/>
        <v>1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>
        <f t="shared" si="280"/>
        <v>51</v>
      </c>
      <c r="R3633">
        <f t="shared" si="281"/>
        <v>147.88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>
        <f t="shared" si="280"/>
        <v>20</v>
      </c>
      <c r="R3634">
        <f t="shared" si="281"/>
        <v>100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>
        <f t="shared" si="280"/>
        <v>35</v>
      </c>
      <c r="R3635">
        <f t="shared" si="281"/>
        <v>56.84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>
        <f t="shared" si="280"/>
        <v>4</v>
      </c>
      <c r="R3636">
        <f t="shared" si="281"/>
        <v>176.94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>
        <f t="shared" si="280"/>
        <v>36</v>
      </c>
      <c r="R3637">
        <f t="shared" si="281"/>
        <v>127.6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>
        <f t="shared" si="280"/>
        <v>0</v>
      </c>
      <c r="R3638">
        <f t="shared" si="281"/>
        <v>0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>
        <f t="shared" si="280"/>
        <v>31</v>
      </c>
      <c r="R3639">
        <f t="shared" si="281"/>
        <v>66.14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>
        <f t="shared" si="280"/>
        <v>7</v>
      </c>
      <c r="R3640">
        <f t="shared" si="281"/>
        <v>108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>
        <f t="shared" si="280"/>
        <v>0</v>
      </c>
      <c r="R3641">
        <f t="shared" si="281"/>
        <v>1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>
        <f t="shared" si="280"/>
        <v>6</v>
      </c>
      <c r="R3642">
        <f t="shared" si="281"/>
        <v>18.329999999999998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>
        <f t="shared" si="280"/>
        <v>0</v>
      </c>
      <c r="R3643">
        <f t="shared" si="281"/>
        <v>0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>
        <f t="shared" si="280"/>
        <v>2</v>
      </c>
      <c r="R3644">
        <f t="shared" si="281"/>
        <v>7.5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>
        <f t="shared" si="280"/>
        <v>0</v>
      </c>
      <c r="R3645">
        <f t="shared" si="281"/>
        <v>0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>
        <f t="shared" si="280"/>
        <v>16</v>
      </c>
      <c r="R3646">
        <f t="shared" si="281"/>
        <v>68.42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>
        <f t="shared" si="280"/>
        <v>0</v>
      </c>
      <c r="R3647">
        <f t="shared" si="281"/>
        <v>1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>
        <f t="shared" si="280"/>
        <v>5</v>
      </c>
      <c r="R3648">
        <f t="shared" si="281"/>
        <v>60.13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>
        <f t="shared" si="280"/>
        <v>6</v>
      </c>
      <c r="R3649">
        <f t="shared" si="281"/>
        <v>15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>
        <f t="shared" si="280"/>
        <v>100</v>
      </c>
      <c r="R3650">
        <f t="shared" si="281"/>
        <v>550.04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>
        <f t="shared" ref="Q3651:Q3714" si="285">ROUND(E3651/D3651*100,0)</f>
        <v>104</v>
      </c>
      <c r="R3651">
        <f t="shared" ref="R3651:R3714" si="286">IFERROR(ROUND(E3651/L3651,2),0)</f>
        <v>97.5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>
        <f t="shared" si="285"/>
        <v>100</v>
      </c>
      <c r="R3652">
        <f t="shared" si="286"/>
        <v>29.41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>
        <f t="shared" si="285"/>
        <v>104</v>
      </c>
      <c r="R3653">
        <f t="shared" si="286"/>
        <v>57.78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>
        <f t="shared" si="285"/>
        <v>251</v>
      </c>
      <c r="R3654">
        <f t="shared" si="286"/>
        <v>44.24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>
        <f t="shared" si="285"/>
        <v>101</v>
      </c>
      <c r="R3655">
        <f t="shared" si="286"/>
        <v>60.91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>
        <f t="shared" si="285"/>
        <v>174</v>
      </c>
      <c r="R3656">
        <f t="shared" si="286"/>
        <v>68.84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>
        <f t="shared" si="285"/>
        <v>116</v>
      </c>
      <c r="R3657">
        <f t="shared" si="286"/>
        <v>73.58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>
        <f t="shared" si="285"/>
        <v>106</v>
      </c>
      <c r="R3658">
        <f t="shared" si="286"/>
        <v>115.02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>
        <f t="shared" si="285"/>
        <v>111</v>
      </c>
      <c r="R3659">
        <f t="shared" si="286"/>
        <v>110.75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>
        <f t="shared" si="285"/>
        <v>101</v>
      </c>
      <c r="R3660">
        <f t="shared" si="286"/>
        <v>75.5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>
        <f t="shared" si="285"/>
        <v>102</v>
      </c>
      <c r="R3661">
        <f t="shared" si="286"/>
        <v>235.46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>
        <f t="shared" si="285"/>
        <v>100</v>
      </c>
      <c r="R3662">
        <f t="shared" si="286"/>
        <v>11.36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>
        <f t="shared" si="285"/>
        <v>111</v>
      </c>
      <c r="R3663">
        <f t="shared" si="286"/>
        <v>92.5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>
        <f t="shared" si="285"/>
        <v>101</v>
      </c>
      <c r="R3664">
        <f t="shared" si="286"/>
        <v>202.85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>
        <f t="shared" si="285"/>
        <v>104</v>
      </c>
      <c r="R3665">
        <f t="shared" si="286"/>
        <v>26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>
        <f t="shared" si="285"/>
        <v>109</v>
      </c>
      <c r="R3666">
        <f t="shared" si="286"/>
        <v>46.05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>
        <f t="shared" si="285"/>
        <v>115</v>
      </c>
      <c r="R3667">
        <f t="shared" si="286"/>
        <v>51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>
        <f t="shared" si="285"/>
        <v>100</v>
      </c>
      <c r="R3668">
        <f t="shared" si="286"/>
        <v>31.58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>
        <f t="shared" si="285"/>
        <v>103</v>
      </c>
      <c r="R3669">
        <f t="shared" si="286"/>
        <v>53.36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>
        <f t="shared" si="285"/>
        <v>104</v>
      </c>
      <c r="R3670">
        <f t="shared" si="286"/>
        <v>36.96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>
        <f t="shared" si="285"/>
        <v>138</v>
      </c>
      <c r="R3671">
        <f t="shared" si="286"/>
        <v>81.290000000000006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>
        <f t="shared" si="285"/>
        <v>110</v>
      </c>
      <c r="R3672">
        <f t="shared" si="286"/>
        <v>20.079999999999998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>
        <f t="shared" si="285"/>
        <v>101</v>
      </c>
      <c r="R3673">
        <f t="shared" si="286"/>
        <v>88.25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>
        <f t="shared" si="285"/>
        <v>102</v>
      </c>
      <c r="R3674">
        <f t="shared" si="286"/>
        <v>53.44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>
        <f t="shared" si="285"/>
        <v>114</v>
      </c>
      <c r="R3675">
        <f t="shared" si="286"/>
        <v>39.869999999999997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>
        <f t="shared" si="285"/>
        <v>100</v>
      </c>
      <c r="R3676">
        <f t="shared" si="286"/>
        <v>145.16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>
        <f t="shared" si="285"/>
        <v>140</v>
      </c>
      <c r="R3677">
        <f t="shared" si="286"/>
        <v>23.33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>
        <f t="shared" si="285"/>
        <v>129</v>
      </c>
      <c r="R3678">
        <f t="shared" si="286"/>
        <v>64.38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>
        <f t="shared" si="285"/>
        <v>103</v>
      </c>
      <c r="R3679">
        <f t="shared" si="286"/>
        <v>62.05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>
        <f t="shared" si="285"/>
        <v>103</v>
      </c>
      <c r="R3680">
        <f t="shared" si="286"/>
        <v>66.13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>
        <f t="shared" si="285"/>
        <v>110</v>
      </c>
      <c r="R3681">
        <f t="shared" si="286"/>
        <v>73.400000000000006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>
        <f t="shared" si="285"/>
        <v>113</v>
      </c>
      <c r="R3682">
        <f t="shared" si="286"/>
        <v>99.5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>
        <f t="shared" si="285"/>
        <v>112</v>
      </c>
      <c r="R3683">
        <f t="shared" si="286"/>
        <v>62.17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>
        <f t="shared" si="285"/>
        <v>139</v>
      </c>
      <c r="R3684">
        <f t="shared" si="286"/>
        <v>62.33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>
        <f t="shared" si="285"/>
        <v>111</v>
      </c>
      <c r="R3685">
        <f t="shared" si="286"/>
        <v>58.79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>
        <f t="shared" si="285"/>
        <v>139</v>
      </c>
      <c r="R3686">
        <f t="shared" si="286"/>
        <v>45.35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>
        <f t="shared" si="285"/>
        <v>106</v>
      </c>
      <c r="R3687">
        <f t="shared" si="286"/>
        <v>41.94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>
        <f t="shared" si="285"/>
        <v>101</v>
      </c>
      <c r="R3688">
        <f t="shared" si="286"/>
        <v>59.17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>
        <f t="shared" si="285"/>
        <v>100</v>
      </c>
      <c r="R3689">
        <f t="shared" si="286"/>
        <v>200.49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>
        <f t="shared" si="285"/>
        <v>109</v>
      </c>
      <c r="R3690">
        <f t="shared" si="286"/>
        <v>83.97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>
        <f t="shared" si="285"/>
        <v>118</v>
      </c>
      <c r="R3691">
        <f t="shared" si="286"/>
        <v>57.26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>
        <f t="shared" si="285"/>
        <v>120</v>
      </c>
      <c r="R3692">
        <f t="shared" si="286"/>
        <v>58.06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>
        <f t="shared" si="285"/>
        <v>128</v>
      </c>
      <c r="R3693">
        <f t="shared" si="286"/>
        <v>186.8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>
        <f t="shared" si="285"/>
        <v>126</v>
      </c>
      <c r="R3694">
        <f t="shared" si="286"/>
        <v>74.12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>
        <f t="shared" si="285"/>
        <v>129</v>
      </c>
      <c r="R3695">
        <f t="shared" si="286"/>
        <v>30.71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>
        <f t="shared" si="285"/>
        <v>107</v>
      </c>
      <c r="R3696">
        <f t="shared" si="286"/>
        <v>62.67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>
        <f t="shared" si="285"/>
        <v>100</v>
      </c>
      <c r="R3697">
        <f t="shared" si="286"/>
        <v>121.36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>
        <f t="shared" si="285"/>
        <v>155</v>
      </c>
      <c r="R3698">
        <f t="shared" si="286"/>
        <v>39.74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>
        <f t="shared" si="285"/>
        <v>108</v>
      </c>
      <c r="R3699">
        <f t="shared" si="286"/>
        <v>72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>
        <f t="shared" si="285"/>
        <v>111</v>
      </c>
      <c r="R3700">
        <f t="shared" si="286"/>
        <v>40.630000000000003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>
        <f t="shared" si="285"/>
        <v>101</v>
      </c>
      <c r="R3701">
        <f t="shared" si="286"/>
        <v>63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>
        <f t="shared" si="285"/>
        <v>121</v>
      </c>
      <c r="R3702">
        <f t="shared" si="286"/>
        <v>33.67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>
        <f t="shared" si="285"/>
        <v>100</v>
      </c>
      <c r="R3703">
        <f t="shared" si="286"/>
        <v>38.590000000000003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>
        <f t="shared" si="285"/>
        <v>109</v>
      </c>
      <c r="R3704">
        <f t="shared" si="286"/>
        <v>155.94999999999999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>
        <f t="shared" si="285"/>
        <v>123</v>
      </c>
      <c r="R3705">
        <f t="shared" si="286"/>
        <v>43.2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>
        <f t="shared" si="285"/>
        <v>136</v>
      </c>
      <c r="R3706">
        <f t="shared" si="286"/>
        <v>15.15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>
        <f t="shared" si="285"/>
        <v>103</v>
      </c>
      <c r="R3707">
        <f t="shared" si="286"/>
        <v>83.57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>
        <f t="shared" si="285"/>
        <v>121</v>
      </c>
      <c r="R3708">
        <f t="shared" si="286"/>
        <v>140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>
        <f t="shared" si="285"/>
        <v>186</v>
      </c>
      <c r="R3709">
        <f t="shared" si="286"/>
        <v>80.87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>
        <f t="shared" si="285"/>
        <v>300</v>
      </c>
      <c r="R3710">
        <f t="shared" si="286"/>
        <v>53.85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>
        <f t="shared" si="285"/>
        <v>108</v>
      </c>
      <c r="R3711">
        <f t="shared" si="286"/>
        <v>30.93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>
        <f t="shared" si="285"/>
        <v>141</v>
      </c>
      <c r="R3712">
        <f t="shared" si="286"/>
        <v>67.959999999999994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>
        <f t="shared" si="285"/>
        <v>114</v>
      </c>
      <c r="R3713">
        <f t="shared" si="286"/>
        <v>27.14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>
        <f t="shared" si="285"/>
        <v>154</v>
      </c>
      <c r="R3714">
        <f t="shared" si="286"/>
        <v>110.87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>
        <f t="shared" ref="Q3715:Q3778" si="290">ROUND(E3715/D3715*100,0)</f>
        <v>102</v>
      </c>
      <c r="R3715">
        <f t="shared" ref="R3715:R3778" si="291">IFERROR(ROUND(E3715/L3715,2),0)</f>
        <v>106.84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>
        <f t="shared" si="290"/>
        <v>102</v>
      </c>
      <c r="R3716">
        <f t="shared" si="291"/>
        <v>105.52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>
        <f t="shared" si="290"/>
        <v>103</v>
      </c>
      <c r="R3717">
        <f t="shared" si="291"/>
        <v>132.96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>
        <f t="shared" si="290"/>
        <v>156</v>
      </c>
      <c r="R3718">
        <f t="shared" si="291"/>
        <v>51.92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>
        <f t="shared" si="290"/>
        <v>101</v>
      </c>
      <c r="R3719">
        <f t="shared" si="291"/>
        <v>310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>
        <f t="shared" si="290"/>
        <v>239</v>
      </c>
      <c r="R3720">
        <f t="shared" si="291"/>
        <v>26.02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>
        <f t="shared" si="290"/>
        <v>210</v>
      </c>
      <c r="R3721">
        <f t="shared" si="291"/>
        <v>105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>
        <f t="shared" si="290"/>
        <v>105</v>
      </c>
      <c r="R3722">
        <f t="shared" si="291"/>
        <v>86.23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>
        <f t="shared" si="290"/>
        <v>101</v>
      </c>
      <c r="R3723">
        <f t="shared" si="291"/>
        <v>114.55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>
        <f t="shared" si="290"/>
        <v>111</v>
      </c>
      <c r="R3724">
        <f t="shared" si="291"/>
        <v>47.66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>
        <f t="shared" si="290"/>
        <v>102</v>
      </c>
      <c r="R3725">
        <f t="shared" si="291"/>
        <v>72.89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>
        <f t="shared" si="290"/>
        <v>103</v>
      </c>
      <c r="R3726">
        <f t="shared" si="291"/>
        <v>49.55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>
        <f t="shared" si="290"/>
        <v>127</v>
      </c>
      <c r="R3727">
        <f t="shared" si="291"/>
        <v>25.4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>
        <f t="shared" si="290"/>
        <v>339</v>
      </c>
      <c r="R3728">
        <f t="shared" si="291"/>
        <v>62.59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>
        <f t="shared" si="290"/>
        <v>101</v>
      </c>
      <c r="R3729">
        <f t="shared" si="291"/>
        <v>61.06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>
        <f t="shared" si="290"/>
        <v>9</v>
      </c>
      <c r="R3730">
        <f t="shared" si="291"/>
        <v>60.06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>
        <f t="shared" si="290"/>
        <v>7</v>
      </c>
      <c r="R3731">
        <f t="shared" si="291"/>
        <v>72.400000000000006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>
        <f t="shared" si="290"/>
        <v>10</v>
      </c>
      <c r="R3732">
        <f t="shared" si="291"/>
        <v>100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>
        <f t="shared" si="290"/>
        <v>11</v>
      </c>
      <c r="R3733">
        <f t="shared" si="291"/>
        <v>51.67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>
        <f t="shared" si="290"/>
        <v>15</v>
      </c>
      <c r="R3734">
        <f t="shared" si="291"/>
        <v>32.75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>
        <f t="shared" si="290"/>
        <v>0</v>
      </c>
      <c r="R3735">
        <f t="shared" si="291"/>
        <v>0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>
        <f t="shared" si="290"/>
        <v>28</v>
      </c>
      <c r="R3736">
        <f t="shared" si="291"/>
        <v>61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>
        <f t="shared" si="290"/>
        <v>13</v>
      </c>
      <c r="R3737">
        <f t="shared" si="291"/>
        <v>10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>
        <f t="shared" si="290"/>
        <v>1</v>
      </c>
      <c r="R3738">
        <f t="shared" si="291"/>
        <v>10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>
        <f t="shared" si="290"/>
        <v>21</v>
      </c>
      <c r="R3739">
        <f t="shared" si="291"/>
        <v>37.5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>
        <f t="shared" si="290"/>
        <v>18</v>
      </c>
      <c r="R3740">
        <f t="shared" si="291"/>
        <v>45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>
        <f t="shared" si="290"/>
        <v>20</v>
      </c>
      <c r="R3741">
        <f t="shared" si="291"/>
        <v>100.63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>
        <f t="shared" si="290"/>
        <v>18</v>
      </c>
      <c r="R3742">
        <f t="shared" si="291"/>
        <v>25.57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>
        <f t="shared" si="290"/>
        <v>0</v>
      </c>
      <c r="R3743">
        <f t="shared" si="291"/>
        <v>0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>
        <f t="shared" si="290"/>
        <v>2</v>
      </c>
      <c r="R3744">
        <f t="shared" si="291"/>
        <v>25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>
        <f t="shared" si="290"/>
        <v>0</v>
      </c>
      <c r="R3745">
        <f t="shared" si="291"/>
        <v>0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>
        <f t="shared" si="290"/>
        <v>0</v>
      </c>
      <c r="R3746">
        <f t="shared" si="291"/>
        <v>0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>
        <f t="shared" si="290"/>
        <v>10</v>
      </c>
      <c r="R3747">
        <f t="shared" si="291"/>
        <v>10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>
        <f t="shared" si="290"/>
        <v>2</v>
      </c>
      <c r="R3748">
        <f t="shared" si="291"/>
        <v>202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>
        <f t="shared" si="290"/>
        <v>1</v>
      </c>
      <c r="R3749">
        <f t="shared" si="291"/>
        <v>25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>
        <f t="shared" si="290"/>
        <v>104</v>
      </c>
      <c r="R3750">
        <f t="shared" si="291"/>
        <v>99.54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>
        <f t="shared" si="290"/>
        <v>105</v>
      </c>
      <c r="R3751">
        <f t="shared" si="291"/>
        <v>75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>
        <f t="shared" si="290"/>
        <v>100</v>
      </c>
      <c r="R3752">
        <f t="shared" si="291"/>
        <v>215.25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>
        <f t="shared" si="290"/>
        <v>133</v>
      </c>
      <c r="R3753">
        <f t="shared" si="291"/>
        <v>120.55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>
        <f t="shared" si="290"/>
        <v>113</v>
      </c>
      <c r="R3754">
        <f t="shared" si="291"/>
        <v>37.67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>
        <f t="shared" si="290"/>
        <v>103</v>
      </c>
      <c r="R3755">
        <f t="shared" si="291"/>
        <v>172.23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>
        <f t="shared" si="290"/>
        <v>120</v>
      </c>
      <c r="R3756">
        <f t="shared" si="291"/>
        <v>111.11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>
        <f t="shared" si="290"/>
        <v>130</v>
      </c>
      <c r="R3757">
        <f t="shared" si="291"/>
        <v>25.46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>
        <f t="shared" si="290"/>
        <v>101</v>
      </c>
      <c r="R3758">
        <f t="shared" si="291"/>
        <v>267.64999999999998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>
        <f t="shared" si="290"/>
        <v>109</v>
      </c>
      <c r="R3759">
        <f t="shared" si="291"/>
        <v>75.959999999999994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>
        <f t="shared" si="290"/>
        <v>102</v>
      </c>
      <c r="R3760">
        <f t="shared" si="291"/>
        <v>59.04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>
        <f t="shared" si="290"/>
        <v>110</v>
      </c>
      <c r="R3761">
        <f t="shared" si="291"/>
        <v>50.11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>
        <f t="shared" si="290"/>
        <v>101</v>
      </c>
      <c r="R3762">
        <f t="shared" si="291"/>
        <v>55.5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>
        <f t="shared" si="290"/>
        <v>100</v>
      </c>
      <c r="R3763">
        <f t="shared" si="291"/>
        <v>166.67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>
        <f t="shared" si="290"/>
        <v>106</v>
      </c>
      <c r="R3764">
        <f t="shared" si="291"/>
        <v>47.43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>
        <f t="shared" si="290"/>
        <v>100</v>
      </c>
      <c r="R3765">
        <f t="shared" si="291"/>
        <v>64.94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>
        <f t="shared" si="290"/>
        <v>100</v>
      </c>
      <c r="R3766">
        <f t="shared" si="291"/>
        <v>55.56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>
        <f t="shared" si="290"/>
        <v>113</v>
      </c>
      <c r="R3767">
        <f t="shared" si="291"/>
        <v>74.22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>
        <f t="shared" si="290"/>
        <v>103</v>
      </c>
      <c r="R3768">
        <f t="shared" si="291"/>
        <v>106.93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>
        <f t="shared" si="290"/>
        <v>117</v>
      </c>
      <c r="R3769">
        <f t="shared" si="291"/>
        <v>41.7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>
        <f t="shared" si="290"/>
        <v>108</v>
      </c>
      <c r="R3770">
        <f t="shared" si="291"/>
        <v>74.239999999999995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>
        <f t="shared" si="290"/>
        <v>100</v>
      </c>
      <c r="R3771">
        <f t="shared" si="291"/>
        <v>73.33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>
        <f t="shared" si="290"/>
        <v>100</v>
      </c>
      <c r="R3772">
        <f t="shared" si="291"/>
        <v>100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>
        <f t="shared" si="290"/>
        <v>146</v>
      </c>
      <c r="R3773">
        <f t="shared" si="291"/>
        <v>38.42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>
        <f t="shared" si="290"/>
        <v>110</v>
      </c>
      <c r="R3774">
        <f t="shared" si="291"/>
        <v>166.97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>
        <f t="shared" si="290"/>
        <v>108</v>
      </c>
      <c r="R3775">
        <f t="shared" si="291"/>
        <v>94.91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>
        <f t="shared" si="290"/>
        <v>100</v>
      </c>
      <c r="R3776">
        <f t="shared" si="291"/>
        <v>100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>
        <f t="shared" si="290"/>
        <v>100</v>
      </c>
      <c r="R3777">
        <f t="shared" si="291"/>
        <v>143.21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>
        <f t="shared" si="290"/>
        <v>107</v>
      </c>
      <c r="R3778">
        <f t="shared" si="291"/>
        <v>90.82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>
        <f t="shared" ref="Q3779:Q3842" si="295">ROUND(E3779/D3779*100,0)</f>
        <v>143</v>
      </c>
      <c r="R3779">
        <f t="shared" ref="R3779:R3842" si="296">IFERROR(ROUND(E3779/L3779,2),0)</f>
        <v>48.54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>
        <f t="shared" si="295"/>
        <v>105</v>
      </c>
      <c r="R3780">
        <f t="shared" si="296"/>
        <v>70.03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>
        <f t="shared" si="295"/>
        <v>104</v>
      </c>
      <c r="R3781">
        <f t="shared" si="296"/>
        <v>135.63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>
        <f t="shared" si="295"/>
        <v>120</v>
      </c>
      <c r="R3782">
        <f t="shared" si="296"/>
        <v>100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>
        <f t="shared" si="295"/>
        <v>110</v>
      </c>
      <c r="R3783">
        <f t="shared" si="296"/>
        <v>94.9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>
        <f t="shared" si="295"/>
        <v>102</v>
      </c>
      <c r="R3784">
        <f t="shared" si="296"/>
        <v>75.37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>
        <f t="shared" si="295"/>
        <v>129</v>
      </c>
      <c r="R3785">
        <f t="shared" si="296"/>
        <v>64.459999999999994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>
        <f t="shared" si="295"/>
        <v>115</v>
      </c>
      <c r="R3786">
        <f t="shared" si="296"/>
        <v>115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>
        <f t="shared" si="295"/>
        <v>151</v>
      </c>
      <c r="R3787">
        <f t="shared" si="296"/>
        <v>100.5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>
        <f t="shared" si="295"/>
        <v>111</v>
      </c>
      <c r="R3788">
        <f t="shared" si="296"/>
        <v>93.77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>
        <f t="shared" si="295"/>
        <v>100</v>
      </c>
      <c r="R3789">
        <f t="shared" si="296"/>
        <v>35.1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>
        <f t="shared" si="295"/>
        <v>1</v>
      </c>
      <c r="R3790">
        <f t="shared" si="296"/>
        <v>500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>
        <f t="shared" si="295"/>
        <v>3</v>
      </c>
      <c r="R3791">
        <f t="shared" si="296"/>
        <v>29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>
        <f t="shared" si="295"/>
        <v>0</v>
      </c>
      <c r="R3792">
        <f t="shared" si="296"/>
        <v>0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>
        <f t="shared" si="295"/>
        <v>0</v>
      </c>
      <c r="R3793">
        <f t="shared" si="296"/>
        <v>0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>
        <f t="shared" si="295"/>
        <v>0</v>
      </c>
      <c r="R3794">
        <f t="shared" si="296"/>
        <v>17.5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>
        <f t="shared" si="295"/>
        <v>60</v>
      </c>
      <c r="R3795">
        <f t="shared" si="296"/>
        <v>174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>
        <f t="shared" si="295"/>
        <v>1</v>
      </c>
      <c r="R3796">
        <f t="shared" si="296"/>
        <v>50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>
        <f t="shared" si="295"/>
        <v>2</v>
      </c>
      <c r="R3797">
        <f t="shared" si="296"/>
        <v>5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>
        <f t="shared" si="295"/>
        <v>0</v>
      </c>
      <c r="R3798">
        <f t="shared" si="296"/>
        <v>1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>
        <f t="shared" si="295"/>
        <v>90</v>
      </c>
      <c r="R3799">
        <f t="shared" si="296"/>
        <v>145.41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>
        <f t="shared" si="295"/>
        <v>1</v>
      </c>
      <c r="R3800">
        <f t="shared" si="296"/>
        <v>205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>
        <f t="shared" si="295"/>
        <v>4</v>
      </c>
      <c r="R3801">
        <f t="shared" si="296"/>
        <v>100.5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>
        <f t="shared" si="295"/>
        <v>4</v>
      </c>
      <c r="R3802">
        <f t="shared" si="296"/>
        <v>55.06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>
        <f t="shared" si="295"/>
        <v>9</v>
      </c>
      <c r="R3803">
        <f t="shared" si="296"/>
        <v>47.33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>
        <f t="shared" si="295"/>
        <v>0</v>
      </c>
      <c r="R3804">
        <f t="shared" si="296"/>
        <v>0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>
        <f t="shared" si="295"/>
        <v>20</v>
      </c>
      <c r="R3805">
        <f t="shared" si="296"/>
        <v>58.95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>
        <f t="shared" si="295"/>
        <v>0</v>
      </c>
      <c r="R3806">
        <f t="shared" si="296"/>
        <v>0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>
        <f t="shared" si="295"/>
        <v>0</v>
      </c>
      <c r="R3807">
        <f t="shared" si="296"/>
        <v>1.5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>
        <f t="shared" si="295"/>
        <v>0</v>
      </c>
      <c r="R3808">
        <f t="shared" si="296"/>
        <v>5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>
        <f t="shared" si="295"/>
        <v>30</v>
      </c>
      <c r="R3809">
        <f t="shared" si="296"/>
        <v>50.56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>
        <f t="shared" si="295"/>
        <v>100</v>
      </c>
      <c r="R3810">
        <f t="shared" si="296"/>
        <v>41.67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>
        <f t="shared" si="295"/>
        <v>101</v>
      </c>
      <c r="R3811">
        <f t="shared" si="296"/>
        <v>53.29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>
        <f t="shared" si="295"/>
        <v>122</v>
      </c>
      <c r="R3812">
        <f t="shared" si="296"/>
        <v>70.23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>
        <f t="shared" si="295"/>
        <v>330</v>
      </c>
      <c r="R3813">
        <f t="shared" si="296"/>
        <v>43.42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>
        <f t="shared" si="295"/>
        <v>110</v>
      </c>
      <c r="R3814">
        <f t="shared" si="296"/>
        <v>199.18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>
        <f t="shared" si="295"/>
        <v>101</v>
      </c>
      <c r="R3815">
        <f t="shared" si="296"/>
        <v>78.52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>
        <f t="shared" si="295"/>
        <v>140</v>
      </c>
      <c r="R3816">
        <f t="shared" si="296"/>
        <v>61.82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>
        <f t="shared" si="295"/>
        <v>100</v>
      </c>
      <c r="R3817">
        <f t="shared" si="296"/>
        <v>50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>
        <f t="shared" si="295"/>
        <v>119</v>
      </c>
      <c r="R3818">
        <f t="shared" si="296"/>
        <v>48.34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>
        <f t="shared" si="295"/>
        <v>107</v>
      </c>
      <c r="R3819">
        <f t="shared" si="296"/>
        <v>107.25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>
        <f t="shared" si="295"/>
        <v>228</v>
      </c>
      <c r="R3820">
        <f t="shared" si="296"/>
        <v>57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>
        <f t="shared" si="295"/>
        <v>106</v>
      </c>
      <c r="R3821">
        <f t="shared" si="296"/>
        <v>40.92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>
        <f t="shared" si="295"/>
        <v>143</v>
      </c>
      <c r="R3822">
        <f t="shared" si="296"/>
        <v>21.5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>
        <f t="shared" si="295"/>
        <v>105</v>
      </c>
      <c r="R3823">
        <f t="shared" si="296"/>
        <v>79.540000000000006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>
        <f t="shared" si="295"/>
        <v>110</v>
      </c>
      <c r="R3824">
        <f t="shared" si="296"/>
        <v>72.38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>
        <f t="shared" si="295"/>
        <v>106</v>
      </c>
      <c r="R3825">
        <f t="shared" si="296"/>
        <v>64.63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>
        <f t="shared" si="295"/>
        <v>108</v>
      </c>
      <c r="R3826">
        <f t="shared" si="296"/>
        <v>38.57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>
        <f t="shared" si="295"/>
        <v>105</v>
      </c>
      <c r="R3827">
        <f t="shared" si="296"/>
        <v>107.57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>
        <f t="shared" si="295"/>
        <v>119</v>
      </c>
      <c r="R3828">
        <f t="shared" si="296"/>
        <v>27.5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>
        <f t="shared" si="295"/>
        <v>153</v>
      </c>
      <c r="R3829">
        <f t="shared" si="296"/>
        <v>70.459999999999994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>
        <f t="shared" si="295"/>
        <v>100</v>
      </c>
      <c r="R3830">
        <f t="shared" si="296"/>
        <v>178.57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>
        <f t="shared" si="295"/>
        <v>100</v>
      </c>
      <c r="R3831">
        <f t="shared" si="296"/>
        <v>62.63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>
        <f t="shared" si="295"/>
        <v>225</v>
      </c>
      <c r="R3832">
        <f t="shared" si="296"/>
        <v>75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>
        <f t="shared" si="295"/>
        <v>106</v>
      </c>
      <c r="R3833">
        <f t="shared" si="296"/>
        <v>58.9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>
        <f t="shared" si="295"/>
        <v>105</v>
      </c>
      <c r="R3834">
        <f t="shared" si="296"/>
        <v>139.56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>
        <f t="shared" si="295"/>
        <v>117</v>
      </c>
      <c r="R3835">
        <f t="shared" si="296"/>
        <v>70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>
        <f t="shared" si="295"/>
        <v>109</v>
      </c>
      <c r="R3836">
        <f t="shared" si="296"/>
        <v>57.39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>
        <f t="shared" si="295"/>
        <v>160</v>
      </c>
      <c r="R3837">
        <f t="shared" si="296"/>
        <v>40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>
        <f t="shared" si="295"/>
        <v>113</v>
      </c>
      <c r="R3838">
        <f t="shared" si="296"/>
        <v>64.290000000000006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>
        <f t="shared" si="295"/>
        <v>102</v>
      </c>
      <c r="R3839">
        <f t="shared" si="296"/>
        <v>120.12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>
        <f t="shared" si="295"/>
        <v>101</v>
      </c>
      <c r="R3840">
        <f t="shared" si="296"/>
        <v>1008.24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>
        <f t="shared" si="295"/>
        <v>101</v>
      </c>
      <c r="R3841">
        <f t="shared" si="296"/>
        <v>63.28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>
        <f t="shared" si="295"/>
        <v>6500</v>
      </c>
      <c r="R3842">
        <f t="shared" si="296"/>
        <v>21.67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>
        <f t="shared" ref="Q3843:Q3906" si="300">ROUND(E3843/D3843*100,0)</f>
        <v>9</v>
      </c>
      <c r="R3843">
        <f t="shared" ref="R3843:R3906" si="301">IFERROR(ROUND(E3843/L3843,2),0)</f>
        <v>25.65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>
        <f t="shared" si="300"/>
        <v>22</v>
      </c>
      <c r="R3844">
        <f t="shared" si="301"/>
        <v>47.7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>
        <f t="shared" si="300"/>
        <v>21</v>
      </c>
      <c r="R3845">
        <f t="shared" si="301"/>
        <v>56.05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>
        <f t="shared" si="300"/>
        <v>41</v>
      </c>
      <c r="R3846">
        <f t="shared" si="301"/>
        <v>81.319999999999993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>
        <f t="shared" si="300"/>
        <v>2</v>
      </c>
      <c r="R3847">
        <f t="shared" si="301"/>
        <v>70.17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>
        <f t="shared" si="300"/>
        <v>3</v>
      </c>
      <c r="R3848">
        <f t="shared" si="301"/>
        <v>23.63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>
        <f t="shared" si="300"/>
        <v>16</v>
      </c>
      <c r="R3849">
        <f t="shared" si="301"/>
        <v>188.56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>
        <f t="shared" si="300"/>
        <v>16</v>
      </c>
      <c r="R3850">
        <f t="shared" si="301"/>
        <v>49.51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>
        <f t="shared" si="300"/>
        <v>7</v>
      </c>
      <c r="R3851">
        <f t="shared" si="301"/>
        <v>75.459999999999994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>
        <f t="shared" si="300"/>
        <v>4</v>
      </c>
      <c r="R3852">
        <f t="shared" si="301"/>
        <v>9.5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>
        <f t="shared" si="300"/>
        <v>34</v>
      </c>
      <c r="R3853">
        <f t="shared" si="301"/>
        <v>35.5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>
        <f t="shared" si="300"/>
        <v>0</v>
      </c>
      <c r="R3854">
        <f t="shared" si="301"/>
        <v>10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>
        <f t="shared" si="300"/>
        <v>0</v>
      </c>
      <c r="R3855">
        <f t="shared" si="301"/>
        <v>13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>
        <f t="shared" si="300"/>
        <v>16</v>
      </c>
      <c r="R3856">
        <f t="shared" si="301"/>
        <v>89.4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>
        <f t="shared" si="300"/>
        <v>3</v>
      </c>
      <c r="R3857">
        <f t="shared" si="301"/>
        <v>25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>
        <f t="shared" si="300"/>
        <v>0</v>
      </c>
      <c r="R3858">
        <f t="shared" si="301"/>
        <v>1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>
        <f t="shared" si="300"/>
        <v>5</v>
      </c>
      <c r="R3859">
        <f t="shared" si="301"/>
        <v>65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>
        <f t="shared" si="300"/>
        <v>2</v>
      </c>
      <c r="R3860">
        <f t="shared" si="301"/>
        <v>10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>
        <f t="shared" si="300"/>
        <v>0</v>
      </c>
      <c r="R3861">
        <f t="shared" si="301"/>
        <v>1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>
        <f t="shared" si="300"/>
        <v>18</v>
      </c>
      <c r="R3862">
        <f t="shared" si="301"/>
        <v>81.540000000000006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>
        <f t="shared" si="300"/>
        <v>5</v>
      </c>
      <c r="R3863">
        <f t="shared" si="301"/>
        <v>100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>
        <f t="shared" si="300"/>
        <v>0</v>
      </c>
      <c r="R3864">
        <f t="shared" si="301"/>
        <v>1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>
        <f t="shared" si="300"/>
        <v>0</v>
      </c>
      <c r="R3865">
        <f t="shared" si="301"/>
        <v>0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>
        <f t="shared" si="300"/>
        <v>1</v>
      </c>
      <c r="R3866">
        <f t="shared" si="301"/>
        <v>20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>
        <f t="shared" si="300"/>
        <v>27</v>
      </c>
      <c r="R3867">
        <f t="shared" si="301"/>
        <v>46.43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>
        <f t="shared" si="300"/>
        <v>1</v>
      </c>
      <c r="R3868">
        <f t="shared" si="301"/>
        <v>5.5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>
        <f t="shared" si="300"/>
        <v>13</v>
      </c>
      <c r="R3869">
        <f t="shared" si="301"/>
        <v>50.2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>
        <f t="shared" si="300"/>
        <v>0</v>
      </c>
      <c r="R3870">
        <f t="shared" si="301"/>
        <v>10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>
        <f t="shared" si="300"/>
        <v>3</v>
      </c>
      <c r="R3871">
        <f t="shared" si="301"/>
        <v>30.13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>
        <f t="shared" si="300"/>
        <v>15</v>
      </c>
      <c r="R3872">
        <f t="shared" si="301"/>
        <v>150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>
        <f t="shared" si="300"/>
        <v>3</v>
      </c>
      <c r="R3873">
        <f t="shared" si="301"/>
        <v>13.33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>
        <f t="shared" si="300"/>
        <v>0</v>
      </c>
      <c r="R3874">
        <f t="shared" si="301"/>
        <v>0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>
        <f t="shared" si="300"/>
        <v>0</v>
      </c>
      <c r="R3875">
        <f t="shared" si="301"/>
        <v>0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>
        <f t="shared" si="300"/>
        <v>0</v>
      </c>
      <c r="R3876">
        <f t="shared" si="301"/>
        <v>0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>
        <f t="shared" si="300"/>
        <v>0</v>
      </c>
      <c r="R3877">
        <f t="shared" si="301"/>
        <v>0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>
        <f t="shared" si="300"/>
        <v>53</v>
      </c>
      <c r="R3878">
        <f t="shared" si="301"/>
        <v>44.76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>
        <f t="shared" si="300"/>
        <v>5</v>
      </c>
      <c r="R3879">
        <f t="shared" si="301"/>
        <v>88.64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>
        <f t="shared" si="300"/>
        <v>0</v>
      </c>
      <c r="R3880">
        <f t="shared" si="301"/>
        <v>10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>
        <f t="shared" si="300"/>
        <v>0</v>
      </c>
      <c r="R3881">
        <f t="shared" si="301"/>
        <v>0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>
        <f t="shared" si="300"/>
        <v>13</v>
      </c>
      <c r="R3882">
        <f t="shared" si="301"/>
        <v>57.65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>
        <f t="shared" si="300"/>
        <v>5</v>
      </c>
      <c r="R3883">
        <f t="shared" si="301"/>
        <v>25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>
        <f t="shared" si="300"/>
        <v>0</v>
      </c>
      <c r="R3884">
        <f t="shared" si="301"/>
        <v>0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>
        <f t="shared" si="300"/>
        <v>0</v>
      </c>
      <c r="R3885">
        <f t="shared" si="301"/>
        <v>0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>
        <f t="shared" si="300"/>
        <v>0</v>
      </c>
      <c r="R3886">
        <f t="shared" si="301"/>
        <v>0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>
        <f t="shared" si="300"/>
        <v>0</v>
      </c>
      <c r="R3887">
        <f t="shared" si="301"/>
        <v>0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>
        <f t="shared" si="300"/>
        <v>0</v>
      </c>
      <c r="R3888">
        <f t="shared" si="301"/>
        <v>0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>
        <f t="shared" si="300"/>
        <v>2</v>
      </c>
      <c r="R3889">
        <f t="shared" si="301"/>
        <v>17.5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>
        <f t="shared" si="300"/>
        <v>27</v>
      </c>
      <c r="R3890">
        <f t="shared" si="301"/>
        <v>38.71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>
        <f t="shared" si="300"/>
        <v>1</v>
      </c>
      <c r="R3891">
        <f t="shared" si="301"/>
        <v>13.11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>
        <f t="shared" si="300"/>
        <v>17</v>
      </c>
      <c r="R3892">
        <f t="shared" si="301"/>
        <v>315.5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>
        <f t="shared" si="300"/>
        <v>33</v>
      </c>
      <c r="R3893">
        <f t="shared" si="301"/>
        <v>37.14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>
        <f t="shared" si="300"/>
        <v>0</v>
      </c>
      <c r="R3894">
        <f t="shared" si="301"/>
        <v>0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>
        <f t="shared" si="300"/>
        <v>22</v>
      </c>
      <c r="R3895">
        <f t="shared" si="301"/>
        <v>128.27000000000001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>
        <f t="shared" si="300"/>
        <v>3</v>
      </c>
      <c r="R3896">
        <f t="shared" si="301"/>
        <v>47.27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>
        <f t="shared" si="300"/>
        <v>5</v>
      </c>
      <c r="R3897">
        <f t="shared" si="301"/>
        <v>50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>
        <f t="shared" si="300"/>
        <v>11</v>
      </c>
      <c r="R3898">
        <f t="shared" si="301"/>
        <v>42.5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>
        <f t="shared" si="300"/>
        <v>18</v>
      </c>
      <c r="R3899">
        <f t="shared" si="301"/>
        <v>44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>
        <f t="shared" si="300"/>
        <v>33</v>
      </c>
      <c r="R3900">
        <f t="shared" si="301"/>
        <v>50.88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>
        <f t="shared" si="300"/>
        <v>1</v>
      </c>
      <c r="R3901">
        <f t="shared" si="301"/>
        <v>62.5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>
        <f t="shared" si="300"/>
        <v>5</v>
      </c>
      <c r="R3902">
        <f t="shared" si="301"/>
        <v>27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>
        <f t="shared" si="300"/>
        <v>1</v>
      </c>
      <c r="R3903">
        <f t="shared" si="301"/>
        <v>25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>
        <f t="shared" si="300"/>
        <v>49</v>
      </c>
      <c r="R3904">
        <f t="shared" si="301"/>
        <v>47.26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>
        <f t="shared" si="300"/>
        <v>0</v>
      </c>
      <c r="R3905">
        <f t="shared" si="301"/>
        <v>0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>
        <f t="shared" si="300"/>
        <v>0</v>
      </c>
      <c r="R3906">
        <f t="shared" si="301"/>
        <v>1.5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>
        <f t="shared" ref="Q3907:Q3970" si="305">ROUND(E3907/D3907*100,0)</f>
        <v>12</v>
      </c>
      <c r="R3907">
        <f t="shared" ref="R3907:R3970" si="306">IFERROR(ROUND(E3907/L3907,2),0)</f>
        <v>24.71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>
        <f t="shared" si="305"/>
        <v>67</v>
      </c>
      <c r="R3908">
        <f t="shared" si="306"/>
        <v>63.13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>
        <f t="shared" si="305"/>
        <v>15</v>
      </c>
      <c r="R3909">
        <f t="shared" si="306"/>
        <v>38.25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>
        <f t="shared" si="305"/>
        <v>9</v>
      </c>
      <c r="R3910">
        <f t="shared" si="306"/>
        <v>16.25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>
        <f t="shared" si="305"/>
        <v>0</v>
      </c>
      <c r="R3911">
        <f t="shared" si="306"/>
        <v>33.75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>
        <f t="shared" si="305"/>
        <v>3</v>
      </c>
      <c r="R3912">
        <f t="shared" si="306"/>
        <v>61.67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>
        <f t="shared" si="305"/>
        <v>37</v>
      </c>
      <c r="R3913">
        <f t="shared" si="306"/>
        <v>83.14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>
        <f t="shared" si="305"/>
        <v>0</v>
      </c>
      <c r="R3914">
        <f t="shared" si="306"/>
        <v>1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>
        <f t="shared" si="305"/>
        <v>10</v>
      </c>
      <c r="R3915">
        <f t="shared" si="306"/>
        <v>142.86000000000001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>
        <f t="shared" si="305"/>
        <v>36</v>
      </c>
      <c r="R3916">
        <f t="shared" si="306"/>
        <v>33.67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>
        <f t="shared" si="305"/>
        <v>0</v>
      </c>
      <c r="R3917">
        <f t="shared" si="306"/>
        <v>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>
        <f t="shared" si="305"/>
        <v>0</v>
      </c>
      <c r="R3918">
        <f t="shared" si="306"/>
        <v>0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>
        <f t="shared" si="305"/>
        <v>0</v>
      </c>
      <c r="R3919">
        <f t="shared" si="306"/>
        <v>10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>
        <f t="shared" si="305"/>
        <v>0</v>
      </c>
      <c r="R3920">
        <f t="shared" si="306"/>
        <v>40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>
        <f t="shared" si="305"/>
        <v>2</v>
      </c>
      <c r="R3921">
        <f t="shared" si="306"/>
        <v>30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>
        <f t="shared" si="305"/>
        <v>5</v>
      </c>
      <c r="R3922">
        <f t="shared" si="306"/>
        <v>45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>
        <f t="shared" si="305"/>
        <v>0</v>
      </c>
      <c r="R3923">
        <f t="shared" si="306"/>
        <v>0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>
        <f t="shared" si="305"/>
        <v>8</v>
      </c>
      <c r="R3924">
        <f t="shared" si="306"/>
        <v>10.17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>
        <f t="shared" si="305"/>
        <v>12</v>
      </c>
      <c r="R3925">
        <f t="shared" si="306"/>
        <v>81.41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>
        <f t="shared" si="305"/>
        <v>15</v>
      </c>
      <c r="R3926">
        <f t="shared" si="306"/>
        <v>57.25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>
        <f t="shared" si="305"/>
        <v>10</v>
      </c>
      <c r="R3927">
        <f t="shared" si="306"/>
        <v>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>
        <f t="shared" si="305"/>
        <v>0</v>
      </c>
      <c r="R3928">
        <f t="shared" si="306"/>
        <v>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>
        <f t="shared" si="305"/>
        <v>1</v>
      </c>
      <c r="R3929">
        <f t="shared" si="306"/>
        <v>12.5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>
        <f t="shared" si="305"/>
        <v>13</v>
      </c>
      <c r="R3930">
        <f t="shared" si="306"/>
        <v>93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>
        <f t="shared" si="305"/>
        <v>2</v>
      </c>
      <c r="R3931">
        <f t="shared" si="306"/>
        <v>32.36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>
        <f t="shared" si="305"/>
        <v>0</v>
      </c>
      <c r="R3932">
        <f t="shared" si="306"/>
        <v>0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>
        <f t="shared" si="305"/>
        <v>0</v>
      </c>
      <c r="R3933">
        <f t="shared" si="306"/>
        <v>0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>
        <f t="shared" si="305"/>
        <v>0</v>
      </c>
      <c r="R3934">
        <f t="shared" si="306"/>
        <v>1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>
        <f t="shared" si="305"/>
        <v>16</v>
      </c>
      <c r="R3935">
        <f t="shared" si="306"/>
        <v>91.83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>
        <f t="shared" si="305"/>
        <v>11</v>
      </c>
      <c r="R3936">
        <f t="shared" si="306"/>
        <v>45.83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>
        <f t="shared" si="305"/>
        <v>44</v>
      </c>
      <c r="R3937">
        <f t="shared" si="306"/>
        <v>57.17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>
        <f t="shared" si="305"/>
        <v>0</v>
      </c>
      <c r="R3938">
        <f t="shared" si="306"/>
        <v>0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>
        <f t="shared" si="305"/>
        <v>86</v>
      </c>
      <c r="R3939">
        <f t="shared" si="306"/>
        <v>248.5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>
        <f t="shared" si="305"/>
        <v>12</v>
      </c>
      <c r="R3940">
        <f t="shared" si="306"/>
        <v>79.400000000000006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>
        <f t="shared" si="305"/>
        <v>0</v>
      </c>
      <c r="R3941">
        <f t="shared" si="306"/>
        <v>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>
        <f t="shared" si="305"/>
        <v>0</v>
      </c>
      <c r="R3942">
        <f t="shared" si="306"/>
        <v>5.5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>
        <f t="shared" si="305"/>
        <v>1</v>
      </c>
      <c r="R3943">
        <f t="shared" si="306"/>
        <v>25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>
        <f t="shared" si="305"/>
        <v>0</v>
      </c>
      <c r="R3944">
        <f t="shared" si="306"/>
        <v>0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>
        <f t="shared" si="305"/>
        <v>36</v>
      </c>
      <c r="R3945">
        <f t="shared" si="306"/>
        <v>137.08000000000001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>
        <f t="shared" si="305"/>
        <v>0</v>
      </c>
      <c r="R3946">
        <f t="shared" si="306"/>
        <v>0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>
        <f t="shared" si="305"/>
        <v>0</v>
      </c>
      <c r="R3947">
        <f t="shared" si="306"/>
        <v>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>
        <f t="shared" si="305"/>
        <v>3</v>
      </c>
      <c r="R3948">
        <f t="shared" si="306"/>
        <v>39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>
        <f t="shared" si="305"/>
        <v>3</v>
      </c>
      <c r="R3949">
        <f t="shared" si="306"/>
        <v>50.5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>
        <f t="shared" si="305"/>
        <v>0</v>
      </c>
      <c r="R3950">
        <f t="shared" si="306"/>
        <v>0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>
        <f t="shared" si="305"/>
        <v>16</v>
      </c>
      <c r="R3951">
        <f t="shared" si="306"/>
        <v>49.28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>
        <f t="shared" si="305"/>
        <v>1</v>
      </c>
      <c r="R3952">
        <f t="shared" si="306"/>
        <v>25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>
        <f t="shared" si="305"/>
        <v>0</v>
      </c>
      <c r="R3953">
        <f t="shared" si="306"/>
        <v>1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>
        <f t="shared" si="305"/>
        <v>0</v>
      </c>
      <c r="R3954">
        <f t="shared" si="306"/>
        <v>25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>
        <f t="shared" si="305"/>
        <v>0</v>
      </c>
      <c r="R3955">
        <f t="shared" si="306"/>
        <v>0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>
        <f t="shared" si="305"/>
        <v>0</v>
      </c>
      <c r="R3956">
        <f t="shared" si="306"/>
        <v>0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>
        <f t="shared" si="305"/>
        <v>24</v>
      </c>
      <c r="R3957">
        <f t="shared" si="306"/>
        <v>53.13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>
        <f t="shared" si="305"/>
        <v>0</v>
      </c>
      <c r="R3958">
        <f t="shared" si="306"/>
        <v>0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>
        <f t="shared" si="305"/>
        <v>0</v>
      </c>
      <c r="R3959">
        <f t="shared" si="306"/>
        <v>7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>
        <f t="shared" si="305"/>
        <v>32</v>
      </c>
      <c r="R3960">
        <f t="shared" si="306"/>
        <v>40.06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>
        <f t="shared" si="305"/>
        <v>24</v>
      </c>
      <c r="R3961">
        <f t="shared" si="306"/>
        <v>24.33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>
        <f t="shared" si="305"/>
        <v>2</v>
      </c>
      <c r="R3962">
        <f t="shared" si="306"/>
        <v>11.25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>
        <f t="shared" si="305"/>
        <v>0</v>
      </c>
      <c r="R3963">
        <f t="shared" si="306"/>
        <v>10.5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>
        <f t="shared" si="305"/>
        <v>3</v>
      </c>
      <c r="R3964">
        <f t="shared" si="306"/>
        <v>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>
        <f t="shared" si="305"/>
        <v>0</v>
      </c>
      <c r="R3965">
        <f t="shared" si="306"/>
        <v>0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>
        <f t="shared" si="305"/>
        <v>6</v>
      </c>
      <c r="R3966">
        <f t="shared" si="306"/>
        <v>42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>
        <f t="shared" si="305"/>
        <v>14</v>
      </c>
      <c r="R3967">
        <f t="shared" si="306"/>
        <v>71.25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>
        <f t="shared" si="305"/>
        <v>1</v>
      </c>
      <c r="R3968">
        <f t="shared" si="306"/>
        <v>22.5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>
        <f t="shared" si="305"/>
        <v>24</v>
      </c>
      <c r="R3969">
        <f t="shared" si="306"/>
        <v>41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>
        <f t="shared" si="305"/>
        <v>11</v>
      </c>
      <c r="R3970">
        <f t="shared" si="306"/>
        <v>47.91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>
        <f t="shared" ref="Q3971:Q4034" si="310">ROUND(E3971/D3971*100,0)</f>
        <v>7</v>
      </c>
      <c r="R3971">
        <f t="shared" ref="R3971:R4034" si="311">IFERROR(ROUND(E3971/L3971,2),0)</f>
        <v>35.17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>
        <f t="shared" si="310"/>
        <v>0</v>
      </c>
      <c r="R3972">
        <f t="shared" si="311"/>
        <v>5.5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>
        <f t="shared" si="310"/>
        <v>1</v>
      </c>
      <c r="R3973">
        <f t="shared" si="311"/>
        <v>22.67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>
        <f t="shared" si="310"/>
        <v>21</v>
      </c>
      <c r="R3974">
        <f t="shared" si="311"/>
        <v>26.38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>
        <f t="shared" si="310"/>
        <v>78</v>
      </c>
      <c r="R3975">
        <f t="shared" si="311"/>
        <v>105.54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>
        <f t="shared" si="310"/>
        <v>32</v>
      </c>
      <c r="R3976">
        <f t="shared" si="311"/>
        <v>29.09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>
        <f t="shared" si="310"/>
        <v>0</v>
      </c>
      <c r="R3977">
        <f t="shared" si="311"/>
        <v>0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>
        <f t="shared" si="310"/>
        <v>48</v>
      </c>
      <c r="R3978">
        <f t="shared" si="311"/>
        <v>62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>
        <f t="shared" si="310"/>
        <v>1</v>
      </c>
      <c r="R3979">
        <f t="shared" si="311"/>
        <v>217.5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>
        <f t="shared" si="310"/>
        <v>11</v>
      </c>
      <c r="R3980">
        <f t="shared" si="311"/>
        <v>26.75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>
        <f t="shared" si="310"/>
        <v>2</v>
      </c>
      <c r="R3981">
        <f t="shared" si="311"/>
        <v>18.329999999999998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>
        <f t="shared" si="310"/>
        <v>18</v>
      </c>
      <c r="R3982">
        <f t="shared" si="311"/>
        <v>64.290000000000006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>
        <f t="shared" si="310"/>
        <v>4</v>
      </c>
      <c r="R3983">
        <f t="shared" si="311"/>
        <v>175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>
        <f t="shared" si="310"/>
        <v>20</v>
      </c>
      <c r="R3984">
        <f t="shared" si="311"/>
        <v>34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>
        <f t="shared" si="310"/>
        <v>35</v>
      </c>
      <c r="R3985">
        <f t="shared" si="311"/>
        <v>84.28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>
        <f t="shared" si="310"/>
        <v>6</v>
      </c>
      <c r="R3986">
        <f t="shared" si="311"/>
        <v>9.5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>
        <f t="shared" si="310"/>
        <v>32</v>
      </c>
      <c r="R3987">
        <f t="shared" si="311"/>
        <v>33.74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>
        <f t="shared" si="310"/>
        <v>10</v>
      </c>
      <c r="R3988">
        <f t="shared" si="311"/>
        <v>37.54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>
        <f t="shared" si="310"/>
        <v>38</v>
      </c>
      <c r="R3989">
        <f t="shared" si="311"/>
        <v>11.62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>
        <f t="shared" si="310"/>
        <v>2</v>
      </c>
      <c r="R3990">
        <f t="shared" si="311"/>
        <v>8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>
        <f t="shared" si="310"/>
        <v>0</v>
      </c>
      <c r="R3991">
        <f t="shared" si="311"/>
        <v>0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>
        <f t="shared" si="310"/>
        <v>4</v>
      </c>
      <c r="R3992">
        <f t="shared" si="311"/>
        <v>23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>
        <f t="shared" si="310"/>
        <v>20</v>
      </c>
      <c r="R3993">
        <f t="shared" si="311"/>
        <v>100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>
        <f t="shared" si="310"/>
        <v>5</v>
      </c>
      <c r="R3994">
        <f t="shared" si="311"/>
        <v>60.11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>
        <f t="shared" si="310"/>
        <v>0</v>
      </c>
      <c r="R3995">
        <f t="shared" si="311"/>
        <v>3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>
        <f t="shared" si="310"/>
        <v>0</v>
      </c>
      <c r="R3996">
        <f t="shared" si="311"/>
        <v>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>
        <f t="shared" si="310"/>
        <v>35</v>
      </c>
      <c r="R3997">
        <f t="shared" si="311"/>
        <v>17.5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>
        <f t="shared" si="310"/>
        <v>17</v>
      </c>
      <c r="R3998">
        <f t="shared" si="311"/>
        <v>29.24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>
        <f t="shared" si="310"/>
        <v>0</v>
      </c>
      <c r="R3999">
        <f t="shared" si="311"/>
        <v>0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>
        <f t="shared" si="310"/>
        <v>57</v>
      </c>
      <c r="R4000">
        <f t="shared" si="311"/>
        <v>59.58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>
        <f t="shared" si="310"/>
        <v>17</v>
      </c>
      <c r="R4001">
        <f t="shared" si="311"/>
        <v>82.57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>
        <f t="shared" si="310"/>
        <v>0</v>
      </c>
      <c r="R4002">
        <f t="shared" si="311"/>
        <v>10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>
        <f t="shared" si="310"/>
        <v>38</v>
      </c>
      <c r="R4003">
        <f t="shared" si="311"/>
        <v>32.36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>
        <f t="shared" si="310"/>
        <v>2</v>
      </c>
      <c r="R4004">
        <f t="shared" si="311"/>
        <v>5.75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>
        <f t="shared" si="310"/>
        <v>10</v>
      </c>
      <c r="R4005">
        <f t="shared" si="311"/>
        <v>100.5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>
        <f t="shared" si="310"/>
        <v>0</v>
      </c>
      <c r="R4006">
        <f t="shared" si="311"/>
        <v>1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>
        <f t="shared" si="310"/>
        <v>1</v>
      </c>
      <c r="R4007">
        <f t="shared" si="311"/>
        <v>20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>
        <f t="shared" si="310"/>
        <v>0</v>
      </c>
      <c r="R4008">
        <f t="shared" si="311"/>
        <v>2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>
        <f t="shared" si="310"/>
        <v>0</v>
      </c>
      <c r="R4009">
        <f t="shared" si="311"/>
        <v>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>
        <f t="shared" si="310"/>
        <v>6</v>
      </c>
      <c r="R4010">
        <f t="shared" si="311"/>
        <v>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>
        <f t="shared" si="310"/>
        <v>4</v>
      </c>
      <c r="R4011">
        <f t="shared" si="311"/>
        <v>25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>
        <f t="shared" si="310"/>
        <v>24</v>
      </c>
      <c r="R4012">
        <f t="shared" si="311"/>
        <v>45.84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>
        <f t="shared" si="310"/>
        <v>8</v>
      </c>
      <c r="R4013">
        <f t="shared" si="311"/>
        <v>4.75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>
        <f t="shared" si="310"/>
        <v>0</v>
      </c>
      <c r="R4014">
        <f t="shared" si="311"/>
        <v>0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>
        <f t="shared" si="310"/>
        <v>1</v>
      </c>
      <c r="R4015">
        <f t="shared" si="311"/>
        <v>13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>
        <f t="shared" si="310"/>
        <v>0</v>
      </c>
      <c r="R4016">
        <f t="shared" si="311"/>
        <v>0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>
        <f t="shared" si="310"/>
        <v>0</v>
      </c>
      <c r="R4017">
        <f t="shared" si="311"/>
        <v>1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>
        <f t="shared" si="310"/>
        <v>14</v>
      </c>
      <c r="R4018">
        <f t="shared" si="311"/>
        <v>10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>
        <f t="shared" si="310"/>
        <v>1</v>
      </c>
      <c r="R4019">
        <f t="shared" si="311"/>
        <v>52.5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>
        <f t="shared" si="310"/>
        <v>9</v>
      </c>
      <c r="R4020">
        <f t="shared" si="311"/>
        <v>32.5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>
        <f t="shared" si="310"/>
        <v>1</v>
      </c>
      <c r="R4021">
        <f t="shared" si="311"/>
        <v>7.25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>
        <f t="shared" si="310"/>
        <v>17</v>
      </c>
      <c r="R4022">
        <f t="shared" si="311"/>
        <v>33.33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>
        <f t="shared" si="310"/>
        <v>1</v>
      </c>
      <c r="R4023">
        <f t="shared" si="311"/>
        <v>62.5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>
        <f t="shared" si="310"/>
        <v>70</v>
      </c>
      <c r="R4024">
        <f t="shared" si="311"/>
        <v>63.56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>
        <f t="shared" si="310"/>
        <v>0</v>
      </c>
      <c r="R4025">
        <f t="shared" si="311"/>
        <v>0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>
        <f t="shared" si="310"/>
        <v>1</v>
      </c>
      <c r="R4026">
        <f t="shared" si="311"/>
        <v>10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>
        <f t="shared" si="310"/>
        <v>5</v>
      </c>
      <c r="R4027">
        <f t="shared" si="311"/>
        <v>62.5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>
        <f t="shared" si="310"/>
        <v>0</v>
      </c>
      <c r="R4028">
        <f t="shared" si="311"/>
        <v>0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>
        <f t="shared" si="310"/>
        <v>7</v>
      </c>
      <c r="R4029">
        <f t="shared" si="311"/>
        <v>30.71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>
        <f t="shared" si="310"/>
        <v>28</v>
      </c>
      <c r="R4030">
        <f t="shared" si="311"/>
        <v>51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>
        <f t="shared" si="310"/>
        <v>0</v>
      </c>
      <c r="R4031">
        <f t="shared" si="311"/>
        <v>0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>
        <f t="shared" si="310"/>
        <v>16</v>
      </c>
      <c r="R4032">
        <f t="shared" si="311"/>
        <v>66.67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>
        <f t="shared" si="310"/>
        <v>0</v>
      </c>
      <c r="R4033">
        <f t="shared" si="311"/>
        <v>0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>
        <f t="shared" si="310"/>
        <v>7</v>
      </c>
      <c r="R4034">
        <f t="shared" si="311"/>
        <v>59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>
        <f t="shared" ref="Q4035:Q4098" si="315">ROUND(E4035/D4035*100,0)</f>
        <v>26</v>
      </c>
      <c r="R4035">
        <f t="shared" ref="R4035:R4098" si="316">IFERROR(ROUND(E4035/L4035,2),0)</f>
        <v>65.34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>
        <f t="shared" si="315"/>
        <v>1</v>
      </c>
      <c r="R4036">
        <f t="shared" si="316"/>
        <v>100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>
        <f t="shared" si="315"/>
        <v>37</v>
      </c>
      <c r="R4037">
        <f t="shared" si="316"/>
        <v>147.4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>
        <f t="shared" si="315"/>
        <v>47</v>
      </c>
      <c r="R4038">
        <f t="shared" si="316"/>
        <v>166.06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>
        <f t="shared" si="315"/>
        <v>11</v>
      </c>
      <c r="R4039">
        <f t="shared" si="316"/>
        <v>40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>
        <f t="shared" si="315"/>
        <v>12</v>
      </c>
      <c r="R4040">
        <f t="shared" si="316"/>
        <v>75.25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>
        <f t="shared" si="315"/>
        <v>60</v>
      </c>
      <c r="R4041">
        <f t="shared" si="316"/>
        <v>60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>
        <f t="shared" si="315"/>
        <v>31</v>
      </c>
      <c r="R4042">
        <f t="shared" si="316"/>
        <v>1250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>
        <f t="shared" si="315"/>
        <v>0</v>
      </c>
      <c r="R4043">
        <f t="shared" si="316"/>
        <v>10.5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>
        <f t="shared" si="315"/>
        <v>0</v>
      </c>
      <c r="R4044">
        <f t="shared" si="316"/>
        <v>7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>
        <f t="shared" si="315"/>
        <v>0</v>
      </c>
      <c r="R4045">
        <f t="shared" si="316"/>
        <v>0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>
        <f t="shared" si="315"/>
        <v>38</v>
      </c>
      <c r="R4046">
        <f t="shared" si="316"/>
        <v>56.25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>
        <f t="shared" si="315"/>
        <v>0</v>
      </c>
      <c r="R4047">
        <f t="shared" si="316"/>
        <v>1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>
        <f t="shared" si="315"/>
        <v>8</v>
      </c>
      <c r="R4048">
        <f t="shared" si="316"/>
        <v>38.33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>
        <f t="shared" si="315"/>
        <v>2</v>
      </c>
      <c r="R4049">
        <f t="shared" si="316"/>
        <v>27.5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>
        <f t="shared" si="315"/>
        <v>18</v>
      </c>
      <c r="R4050">
        <f t="shared" si="316"/>
        <v>32.979999999999997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>
        <f t="shared" si="315"/>
        <v>0</v>
      </c>
      <c r="R4051">
        <f t="shared" si="316"/>
        <v>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>
        <f t="shared" si="315"/>
        <v>0</v>
      </c>
      <c r="R4052">
        <f t="shared" si="316"/>
        <v>1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>
        <f t="shared" si="315"/>
        <v>0</v>
      </c>
      <c r="R4053">
        <f t="shared" si="316"/>
        <v>0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>
        <f t="shared" si="315"/>
        <v>38</v>
      </c>
      <c r="R4054">
        <f t="shared" si="316"/>
        <v>86.62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>
        <f t="shared" si="315"/>
        <v>22</v>
      </c>
      <c r="R4055">
        <f t="shared" si="316"/>
        <v>55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>
        <f t="shared" si="315"/>
        <v>0</v>
      </c>
      <c r="R4056">
        <f t="shared" si="316"/>
        <v>0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>
        <f t="shared" si="315"/>
        <v>18</v>
      </c>
      <c r="R4057">
        <f t="shared" si="316"/>
        <v>41.95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>
        <f t="shared" si="315"/>
        <v>53</v>
      </c>
      <c r="R4058">
        <f t="shared" si="316"/>
        <v>88.33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>
        <f t="shared" si="315"/>
        <v>22</v>
      </c>
      <c r="R4059">
        <f t="shared" si="316"/>
        <v>129.16999999999999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>
        <f t="shared" si="315"/>
        <v>3</v>
      </c>
      <c r="R4060">
        <f t="shared" si="316"/>
        <v>23.75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>
        <f t="shared" si="315"/>
        <v>3</v>
      </c>
      <c r="R4061">
        <f t="shared" si="316"/>
        <v>35.71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>
        <f t="shared" si="315"/>
        <v>3</v>
      </c>
      <c r="R4062">
        <f t="shared" si="316"/>
        <v>57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>
        <f t="shared" si="315"/>
        <v>0</v>
      </c>
      <c r="R4063">
        <f t="shared" si="316"/>
        <v>0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>
        <f t="shared" si="315"/>
        <v>2</v>
      </c>
      <c r="R4064">
        <f t="shared" si="316"/>
        <v>163.33000000000001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>
        <f t="shared" si="315"/>
        <v>1</v>
      </c>
      <c r="R4065">
        <f t="shared" si="316"/>
        <v>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>
        <f t="shared" si="315"/>
        <v>19</v>
      </c>
      <c r="R4066">
        <f t="shared" si="316"/>
        <v>64.17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>
        <f t="shared" si="315"/>
        <v>1</v>
      </c>
      <c r="R4067">
        <f t="shared" si="316"/>
        <v>6.75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>
        <f t="shared" si="315"/>
        <v>0</v>
      </c>
      <c r="R4068">
        <f t="shared" si="316"/>
        <v>25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>
        <f t="shared" si="315"/>
        <v>61</v>
      </c>
      <c r="R4069">
        <f t="shared" si="316"/>
        <v>179.12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>
        <f t="shared" si="315"/>
        <v>1</v>
      </c>
      <c r="R4070">
        <f t="shared" si="316"/>
        <v>34.950000000000003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>
        <f t="shared" si="315"/>
        <v>34</v>
      </c>
      <c r="R4071">
        <f t="shared" si="316"/>
        <v>33.08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>
        <f t="shared" si="315"/>
        <v>17</v>
      </c>
      <c r="R4072">
        <f t="shared" si="316"/>
        <v>27.5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>
        <f t="shared" si="315"/>
        <v>0</v>
      </c>
      <c r="R4073">
        <f t="shared" si="316"/>
        <v>0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>
        <f t="shared" si="315"/>
        <v>0</v>
      </c>
      <c r="R4074">
        <f t="shared" si="316"/>
        <v>2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>
        <f t="shared" si="315"/>
        <v>1</v>
      </c>
      <c r="R4075">
        <f t="shared" si="316"/>
        <v>18.5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>
        <f t="shared" si="315"/>
        <v>27</v>
      </c>
      <c r="R4076">
        <f t="shared" si="316"/>
        <v>35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>
        <f t="shared" si="315"/>
        <v>29</v>
      </c>
      <c r="R4077">
        <f t="shared" si="316"/>
        <v>44.31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>
        <f t="shared" si="315"/>
        <v>0</v>
      </c>
      <c r="R4078">
        <f t="shared" si="316"/>
        <v>0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>
        <f t="shared" si="315"/>
        <v>9</v>
      </c>
      <c r="R4079">
        <f t="shared" si="316"/>
        <v>222.5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>
        <f t="shared" si="315"/>
        <v>0</v>
      </c>
      <c r="R4080">
        <f t="shared" si="316"/>
        <v>0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>
        <f t="shared" si="315"/>
        <v>0</v>
      </c>
      <c r="R4081">
        <f t="shared" si="316"/>
        <v>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>
        <f t="shared" si="315"/>
        <v>0</v>
      </c>
      <c r="R4082">
        <f t="shared" si="316"/>
        <v>0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>
        <f t="shared" si="315"/>
        <v>16</v>
      </c>
      <c r="R4083">
        <f t="shared" si="316"/>
        <v>29.17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>
        <f t="shared" si="315"/>
        <v>2</v>
      </c>
      <c r="R4084">
        <f t="shared" si="316"/>
        <v>1.5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>
        <f t="shared" si="315"/>
        <v>22</v>
      </c>
      <c r="R4085">
        <f t="shared" si="316"/>
        <v>126.5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>
        <f t="shared" si="315"/>
        <v>0</v>
      </c>
      <c r="R4086">
        <f t="shared" si="316"/>
        <v>10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>
        <f t="shared" si="315"/>
        <v>0</v>
      </c>
      <c r="R4087">
        <f t="shared" si="316"/>
        <v>10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>
        <f t="shared" si="315"/>
        <v>5</v>
      </c>
      <c r="R4088">
        <f t="shared" si="316"/>
        <v>9.4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>
        <f t="shared" si="315"/>
        <v>0</v>
      </c>
      <c r="R4089">
        <f t="shared" si="316"/>
        <v>0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>
        <f t="shared" si="315"/>
        <v>11</v>
      </c>
      <c r="R4090">
        <f t="shared" si="316"/>
        <v>72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>
        <f t="shared" si="315"/>
        <v>5</v>
      </c>
      <c r="R4091">
        <f t="shared" si="316"/>
        <v>30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>
        <f t="shared" si="315"/>
        <v>3</v>
      </c>
      <c r="R4092">
        <f t="shared" si="316"/>
        <v>10.67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>
        <f t="shared" si="315"/>
        <v>13</v>
      </c>
      <c r="R4093">
        <f t="shared" si="316"/>
        <v>25.5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>
        <f t="shared" si="315"/>
        <v>0</v>
      </c>
      <c r="R4094">
        <f t="shared" si="316"/>
        <v>20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>
        <f t="shared" si="315"/>
        <v>2</v>
      </c>
      <c r="R4095">
        <f t="shared" si="316"/>
        <v>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>
        <f t="shared" si="315"/>
        <v>37</v>
      </c>
      <c r="R4096">
        <f t="shared" si="316"/>
        <v>91.25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>
        <f t="shared" si="315"/>
        <v>3</v>
      </c>
      <c r="R4097">
        <f t="shared" si="316"/>
        <v>800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>
        <f t="shared" si="315"/>
        <v>11</v>
      </c>
      <c r="R4098">
        <f t="shared" si="316"/>
        <v>80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>
        <f t="shared" ref="Q4099:Q4115" si="320">ROUND(E4099/D4099*100,0)</f>
        <v>0</v>
      </c>
      <c r="R4099">
        <f t="shared" ref="R4099:R4115" si="321">IFERROR(ROUND(E4099/L4099,2),0)</f>
        <v>0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>
        <f t="shared" si="320"/>
        <v>0</v>
      </c>
      <c r="R4100">
        <f t="shared" si="321"/>
        <v>0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>
        <f t="shared" si="320"/>
        <v>1</v>
      </c>
      <c r="R4101">
        <f t="shared" si="321"/>
        <v>50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>
        <f t="shared" si="320"/>
        <v>0</v>
      </c>
      <c r="R4102">
        <f t="shared" si="321"/>
        <v>0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>
        <f t="shared" si="320"/>
        <v>0</v>
      </c>
      <c r="R4103">
        <f t="shared" si="321"/>
        <v>0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>
        <f t="shared" si="320"/>
        <v>27</v>
      </c>
      <c r="R4104">
        <f t="shared" si="321"/>
        <v>22.83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>
        <f t="shared" si="320"/>
        <v>10</v>
      </c>
      <c r="R4105">
        <f t="shared" si="321"/>
        <v>16.670000000000002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>
        <f t="shared" si="320"/>
        <v>21</v>
      </c>
      <c r="R4106">
        <f t="shared" si="321"/>
        <v>45.79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>
        <f t="shared" si="320"/>
        <v>7</v>
      </c>
      <c r="R4107">
        <f t="shared" si="321"/>
        <v>383.33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>
        <f t="shared" si="320"/>
        <v>71</v>
      </c>
      <c r="R4108">
        <f t="shared" si="321"/>
        <v>106.97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>
        <f t="shared" si="320"/>
        <v>2</v>
      </c>
      <c r="R4109">
        <f t="shared" si="321"/>
        <v>10.25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>
        <f t="shared" si="320"/>
        <v>2</v>
      </c>
      <c r="R4110">
        <f t="shared" si="321"/>
        <v>59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>
        <f t="shared" si="320"/>
        <v>0</v>
      </c>
      <c r="R4111">
        <f t="shared" si="321"/>
        <v>0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>
        <f t="shared" si="320"/>
        <v>29</v>
      </c>
      <c r="R4112">
        <f t="shared" si="321"/>
        <v>14.33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>
        <f t="shared" si="320"/>
        <v>3</v>
      </c>
      <c r="R4113">
        <f t="shared" si="321"/>
        <v>15.67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>
        <f t="shared" si="320"/>
        <v>0</v>
      </c>
      <c r="R4114">
        <f t="shared" si="321"/>
        <v>1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>
        <f t="shared" si="320"/>
        <v>0</v>
      </c>
      <c r="R4115">
        <f t="shared" si="321"/>
        <v>1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Piivot table outcomes _vs goals</vt:lpstr>
      <vt:lpstr>OUTCOMES BASED ON GOAL</vt:lpstr>
      <vt:lpstr>THEATRE OUTCOMES BY LAUNCH DATE</vt:lpstr>
      <vt:lpstr>KICKSTARTER_challenge.xlsx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2022-03-04T18:09:08Z</dcterms:modified>
</cp:coreProperties>
</file>