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takitsiraprapa\Desktop\github\SAS\"/>
    </mc:Choice>
  </mc:AlternateContent>
  <xr:revisionPtr revIDLastSave="0" documentId="8_{043A404D-4EA8-470A-96D5-FAFF2B41049D}" xr6:coauthVersionLast="36" xr6:coauthVersionMax="36" xr10:uidLastSave="{00000000-0000-0000-0000-000000000000}"/>
  <bookViews>
    <workbookView xWindow="0" yWindow="0" windowWidth="15330" windowHeight="765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G13" i="1" l="1"/>
  <c r="G14" i="1"/>
  <c r="G15" i="1"/>
  <c r="G16" i="1"/>
  <c r="G17" i="1"/>
  <c r="G18" i="1"/>
  <c r="G19" i="1"/>
  <c r="G20" i="1"/>
  <c r="G12" i="1"/>
  <c r="E28" i="1"/>
  <c r="D28" i="1"/>
  <c r="E27" i="1"/>
  <c r="D27" i="1"/>
  <c r="E26" i="1"/>
  <c r="D26" i="1"/>
  <c r="D29" i="1" l="1"/>
  <c r="F27" i="1" s="1"/>
  <c r="E29" i="1"/>
  <c r="G26" i="1" s="1"/>
  <c r="F28" i="1"/>
  <c r="H18" i="1"/>
  <c r="I18" i="1" s="1"/>
  <c r="F13" i="1"/>
  <c r="F14" i="1"/>
  <c r="F15" i="1"/>
  <c r="H15" i="1" s="1"/>
  <c r="F16" i="1"/>
  <c r="F17" i="1"/>
  <c r="F18" i="1"/>
  <c r="F19" i="1"/>
  <c r="H19" i="1" s="1"/>
  <c r="I19" i="1" s="1"/>
  <c r="F20" i="1"/>
  <c r="F12" i="1"/>
  <c r="F26" i="1" l="1"/>
  <c r="H20" i="1"/>
  <c r="I20" i="1" s="1"/>
  <c r="G27" i="1"/>
  <c r="H27" i="1" s="1"/>
  <c r="I27" i="1" s="1"/>
  <c r="G28" i="1"/>
  <c r="H28" i="1" s="1"/>
  <c r="I28" i="1" s="1"/>
  <c r="H26" i="1"/>
  <c r="I26" i="1" s="1"/>
  <c r="H16" i="1"/>
  <c r="I16" i="1" s="1"/>
  <c r="H14" i="1"/>
  <c r="I14" i="1" s="1"/>
  <c r="I15" i="1"/>
  <c r="H12" i="1"/>
  <c r="I12" i="1" s="1"/>
  <c r="H13" i="1"/>
  <c r="I13" i="1" s="1"/>
  <c r="H17" i="1"/>
  <c r="I17" i="1" s="1"/>
  <c r="I29" i="1" l="1"/>
  <c r="I21" i="1"/>
</calcChain>
</file>

<file path=xl/sharedStrings.xml><?xml version="1.0" encoding="utf-8"?>
<sst xmlns="http://schemas.openxmlformats.org/spreadsheetml/2006/main" count="46" uniqueCount="35">
  <si>
    <t>Range</t>
  </si>
  <si>
    <t>Total</t>
  </si>
  <si>
    <t>IV</t>
  </si>
  <si>
    <t>0-50</t>
  </si>
  <si>
    <t>51-100</t>
  </si>
  <si>
    <t>101-150</t>
  </si>
  <si>
    <t>151-200</t>
  </si>
  <si>
    <t>201-250</t>
  </si>
  <si>
    <t>251-300</t>
  </si>
  <si>
    <t>301-350</t>
  </si>
  <si>
    <t>351-400</t>
  </si>
  <si>
    <t>&gt;401</t>
  </si>
  <si>
    <t>Bins</t>
  </si>
  <si>
    <t>Non events</t>
  </si>
  <si>
    <t>Events</t>
  </si>
  <si>
    <t>% of Non-Events</t>
  </si>
  <si>
    <t>% of Events</t>
  </si>
  <si>
    <t>WOE</t>
  </si>
  <si>
    <t>0-150</t>
  </si>
  <si>
    <t>151-300</t>
  </si>
  <si>
    <t>&gt;301</t>
  </si>
  <si>
    <t>TARGET=0</t>
  </si>
  <si>
    <t>TARGET=1</t>
  </si>
  <si>
    <t>Information Value</t>
  </si>
  <si>
    <t>Variable Predictiveness</t>
  </si>
  <si>
    <t>Less than 0.02</t>
  </si>
  <si>
    <t>Not useful for prediction</t>
  </si>
  <si>
    <t>0.02 to 0.1</t>
  </si>
  <si>
    <t>Weak predictive Power</t>
  </si>
  <si>
    <t>0.1 to 0.3</t>
  </si>
  <si>
    <t>Medium predictive Power</t>
  </si>
  <si>
    <t>0.3 to 0.5</t>
  </si>
  <si>
    <t>Strong predictive Power</t>
  </si>
  <si>
    <t>&gt;0.5</t>
  </si>
  <si>
    <t>Suspicious Predictive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</si>
</sst>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2"/>
      <color rgb="FFFFFFFF"/>
      <name val="Inherit"/>
    </font>
    <font>
      <sz val="12"/>
      <color rgb="FF666666"/>
      <name val="Inherit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6F6F6"/>
        <bgColor indexed="64"/>
      </patternFill>
    </fill>
    <fill>
      <patternFill patternType="solid">
        <fgColor rgb="FFBA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6" borderId="2" xfId="0" applyFont="1" applyFill="1" applyBorder="1" applyAlignment="1">
      <alignment horizontal="left" vertical="top"/>
    </xf>
    <xf numFmtId="0" fontId="8" fillId="5" borderId="2" xfId="0" applyFont="1" applyFill="1" applyBorder="1" applyAlignment="1">
      <alignment horizontal="left" vertical="top"/>
    </xf>
    <xf numFmtId="164" fontId="1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Response Rate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Sheet1!$B$12:$B$20</c:f>
              <c:strCache>
                <c:ptCount val="9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201-250</c:v>
                </c:pt>
                <c:pt idx="5">
                  <c:v>251-300</c:v>
                </c:pt>
                <c:pt idx="6">
                  <c:v>301-350</c:v>
                </c:pt>
                <c:pt idx="7">
                  <c:v>351-400</c:v>
                </c:pt>
                <c:pt idx="8">
                  <c:v>&gt;401</c:v>
                </c:pt>
              </c:strCache>
            </c:strRef>
          </c:cat>
          <c:val>
            <c:numRef>
              <c:f>Sheet1!$G$12:$G$20</c:f>
              <c:numCache>
                <c:formatCode>0%</c:formatCode>
                <c:ptCount val="9"/>
                <c:pt idx="0">
                  <c:v>5.9171597633136092E-2</c:v>
                </c:pt>
                <c:pt idx="1">
                  <c:v>0.10059171597633136</c:v>
                </c:pt>
                <c:pt idx="2">
                  <c:v>0.11538461538461539</c:v>
                </c:pt>
                <c:pt idx="3">
                  <c:v>0.15088757396449703</c:v>
                </c:pt>
                <c:pt idx="4">
                  <c:v>0.15976331360946747</c:v>
                </c:pt>
                <c:pt idx="5">
                  <c:v>0.16272189349112426</c:v>
                </c:pt>
                <c:pt idx="6">
                  <c:v>0.12130177514792899</c:v>
                </c:pt>
                <c:pt idx="7">
                  <c:v>6.8047337278106509E-2</c:v>
                </c:pt>
                <c:pt idx="8">
                  <c:v>6.2130177514792898E-2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E-46C6-B6C4-3A60C562D4E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96186208"/>
        <c:axId val="296183856"/>
      </c:lineChart>
      <c:catAx>
        <c:axId val="2961862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183856"/>
        <c:crosses val="autoZero"/>
        <c:auto val="1"/>
        <c:lblAlgn val="ctr"/>
        <c:lblOffset val="100"/>
        <c:noMultiLvlLbl val="0"/>
      </c:catAx>
      <c:valAx>
        <c:axId val="2961838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18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Response Rate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Sheet1!$B$26:$B$28</c:f>
              <c:strCache>
                <c:ptCount val="3"/>
                <c:pt idx="0">
                  <c:v>0-150</c:v>
                </c:pt>
                <c:pt idx="1">
                  <c:v>151-300</c:v>
                </c:pt>
                <c:pt idx="2">
                  <c:v>&gt;301</c:v>
                </c:pt>
              </c:strCache>
            </c:strRef>
          </c:cat>
          <c:val>
            <c:numRef>
              <c:f>Sheet1!$G$26:$G$28</c:f>
              <c:numCache>
                <c:formatCode>0%</c:formatCode>
                <c:ptCount val="3"/>
                <c:pt idx="0">
                  <c:v>0.27514792899408286</c:v>
                </c:pt>
                <c:pt idx="1">
                  <c:v>0.47337278106508873</c:v>
                </c:pt>
                <c:pt idx="2">
                  <c:v>0.25147928994082841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65-4C04-9DA2-B40FD14A424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38626504"/>
        <c:axId val="238626112"/>
      </c:lineChart>
      <c:catAx>
        <c:axId val="2386265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626112"/>
        <c:crosses val="autoZero"/>
        <c:auto val="1"/>
        <c:lblAlgn val="ctr"/>
        <c:lblOffset val="100"/>
        <c:noMultiLvlLbl val="0"/>
      </c:catAx>
      <c:valAx>
        <c:axId val="2386261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626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WOE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Sheet1!$B$12:$B$20</c:f>
              <c:strCache>
                <c:ptCount val="9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201-250</c:v>
                </c:pt>
                <c:pt idx="5">
                  <c:v>251-300</c:v>
                </c:pt>
                <c:pt idx="6">
                  <c:v>301-350</c:v>
                </c:pt>
                <c:pt idx="7">
                  <c:v>351-400</c:v>
                </c:pt>
                <c:pt idx="8">
                  <c:v>&gt;401</c:v>
                </c:pt>
              </c:strCache>
            </c:strRef>
          </c:cat>
          <c:val>
            <c:numRef>
              <c:f>Sheet1!$H$12:$H$20</c:f>
              <c:numCache>
                <c:formatCode>0.0000</c:formatCode>
                <c:ptCount val="9"/>
                <c:pt idx="0">
                  <c:v>-9.524737456743966E-2</c:v>
                </c:pt>
                <c:pt idx="1">
                  <c:v>0.20016822839676676</c:v>
                </c:pt>
                <c:pt idx="2">
                  <c:v>0.15219824061122428</c:v>
                </c:pt>
                <c:pt idx="3">
                  <c:v>7.7372650916839092E-2</c:v>
                </c:pt>
                <c:pt idx="4">
                  <c:v>4.0115391394185289E-2</c:v>
                </c:pt>
                <c:pt idx="5">
                  <c:v>-2.3581567252470285E-2</c:v>
                </c:pt>
                <c:pt idx="6">
                  <c:v>-0.14045352699091415</c:v>
                </c:pt>
                <c:pt idx="7">
                  <c:v>-0.41226757178000639</c:v>
                </c:pt>
                <c:pt idx="8">
                  <c:v>-0.21230550986587463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2A-416D-8964-B260CCF8542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35580280"/>
        <c:axId val="235580672"/>
      </c:lineChart>
      <c:catAx>
        <c:axId val="2355802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80672"/>
        <c:crosses val="autoZero"/>
        <c:auto val="1"/>
        <c:lblAlgn val="ctr"/>
        <c:lblOffset val="100"/>
        <c:noMultiLvlLbl val="0"/>
      </c:catAx>
      <c:valAx>
        <c:axId val="2355806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80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WOE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Sheet1!$B$26:$B$28</c:f>
              <c:strCache>
                <c:ptCount val="3"/>
                <c:pt idx="0">
                  <c:v>0-150</c:v>
                </c:pt>
                <c:pt idx="1">
                  <c:v>151-300</c:v>
                </c:pt>
                <c:pt idx="2">
                  <c:v>&gt;301</c:v>
                </c:pt>
              </c:strCache>
            </c:strRef>
          </c:cat>
          <c:val>
            <c:numRef>
              <c:f>Sheet1!$H$26:$H$28</c:f>
              <c:numCache>
                <c:formatCode>0.0000</c:formatCode>
                <c:ptCount val="3"/>
                <c:pt idx="0">
                  <c:v>0.12258764054248888</c:v>
                </c:pt>
                <c:pt idx="1">
                  <c:v>3.0960310748195344E-2</c:v>
                </c:pt>
                <c:pt idx="2">
                  <c:v>-0.22549958702891709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0E-4B1E-A2C0-C67A652C4E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111456"/>
        <c:axId val="4112240"/>
      </c:lineChart>
      <c:catAx>
        <c:axId val="41114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2240"/>
        <c:crosses val="autoZero"/>
        <c:auto val="1"/>
        <c:lblAlgn val="ctr"/>
        <c:lblOffset val="100"/>
        <c:noMultiLvlLbl val="0"/>
      </c:catAx>
      <c:valAx>
        <c:axId val="41122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590549</xdr:colOff>
      <xdr:row>9</xdr:row>
      <xdr:rowOff>161925</xdr:rowOff>
    </xdr:from>
    <xdr:to>
      <xdr:col>12</xdr:col>
      <xdr:colOff>521474</xdr:colOff>
      <xdr:row>21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561975</xdr:colOff>
      <xdr:row>24</xdr:row>
      <xdr:rowOff>0</xdr:rowOff>
    </xdr:from>
    <xdr:to>
      <xdr:col>12</xdr:col>
      <xdr:colOff>492900</xdr:colOff>
      <xdr:row>35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533399</xdr:colOff>
      <xdr:row>9</xdr:row>
      <xdr:rowOff>171450</xdr:rowOff>
    </xdr:from>
    <xdr:to>
      <xdr:col>20</xdr:col>
      <xdr:colOff>64274</xdr:colOff>
      <xdr:row>21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190500</xdr:colOff>
      <xdr:row>1</xdr:row>
      <xdr:rowOff>171450</xdr:rowOff>
    </xdr:from>
    <xdr:to>
      <xdr:col>4</xdr:col>
      <xdr:colOff>714375</xdr:colOff>
      <xdr:row>5</xdr:row>
      <xdr:rowOff>19050</xdr:rowOff>
    </xdr:to>
    <xdr:pic>
      <xdr:nvPicPr>
        <xdr:cNvPr id="8" name="Picture 7" descr="https://3.bp.blogspot.com/-eqZJpJZ4Kig/VPnZUBaP7II/AAAAAAAADkc/yeW8XVL35dA/s1600/weight%2Bof%2Bevidence.p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361950"/>
          <a:ext cx="2181225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5</xdr:row>
      <xdr:rowOff>95250</xdr:rowOff>
    </xdr:from>
    <xdr:to>
      <xdr:col>6</xdr:col>
      <xdr:colOff>323850</xdr:colOff>
      <xdr:row>7</xdr:row>
      <xdr:rowOff>114300</xdr:rowOff>
    </xdr:to>
    <xdr:pic>
      <xdr:nvPicPr>
        <xdr:cNvPr id="9" name="Picture 8" descr="https://2.bp.blogspot.com/-hkTX-LJoANY/VPnv5Wd3UoI/AAAAAAAADk4/SZFPuuecbkg/s1600/IV.pn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1047750"/>
          <a:ext cx="35814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504824</xdr:colOff>
      <xdr:row>24</xdr:row>
      <xdr:rowOff>9525</xdr:rowOff>
    </xdr:from>
    <xdr:to>
      <xdr:col>20</xdr:col>
      <xdr:colOff>35699</xdr:colOff>
      <xdr:row>35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3"/>
  <sheetViews>
    <sheetView showGridLines="0" tabSelected="1" workbookViewId="0">
      <selection activeCell="B26" sqref="B26:E28"/>
    </sheetView>
  </sheetViews>
  <sheetFormatPr defaultRowHeight="15"/>
  <cols>
    <col min="1" max="1" width="4.42578125" customWidth="1"/>
    <col min="2" max="2" width="7.7109375" bestFit="1" customWidth="1"/>
    <col min="3" max="3" width="5.42578125" style="7" bestFit="1" customWidth="1"/>
    <col min="4" max="4" width="11.7109375" customWidth="1"/>
    <col min="5" max="5" width="13" customWidth="1"/>
    <col min="6" max="6" width="13.85546875" bestFit="1" customWidth="1"/>
    <col min="7" max="7" width="10.28515625" customWidth="1"/>
    <col min="8" max="8" width="9.42578125" customWidth="1"/>
    <col min="9" max="9" width="10.140625" customWidth="1"/>
    <col min="11" max="11" width="20.7109375" bestFit="1" customWidth="1"/>
    <col min="12" max="12" width="30.5703125" bestFit="1" customWidth="1"/>
    <col min="20" max="20" width="20.7109375" bestFit="1" customWidth="1"/>
    <col min="21" max="22" width="30.5703125" bestFit="1" customWidth="1"/>
  </cols>
  <sheetData>
    <row r="2" spans="2:12" ht="15.75" thickBot="1"/>
    <row r="3" spans="2:12" ht="16.5" thickBot="1">
      <c r="K3" s="12" t="s">
        <v>23</v>
      </c>
      <c r="L3" s="12" t="s">
        <v>24</v>
      </c>
    </row>
    <row r="4" spans="2:12" ht="15.75" thickBot="1">
      <c r="K4" s="13" t="s">
        <v>25</v>
      </c>
      <c r="L4" s="13" t="s">
        <v>26</v>
      </c>
    </row>
    <row r="5" spans="2:12" ht="15.75" thickBot="1">
      <c r="K5" s="13" t="s">
        <v>27</v>
      </c>
      <c r="L5" s="13" t="s">
        <v>28</v>
      </c>
    </row>
    <row r="6" spans="2:12" ht="15.75" thickBot="1">
      <c r="K6" s="13" t="s">
        <v>29</v>
      </c>
      <c r="L6" s="13" t="s">
        <v>30</v>
      </c>
    </row>
    <row r="7" spans="2:12" ht="15.75" thickBot="1">
      <c r="K7" s="13" t="s">
        <v>31</v>
      </c>
      <c r="L7" s="13" t="s">
        <v>32</v>
      </c>
    </row>
    <row r="8" spans="2:12" ht="15.75" thickBot="1">
      <c r="K8" s="13" t="s">
        <v>33</v>
      </c>
      <c r="L8" s="13" t="s">
        <v>34</v>
      </c>
    </row>
    <row r="10" spans="2:12">
      <c r="D10" s="11" t="s">
        <v>21</v>
      </c>
      <c r="E10" s="11" t="s">
        <v>22</v>
      </c>
    </row>
    <row r="11" spans="2:12">
      <c r="B11" s="4" t="s">
        <v>0</v>
      </c>
      <c r="C11" s="4" t="s">
        <v>12</v>
      </c>
      <c r="D11" s="4" t="s">
        <v>13</v>
      </c>
      <c r="E11" s="4" t="s">
        <v>14</v>
      </c>
      <c r="F11" s="4" t="s">
        <v>15</v>
      </c>
      <c r="G11" s="4" t="s">
        <v>16</v>
      </c>
      <c r="H11" s="4" t="s">
        <v>17</v>
      </c>
      <c r="I11" s="4" t="s">
        <v>2</v>
      </c>
    </row>
    <row r="12" spans="2:12">
      <c r="B12" s="1" t="s">
        <v>3</v>
      </c>
      <c r="C12" s="1">
        <v>1</v>
      </c>
      <c r="D12" s="1">
        <v>197</v>
      </c>
      <c r="E12" s="1">
        <v>20</v>
      </c>
      <c r="F12" s="2">
        <f>D12/$D$21</f>
        <v>5.3795740032768977E-2</v>
      </c>
      <c r="G12" s="2">
        <f>E12/$E$21</f>
        <v>5.9171597633136092E-2</v>
      </c>
      <c r="H12" s="14">
        <f>LN(F12/G12)</f>
        <v>-9.524737456743966E-2</v>
      </c>
      <c r="I12" s="3">
        <f>(F12-G12)*H12</f>
        <v>5.1203632248338397E-4</v>
      </c>
    </row>
    <row r="13" spans="2:12">
      <c r="B13" s="1" t="s">
        <v>4</v>
      </c>
      <c r="C13" s="1">
        <v>2</v>
      </c>
      <c r="D13" s="1">
        <v>450</v>
      </c>
      <c r="E13" s="1">
        <v>34</v>
      </c>
      <c r="F13" s="2">
        <f t="shared" ref="F13:F20" si="0">D13/$D$21</f>
        <v>0.12288367012561442</v>
      </c>
      <c r="G13" s="2">
        <f t="shared" ref="G13:G20" si="1">E13/$E$21</f>
        <v>0.10059171597633136</v>
      </c>
      <c r="H13" s="14">
        <f t="shared" ref="H13:H20" si="2">LN(F13/G13)</f>
        <v>0.20016822839676676</v>
      </c>
      <c r="I13" s="3">
        <f t="shared" ref="I13:I20" si="3">(F13-G13)*H13</f>
        <v>4.4621409695639446E-3</v>
      </c>
    </row>
    <row r="14" spans="2:12">
      <c r="B14" s="1" t="s">
        <v>5</v>
      </c>
      <c r="C14" s="1">
        <v>3</v>
      </c>
      <c r="D14" s="1">
        <v>492</v>
      </c>
      <c r="E14" s="1">
        <v>39</v>
      </c>
      <c r="F14" s="2">
        <f t="shared" si="0"/>
        <v>0.13435281267067176</v>
      </c>
      <c r="G14" s="2">
        <f t="shared" si="1"/>
        <v>0.11538461538461539</v>
      </c>
      <c r="H14" s="14">
        <f t="shared" si="2"/>
        <v>0.15219824061122428</v>
      </c>
      <c r="I14" s="3">
        <f t="shared" si="3"/>
        <v>2.8869262545043782E-3</v>
      </c>
    </row>
    <row r="15" spans="2:12">
      <c r="B15" s="1" t="s">
        <v>6</v>
      </c>
      <c r="C15" s="1">
        <v>4</v>
      </c>
      <c r="D15" s="1">
        <v>597</v>
      </c>
      <c r="E15" s="1">
        <v>51</v>
      </c>
      <c r="F15" s="2">
        <f t="shared" si="0"/>
        <v>0.16302566903331514</v>
      </c>
      <c r="G15" s="2">
        <f t="shared" si="1"/>
        <v>0.15088757396449703</v>
      </c>
      <c r="H15" s="14">
        <f t="shared" si="2"/>
        <v>7.7372650916839092E-2</v>
      </c>
      <c r="I15" s="3">
        <f t="shared" si="3"/>
        <v>9.3915659255506927E-4</v>
      </c>
    </row>
    <row r="16" spans="2:12">
      <c r="B16" s="1" t="s">
        <v>7</v>
      </c>
      <c r="C16" s="1">
        <v>5</v>
      </c>
      <c r="D16" s="1">
        <v>609</v>
      </c>
      <c r="E16" s="1">
        <v>54</v>
      </c>
      <c r="F16" s="2">
        <f t="shared" si="0"/>
        <v>0.16630256690333151</v>
      </c>
      <c r="G16" s="2">
        <f t="shared" si="1"/>
        <v>0.15976331360946747</v>
      </c>
      <c r="H16" s="14">
        <f t="shared" si="2"/>
        <v>4.0115391394185289E-2</v>
      </c>
      <c r="I16" s="3">
        <f t="shared" si="3"/>
        <v>2.6232470530907127E-4</v>
      </c>
    </row>
    <row r="17" spans="2:9">
      <c r="B17" s="1" t="s">
        <v>8</v>
      </c>
      <c r="C17" s="1">
        <v>6</v>
      </c>
      <c r="D17" s="1">
        <v>582</v>
      </c>
      <c r="E17" s="1">
        <v>55</v>
      </c>
      <c r="F17" s="2">
        <f t="shared" si="0"/>
        <v>0.15892954669579465</v>
      </c>
      <c r="G17" s="2">
        <f t="shared" si="1"/>
        <v>0.16272189349112426</v>
      </c>
      <c r="H17" s="14">
        <f t="shared" si="2"/>
        <v>-2.3581567252470285E-2</v>
      </c>
      <c r="I17" s="3">
        <f t="shared" si="3"/>
        <v>8.9429480998755352E-5</v>
      </c>
    </row>
    <row r="18" spans="2:9">
      <c r="B18" s="1" t="s">
        <v>9</v>
      </c>
      <c r="C18" s="1">
        <v>7</v>
      </c>
      <c r="D18" s="1">
        <v>386</v>
      </c>
      <c r="E18" s="1">
        <v>41</v>
      </c>
      <c r="F18" s="2">
        <f t="shared" si="0"/>
        <v>0.10540688148552703</v>
      </c>
      <c r="G18" s="2">
        <f t="shared" si="1"/>
        <v>0.12130177514792899</v>
      </c>
      <c r="H18" s="14">
        <f t="shared" si="2"/>
        <v>-0.14045352699091415</v>
      </c>
      <c r="I18" s="3">
        <f t="shared" si="3"/>
        <v>2.2324938760298839E-3</v>
      </c>
    </row>
    <row r="19" spans="2:9">
      <c r="B19" s="1" t="s">
        <v>10</v>
      </c>
      <c r="C19" s="1">
        <v>8</v>
      </c>
      <c r="D19" s="1">
        <v>165</v>
      </c>
      <c r="E19" s="1">
        <v>23</v>
      </c>
      <c r="F19" s="2">
        <f t="shared" si="0"/>
        <v>4.5057345712725287E-2</v>
      </c>
      <c r="G19" s="2">
        <f t="shared" si="1"/>
        <v>6.8047337278106509E-2</v>
      </c>
      <c r="H19" s="14">
        <f t="shared" si="2"/>
        <v>-0.41226757178000639</v>
      </c>
      <c r="I19" s="3">
        <f t="shared" si="3"/>
        <v>9.4780279979025453E-3</v>
      </c>
    </row>
    <row r="20" spans="2:9">
      <c r="B20" s="1" t="s">
        <v>11</v>
      </c>
      <c r="C20" s="1">
        <v>9</v>
      </c>
      <c r="D20" s="1">
        <v>184</v>
      </c>
      <c r="E20" s="1">
        <v>21</v>
      </c>
      <c r="F20" s="2">
        <f t="shared" si="0"/>
        <v>5.0245767340251227E-2</v>
      </c>
      <c r="G20" s="2">
        <f t="shared" si="1"/>
        <v>6.2130177514792898E-2</v>
      </c>
      <c r="H20" s="14">
        <f t="shared" si="2"/>
        <v>-0.21230550986587463</v>
      </c>
      <c r="I20" s="3">
        <f t="shared" si="3"/>
        <v>2.5231257615612574E-3</v>
      </c>
    </row>
    <row r="21" spans="2:9">
      <c r="B21" s="1"/>
      <c r="C21" s="5" t="s">
        <v>1</v>
      </c>
      <c r="D21" s="5">
        <v>3662</v>
      </c>
      <c r="E21" s="5">
        <v>338</v>
      </c>
      <c r="F21" s="1"/>
      <c r="G21" s="1"/>
      <c r="H21" s="3"/>
      <c r="I21" s="9">
        <f>SUM(I12:I20)</f>
        <v>2.3385661960908289E-2</v>
      </c>
    </row>
    <row r="24" spans="2:9">
      <c r="D24" s="11" t="s">
        <v>21</v>
      </c>
      <c r="E24" s="11" t="s">
        <v>22</v>
      </c>
    </row>
    <row r="25" spans="2:9">
      <c r="B25" s="4" t="s">
        <v>0</v>
      </c>
      <c r="C25" s="4" t="s">
        <v>12</v>
      </c>
      <c r="D25" s="4" t="s">
        <v>13</v>
      </c>
      <c r="E25" s="4" t="s">
        <v>14</v>
      </c>
      <c r="F25" s="4" t="s">
        <v>15</v>
      </c>
      <c r="G25" s="4" t="s">
        <v>16</v>
      </c>
      <c r="H25" s="4" t="s">
        <v>17</v>
      </c>
      <c r="I25" s="4" t="s">
        <v>2</v>
      </c>
    </row>
    <row r="26" spans="2:9">
      <c r="B26" s="6" t="s">
        <v>18</v>
      </c>
      <c r="C26" s="1">
        <v>1</v>
      </c>
      <c r="D26" s="1">
        <f>SUM(D12:D14)</f>
        <v>1139</v>
      </c>
      <c r="E26" s="1">
        <f>SUM(E12:E14)</f>
        <v>93</v>
      </c>
      <c r="F26" s="2">
        <f>D26/D$29</f>
        <v>0.31103222282905518</v>
      </c>
      <c r="G26" s="2">
        <f>E26/E$29</f>
        <v>0.27514792899408286</v>
      </c>
      <c r="H26" s="14">
        <f>LN(F26/G26)</f>
        <v>0.12258764054248888</v>
      </c>
      <c r="I26" s="3">
        <f>(F26-G26)*H26</f>
        <v>4.398970913762637E-3</v>
      </c>
    </row>
    <row r="27" spans="2:9">
      <c r="B27" s="6" t="s">
        <v>19</v>
      </c>
      <c r="C27" s="1">
        <v>2</v>
      </c>
      <c r="D27" s="1">
        <f>SUM(D15:D17)</f>
        <v>1788</v>
      </c>
      <c r="E27" s="1">
        <f>SUM(E15:E17)</f>
        <v>160</v>
      </c>
      <c r="F27" s="2">
        <f t="shared" ref="F27:F28" si="4">D27/D$29</f>
        <v>0.4882577826324413</v>
      </c>
      <c r="G27" s="2">
        <f t="shared" ref="G27:G28" si="5">E27/E$29</f>
        <v>0.47337278106508873</v>
      </c>
      <c r="H27" s="14">
        <f t="shared" ref="H27:H28" si="6">LN(F27/G27)</f>
        <v>3.0960310748195344E-2</v>
      </c>
      <c r="I27" s="3">
        <f t="shared" ref="I27:I28" si="7">(F27-G27)*H27</f>
        <v>4.608442740126101E-4</v>
      </c>
    </row>
    <row r="28" spans="2:9">
      <c r="B28" s="6" t="s">
        <v>20</v>
      </c>
      <c r="C28" s="1">
        <v>3</v>
      </c>
      <c r="D28" s="1">
        <f>SUM(D18:D20)</f>
        <v>735</v>
      </c>
      <c r="E28" s="1">
        <f>SUM(E18:E20)</f>
        <v>85</v>
      </c>
      <c r="F28" s="2">
        <f t="shared" si="4"/>
        <v>0.20070999453850355</v>
      </c>
      <c r="G28" s="2">
        <f t="shared" si="5"/>
        <v>0.25147928994082841</v>
      </c>
      <c r="H28" s="14">
        <f t="shared" si="6"/>
        <v>-0.22549958702891709</v>
      </c>
      <c r="I28" s="3">
        <f t="shared" si="7"/>
        <v>1.1448455146973355E-2</v>
      </c>
    </row>
    <row r="29" spans="2:9">
      <c r="B29" s="6"/>
      <c r="C29" s="5" t="s">
        <v>1</v>
      </c>
      <c r="D29" s="10">
        <f>SUM(D26:D28)</f>
        <v>3662</v>
      </c>
      <c r="E29" s="10">
        <f>SUM(E26:E28)</f>
        <v>338</v>
      </c>
      <c r="F29" s="6"/>
      <c r="G29" s="6"/>
      <c r="H29" s="6"/>
      <c r="I29" s="8">
        <f>SUM(I26:I28)</f>
        <v>1.6308270334748604E-2</v>
      </c>
    </row>
    <row r="33" spans="3:3">
      <c r="C33"/>
    </row>
  </sheetData>
  <pageMargins left="0.7" right="0.7" top="0.75" bottom="0.75" header="0.3" footer="0.3"/>
  <pageSetup paperSize="9" orientation="portrait" verticalDpi="0" r:id="rId1"/>
  <ignoredErrors>
    <ignoredError sqref="D26:E26 D27:E28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Deepanshu Bhalla</dc:creator>
  <cp:lastModifiedBy>Watakit Siraprapa</cp:lastModifiedBy>
  <dcterms:created xsi:type="dcterms:W3CDTF">2015-03-06T17:56:07Z</dcterms:created>
  <dcterms:modified xsi:type="dcterms:W3CDTF">2019-03-25T19:00:17Z</dcterms:modified>
</cp:coreProperties>
</file>