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swathipenumutchu/Desktop/"/>
    </mc:Choice>
  </mc:AlternateContent>
  <xr:revisionPtr revIDLastSave="0" documentId="8_{2D837C30-0215-DC4F-B2C0-14B5FBD3601C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Bioreacto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  <c r="I18" i="1" s="1"/>
  <c r="F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<sst xmlns="http://schemas.openxmlformats.org/spreadsheetml/2006/main" count="59" uniqueCount="58">
  <si>
    <t>Purpose</t>
  </si>
  <si>
    <t>Quantity</t>
  </si>
  <si>
    <t>Part</t>
  </si>
  <si>
    <t>Assembly</t>
  </si>
  <si>
    <t>Link</t>
  </si>
  <si>
    <t>Price</t>
  </si>
  <si>
    <t>Per Reactor</t>
  </si>
  <si>
    <t>Price/Reactor</t>
  </si>
  <si>
    <t>Sealing</t>
  </si>
  <si>
    <t>O-Ring: 42 mm Nominal ID, 46 mm Nominal OD.</t>
  </si>
  <si>
    <t>To seal cap with electrode comprtment and glass bottle.</t>
  </si>
  <si>
    <t>https://www.grainger.com/product/O-Ring-42-mm-Nominal-Inside-714A76</t>
  </si>
  <si>
    <t>20mm OD 17m ID silicone custom rubber gasket</t>
  </si>
  <si>
    <t>Lasercut from silicone sheets purchased from McMasterCarr</t>
  </si>
  <si>
    <t>https://www.mcmaster.com/1460N11-1460N112/</t>
  </si>
  <si>
    <t>PTFE-faced silicone septum, 32 mm</t>
  </si>
  <si>
    <t>To seal electrode compartment with bioreactor cap.</t>
  </si>
  <si>
    <t>https://www.sigmaaldrich.com/US/en/product/aldrich/z411752?srsltid=AfmBOopTgnIFbpQdosdsDDLjE8UTLuAZ0rOaJNhEam7DLcztuEbLT4aA</t>
  </si>
  <si>
    <t>Gas Control</t>
  </si>
  <si>
    <t>0.2uM 13mM syringe filters</t>
  </si>
  <si>
    <t>To ensure sterility during gas exchange.</t>
  </si>
  <si>
    <t>https://www.thermofisher.com/order/catalog/product/720-1320?source=google_shopping&amp;ISO_CODE=us&amp;LANG_CODE=en&amp;ef_id=Cj0KCQjwlMfABhCWARIsADGXdy_df6c7t6stMxH8GnJ2xRYDwthjx-JYjfx7XsG81INqkj67XEfIQxgaAi7EEALw_wcB:G:s&amp;s_kwcid=AL!3652!3!716188292869!!!g!2366243726129!!21787513085!171591181194&amp;ev_chn=shop&amp;cid=0se_gaw_30092024_PBYTXL&amp;source=google_shopping&amp;ISO_CODE=us&amp;LANG_CODE=en&amp;gad_source=1&amp;gbraid=0AAAAADxi_GSP4DZItcr7gk7nVOi7-FweA&amp;gclid=Cj0KCQjwlMfABhCWARIsADGXdy_df6c7t6stMxH8GnJ2xRYDwthjx-JYjfx7XsG81INqkj67XEfIQxgaAi7EEALw_wcB</t>
  </si>
  <si>
    <t>luer check valve</t>
  </si>
  <si>
    <t>To control gas pressure release.</t>
  </si>
  <si>
    <t>https://www.amazon.com/Medical-Grade-Plastic-Female-Diaphragm/dp/B0D78ZLYLP?gQT=1</t>
  </si>
  <si>
    <t>Main Components</t>
  </si>
  <si>
    <t>glass bottles 120mL</t>
  </si>
  <si>
    <t xml:space="preserve">Main reactor vessel. </t>
  </si>
  <si>
    <t>https://www.grainger.com/product/41U142?gucid=N:N:PS:Paid:GGL:CSM-2295:4P7A1P:20501231&amp;gad_source=1&amp;gclid=Cj0KCQiAy9msBhD0ARIsANbk0A8_lN0X9HFY7mv5OeCCoUOEPqIU9eAP9nnfGkOlRKfqnoGRr3UrRToaAl6SEALw_wcB&amp;gclsrc=aw.ds</t>
  </si>
  <si>
    <t>Form Labs Biomed Clear Resin</t>
  </si>
  <si>
    <t>3D Print Material</t>
  </si>
  <si>
    <t>https://formlabs.com/store/materials/biomed-clear-resin/?srsltid=AfmBOoqN2ZXhy2qnTWWRmA2G6IQ2t2H3FbZIycI0QCbN1HK4suXKTeZ9</t>
  </si>
  <si>
    <t>Titanium wire</t>
  </si>
  <si>
    <t>Connection to electrodes.</t>
  </si>
  <si>
    <t>https://www.amazon.com/TEMCo-Titanium-Gauge-Surgical-Resistance/dp/B01AV6RF8M?source=ps-sl-shoppingads-lpcontext&amp;ref_=fplfs&amp;smid=A2TLTYG8U2QKGY&amp;gQT=1&amp;th=1</t>
  </si>
  <si>
    <t>Platinum wire</t>
  </si>
  <si>
    <t>Counter electrode</t>
  </si>
  <si>
    <t>https://www.flinnsci.com/platinum-wire-36-gauge-per-inch/p0145/</t>
  </si>
  <si>
    <t>graphite felt</t>
  </si>
  <si>
    <t>Working electrode</t>
  </si>
  <si>
    <t>https://www.avantorsciences.com/ie/en/product/2336090/carbon-99-felt-thickness-6-35-mm-0-250-in</t>
  </si>
  <si>
    <t>20mm CEM FKB-PK-130</t>
  </si>
  <si>
    <t>Cation Exchange Membrane</t>
  </si>
  <si>
    <t>https://www.fuelcellstore.com/fumasep-fkb</t>
  </si>
  <si>
    <t>Reference</t>
  </si>
  <si>
    <t xml:space="preserve">Dri-REF2 </t>
  </si>
  <si>
    <t>Leakless Ag/AgCl reference electrode</t>
  </si>
  <si>
    <t>Outer Containment</t>
  </si>
  <si>
    <t>Alligator clips</t>
  </si>
  <si>
    <t>For connection to titanium wire.</t>
  </si>
  <si>
    <t>https://www.amazon.com/WGGE-WG-026-Pieces-Colors-Alligator/dp/B06XX25HFX/ref=sr_1_1_sspa?keywords=Alligator+Clip&amp;qid=1707497160&amp;sr=8-1-spons&amp;sp_csd=d2lkZ2V0TmFtZT1zcF9hdGY&amp;psc=1</t>
  </si>
  <si>
    <t>Epoxy glue (5 min curing)</t>
  </si>
  <si>
    <t>To seal clips into mason jar lid.</t>
  </si>
  <si>
    <t>https://www.amazon.com/dp/B001Z3C3AG?_encoding=UTF8&amp;ref_=cm_sw_r_cp_ud_dp_A05D7AQ3JB35AM0H55W2&amp;th=1</t>
  </si>
  <si>
    <t xml:space="preserve">tall mason jars </t>
  </si>
  <si>
    <t>Outer countainment vessel.</t>
  </si>
  <si>
    <t>https://www.amazon.com/Xylanor-Canning-airtight-Storage-Preserving/dp/B0DS23V3SJ/ref=asc_df_B0DS23V3SJ?mcid=8d9e82dcf21e3c628d09bfb809a20d87&amp;tag=hyprod-20&amp;linkCode=df0&amp;hvadid=730829029605&amp;hvpos=&amp;hvnetw=g&amp;hvrand=12921683485072356265&amp;hvpone=&amp;hvptwo=&amp;hvqmt=&amp;hvdev=c&amp;hvdvcmdl=&amp;hvlocint=&amp;hvlocphy=9002000&amp;hvtargid=pla-2403383574871&amp;psc=1</t>
  </si>
  <si>
    <t>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</si>
</sst>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m/d"/>
  </numFmts>
  <fonts count="20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Roboto"/>
    </font>
    <font>
      <sz val="10"/>
      <color theme="1"/>
      <name val="Arial"/>
      <scheme val="minor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theme="1"/>
      <name val="Lato"/>
    </font>
    <font>
      <u/>
      <sz val="10"/>
      <color rgb="FF1155CC"/>
      <name val="Arial"/>
    </font>
    <font>
      <sz val="10"/>
      <color rgb="FF1F1F1F"/>
      <name val="Google Sans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 applyAlignment="1">
      <alignment wrapText="1"/>
    </xf>
    <xf numFmtId="0" fontId="4" fillId="2" borderId="0" xfId="0" applyFont="1" applyFill="1"/>
    <xf numFmtId="0" fontId="5" fillId="2" borderId="0" xfId="0" applyFont="1" applyFill="1"/>
    <xf numFmtId="164" fontId="2" fillId="2" borderId="0" xfId="0" applyNumberFormat="1" applyFont="1" applyFill="1" applyAlignment="1">
      <alignment horizontal="right"/>
    </xf>
    <xf numFmtId="0" fontId="6" fillId="2" borderId="0" xfId="0" applyFont="1" applyFill="1"/>
    <xf numFmtId="14" fontId="2" fillId="2" borderId="0" xfId="0" applyNumberFormat="1" applyFont="1" applyFill="1" applyAlignment="1">
      <alignment horizontal="right"/>
    </xf>
    <xf numFmtId="0" fontId="7" fillId="2" borderId="0" xfId="0" applyFont="1" applyFill="1"/>
    <xf numFmtId="0" fontId="8" fillId="2" borderId="0" xfId="0" applyFont="1" applyFill="1"/>
    <xf numFmtId="0" fontId="2" fillId="3" borderId="0" xfId="0" applyFont="1" applyFill="1" applyAlignment="1">
      <alignment horizontal="right"/>
    </xf>
    <xf numFmtId="0" fontId="2" fillId="3" borderId="0" xfId="0" applyFont="1" applyFill="1"/>
    <xf numFmtId="0" fontId="9" fillId="3" borderId="0" xfId="0" applyFont="1" applyFill="1"/>
    <xf numFmtId="0" fontId="4" fillId="3" borderId="0" xfId="0" applyFont="1" applyFill="1"/>
    <xf numFmtId="0" fontId="10" fillId="3" borderId="0" xfId="0" applyFont="1" applyFill="1"/>
    <xf numFmtId="0" fontId="11" fillId="3" borderId="0" xfId="0" applyFont="1" applyFill="1"/>
    <xf numFmtId="0" fontId="2" fillId="4" borderId="0" xfId="0" applyFont="1" applyFill="1" applyAlignment="1">
      <alignment horizontal="right"/>
    </xf>
    <xf numFmtId="0" fontId="2" fillId="4" borderId="0" xfId="0" applyFont="1" applyFill="1"/>
    <xf numFmtId="0" fontId="4" fillId="4" borderId="0" xfId="0" applyFont="1" applyFill="1"/>
    <xf numFmtId="0" fontId="12" fillId="4" borderId="0" xfId="0" applyFont="1" applyFill="1"/>
    <xf numFmtId="0" fontId="13" fillId="4" borderId="0" xfId="0" applyFont="1" applyFill="1"/>
    <xf numFmtId="164" fontId="2" fillId="4" borderId="0" xfId="0" applyNumberFormat="1" applyFont="1" applyFill="1" applyAlignment="1">
      <alignment horizontal="right"/>
    </xf>
    <xf numFmtId="0" fontId="14" fillId="4" borderId="0" xfId="0" applyFont="1" applyFill="1"/>
    <xf numFmtId="165" fontId="2" fillId="4" borderId="0" xfId="0" applyNumberFormat="1" applyFont="1" applyFill="1" applyAlignment="1">
      <alignment horizontal="right"/>
    </xf>
    <xf numFmtId="0" fontId="4" fillId="0" borderId="0" xfId="0" applyFont="1"/>
    <xf numFmtId="14" fontId="2" fillId="4" borderId="0" xfId="0" applyNumberFormat="1" applyFont="1" applyFill="1" applyAlignment="1">
      <alignment horizontal="right"/>
    </xf>
    <xf numFmtId="0" fontId="15" fillId="4" borderId="0" xfId="0" applyFont="1" applyFill="1"/>
    <xf numFmtId="0" fontId="2" fillId="5" borderId="0" xfId="0" applyFont="1" applyFill="1" applyAlignment="1">
      <alignment horizontal="right"/>
    </xf>
    <xf numFmtId="0" fontId="2" fillId="5" borderId="0" xfId="0" applyFont="1" applyFill="1"/>
    <xf numFmtId="0" fontId="4" fillId="5" borderId="0" xfId="0" applyFont="1" applyFill="1"/>
    <xf numFmtId="0" fontId="16" fillId="5" borderId="0" xfId="0" applyFont="1" applyFill="1"/>
    <xf numFmtId="14" fontId="2" fillId="5" borderId="0" xfId="0" applyNumberFormat="1" applyFont="1" applyFill="1" applyAlignment="1">
      <alignment horizontal="right"/>
    </xf>
    <xf numFmtId="0" fontId="17" fillId="5" borderId="0" xfId="0" applyFont="1" applyFill="1"/>
    <xf numFmtId="165" fontId="2" fillId="5" borderId="0" xfId="0" applyNumberFormat="1" applyFont="1" applyFill="1" applyAlignment="1">
      <alignment horizontal="right"/>
    </xf>
    <xf numFmtId="0" fontId="18" fillId="5" borderId="0" xfId="0" applyFont="1" applyFill="1"/>
    <xf numFmtId="0" fontId="1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TEMCo-Titanium-Gauge-Surgical-Resistance/dp/B01AV6RF8M?source=ps-sl-shoppingads-lpcontext&amp;ref_=fplfs&amp;smid=A2TLTYG8U2QKGY&amp;gQT=1&amp;th=1" TargetMode="External"/><Relationship Id="rId13" Type="http://schemas.openxmlformats.org/officeDocument/2006/relationships/hyperlink" Target="https://www.amazon.com/dp/B001Z3C3AG?_encoding=UTF8&amp;ref_=cm_sw_r_cp_ud_dp_A05D7AQ3JB35AM0H55W2&amp;th=1" TargetMode="External"/><Relationship Id="rId3" Type="http://schemas.openxmlformats.org/officeDocument/2006/relationships/hyperlink" Target="https://www.sigmaaldrich.com/US/en/product/aldrich/z411752?srsltid=AfmBOopTgnIFbpQdosdsDDLjE8UTLuAZ0rOaJNhEam7DLcztuEbLT4aA" TargetMode="External"/><Relationship Id="rId7" Type="http://schemas.openxmlformats.org/officeDocument/2006/relationships/hyperlink" Target="https://formlabs.com/store/materials/biomed-clear-resin/?srsltid=AfmBOoqN2ZXhy2qnTWWRmA2G6IQ2t2H3FbZIycI0QCbN1HK4suXKTeZ9" TargetMode="External"/><Relationship Id="rId12" Type="http://schemas.openxmlformats.org/officeDocument/2006/relationships/hyperlink" Target="https://www.amazon.com/WGGE-WG-026-Pieces-Colors-Alligator/dp/B06XX25HFX/ref=sr_1_1_sspa?keywords=Alligator+Clip&amp;qid=1707497160&amp;sr=8-1-spons&amp;sp_csd=d2lkZ2V0TmFtZT1zcF9hdGY&amp;psc=1" TargetMode="External"/><Relationship Id="rId2" Type="http://schemas.openxmlformats.org/officeDocument/2006/relationships/hyperlink" Target="https://www.mcmaster.com/1460N11-1460N112/" TargetMode="External"/><Relationship Id="rId1" Type="http://schemas.openxmlformats.org/officeDocument/2006/relationships/hyperlink" Target="https://www.grainger.com/product/O-Ring-42-mm-Nominal-Inside-714A76" TargetMode="External"/><Relationship Id="rId6" Type="http://schemas.openxmlformats.org/officeDocument/2006/relationships/hyperlink" Target="https://www.grainger.com/product/41U142?gucid=N:N:PS:Paid:GGL:CSM-2295:4P7A1P:20501231&amp;gad_source=1&amp;gclid=Cj0KCQiAy9msBhD0ARIsANbk0A8_lN0X9HFY7mv5OeCCoUOEPqIU9eAP9nnfGkOlRKfqnoGRr3UrRToaAl6SEALw_wcB&amp;gclsrc=aw.ds" TargetMode="External"/><Relationship Id="rId11" Type="http://schemas.openxmlformats.org/officeDocument/2006/relationships/hyperlink" Target="https://www.fuelcellstore.com/fumasep-fkb" TargetMode="External"/><Relationship Id="rId5" Type="http://schemas.openxmlformats.org/officeDocument/2006/relationships/hyperlink" Target="https://www.amazon.com/Medical-Grade-Plastic-Female-Diaphragm/dp/B0D78ZLYLP?gQT=1" TargetMode="External"/><Relationship Id="rId10" Type="http://schemas.openxmlformats.org/officeDocument/2006/relationships/hyperlink" Target="https://www.avantorsciences.com/ie/en/product/2336090/carbon-99-felt-thickness-6-35-mm-0-250-in" TargetMode="External"/><Relationship Id="rId4" Type="http://schemas.openxmlformats.org/officeDocument/2006/relationships/hyperlink" Target="https://www.thermofisher.com/order/catalog/product/720-1320?source=google_shopping&amp;ISO_CODE=us&amp;LANG_CODE=en&amp;ef_id=Cj0KCQjwlMfABhCWARIsADGXdy_df6c7t6stMxH8GnJ2xRYDwthjx-JYjfx7XsG81INqkj67XEfIQxgaAi7EEALw_wcB:G:s&amp;s_kwcid=AL!3652!3!716188292869!!!g!2366243726129!!21787513085!171591181194&amp;ev_chn=shop&amp;cid=0se_gaw_30092024_PBYTXL&amp;source=google_shopping&amp;ISO_CODE=us&amp;LANG_CODE=en&amp;gad_source=1&amp;gbraid=0AAAAADxi_GSP4DZItcr7gk7nVOi7-FweA&amp;gclid=Cj0KCQjwlMfABhCWARIsADGXdy_df6c7t6stMxH8GnJ2xRYDwthjx-JYjfx7XsG81INqkj67XEfIQxgaAi7EEALw_wcB" TargetMode="External"/><Relationship Id="rId9" Type="http://schemas.openxmlformats.org/officeDocument/2006/relationships/hyperlink" Target="https://www.flinnsci.com/platinum-wire-36-gauge-per-inch/p0145/" TargetMode="External"/><Relationship Id="rId14" Type="http://schemas.openxmlformats.org/officeDocument/2006/relationships/hyperlink" Target="https://www.amazon.com/Xylanor-Canning-airtight-Storage-Preserving/dp/B0DS23V3SJ/ref=asc_df_B0DS23V3SJ?mcid=8d9e82dcf21e3c628d09bfb809a20d87&amp;tag=hyprod-20&amp;linkCode=df0&amp;hvadid=730829029605&amp;hvpos=&amp;hvnetw=g&amp;hvrand=12921683485072356265&amp;hvpone=&amp;hvptwo=&amp;hvqmt=&amp;hvdev=c&amp;hvdvcmdl=&amp;hvlocint=&amp;hvlocphy=9002000&amp;hvtargid=pla-2403383574871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18"/>
  <sheetViews>
    <sheetView tabSelected="1" workbookViewId="0"/>
  </sheetViews>
  <sheetFormatPr baseColWidth="10" defaultColWidth="12.6640625" defaultRowHeight="15.75" customHeight="1"/>
  <cols>
    <col min="1" max="1" width="15.6640625" customWidth="1"/>
    <col min="2" max="2" width="9.6640625" customWidth="1"/>
    <col min="3" max="3" width="37" customWidth="1"/>
    <col min="4" max="4" width="45.6640625" customWidth="1"/>
    <col min="5" max="5" width="5.83203125" customWidth="1"/>
    <col min="8" max="8" width="12.6640625" customWidth="1"/>
    <col min="9" max="9" width="13.6640625" customWidth="1"/>
  </cols>
  <sheetData>
    <row r="1" spans="1:3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</v>
      </c>
      <c r="H1" s="1" t="s">
        <v>6</v>
      </c>
      <c r="I1" s="1" t="s">
        <v>7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5.75" customHeight="1">
      <c r="A2" s="2" t="s">
        <v>8</v>
      </c>
      <c r="B2" s="3">
        <v>1</v>
      </c>
      <c r="C2" s="4" t="s">
        <v>9</v>
      </c>
      <c r="D2" s="5" t="s">
        <v>10</v>
      </c>
      <c r="E2" s="6" t="s">
        <v>11</v>
      </c>
      <c r="F2" s="2">
        <v>14.13</v>
      </c>
      <c r="G2" s="3">
        <v>5</v>
      </c>
      <c r="H2" s="3">
        <v>2</v>
      </c>
      <c r="I2" s="3">
        <f t="shared" ref="I2:I16" si="0">(H2/G2)*F2</f>
        <v>5.652000000000001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5"/>
      <c r="Z2" s="5"/>
      <c r="AA2" s="5"/>
      <c r="AB2" s="5"/>
      <c r="AC2" s="5"/>
      <c r="AD2" s="5"/>
      <c r="AE2" s="5"/>
      <c r="AF2" s="5"/>
    </row>
    <row r="3" spans="1:32" ht="15.75" customHeight="1">
      <c r="A3" s="7"/>
      <c r="B3" s="3">
        <v>2</v>
      </c>
      <c r="C3" s="3" t="s">
        <v>12</v>
      </c>
      <c r="D3" s="5" t="s">
        <v>13</v>
      </c>
      <c r="E3" s="8" t="s">
        <v>14</v>
      </c>
      <c r="F3" s="3">
        <v>17.13</v>
      </c>
      <c r="G3" s="3">
        <v>100</v>
      </c>
      <c r="H3" s="3">
        <v>2</v>
      </c>
      <c r="I3" s="3">
        <f t="shared" si="0"/>
        <v>0.34259999999999996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5"/>
      <c r="AB3" s="5"/>
      <c r="AC3" s="5"/>
      <c r="AD3" s="5"/>
      <c r="AE3" s="5"/>
      <c r="AF3" s="5"/>
    </row>
    <row r="4" spans="1:32" ht="15.75" customHeight="1">
      <c r="A4" s="9"/>
      <c r="B4" s="3">
        <v>1</v>
      </c>
      <c r="C4" s="10" t="s">
        <v>15</v>
      </c>
      <c r="D4" s="5" t="s">
        <v>16</v>
      </c>
      <c r="E4" s="11" t="s">
        <v>17</v>
      </c>
      <c r="F4" s="2">
        <v>52.15</v>
      </c>
      <c r="G4" s="3">
        <v>10</v>
      </c>
      <c r="H4" s="3">
        <v>1</v>
      </c>
      <c r="I4" s="3">
        <f t="shared" si="0"/>
        <v>5.2149999999999999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5"/>
      <c r="AB4" s="5"/>
      <c r="AC4" s="5"/>
      <c r="AD4" s="5"/>
      <c r="AE4" s="5"/>
      <c r="AF4" s="5"/>
    </row>
    <row r="5" spans="1:32" ht="15.75" customHeight="1">
      <c r="A5" s="12" t="s">
        <v>18</v>
      </c>
      <c r="B5" s="13">
        <v>1</v>
      </c>
      <c r="C5" s="14" t="s">
        <v>19</v>
      </c>
      <c r="D5" s="15" t="s">
        <v>20</v>
      </c>
      <c r="E5" s="16" t="s">
        <v>21</v>
      </c>
      <c r="F5" s="12">
        <v>392.62</v>
      </c>
      <c r="G5" s="13">
        <v>100</v>
      </c>
      <c r="H5" s="13">
        <v>1</v>
      </c>
      <c r="I5" s="13">
        <f t="shared" si="0"/>
        <v>3.9262000000000001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5"/>
      <c r="AB5" s="15"/>
      <c r="AC5" s="15"/>
      <c r="AD5" s="15"/>
      <c r="AE5" s="15"/>
      <c r="AF5" s="15"/>
    </row>
    <row r="6" spans="1:32" ht="15.75" customHeight="1">
      <c r="A6" s="15"/>
      <c r="B6" s="15">
        <v>2</v>
      </c>
      <c r="C6" s="15" t="s">
        <v>22</v>
      </c>
      <c r="D6" s="15" t="s">
        <v>23</v>
      </c>
      <c r="E6" s="17" t="s">
        <v>24</v>
      </c>
      <c r="F6" s="15">
        <v>52.61</v>
      </c>
      <c r="G6" s="15">
        <v>10</v>
      </c>
      <c r="H6" s="15">
        <v>2</v>
      </c>
      <c r="I6" s="13">
        <f t="shared" si="0"/>
        <v>10.522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</row>
    <row r="7" spans="1:32" ht="15.75" customHeight="1">
      <c r="A7" s="18" t="s">
        <v>25</v>
      </c>
      <c r="B7" s="19">
        <v>1</v>
      </c>
      <c r="C7" s="19" t="s">
        <v>26</v>
      </c>
      <c r="D7" s="20" t="s">
        <v>27</v>
      </c>
      <c r="E7" s="21" t="s">
        <v>28</v>
      </c>
      <c r="F7" s="18">
        <v>37.21</v>
      </c>
      <c r="G7" s="19">
        <v>24</v>
      </c>
      <c r="H7" s="19">
        <v>1</v>
      </c>
      <c r="I7" s="19">
        <f t="shared" si="0"/>
        <v>1.5504166666666666</v>
      </c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20"/>
      <c r="Z7" s="20"/>
      <c r="AA7" s="20"/>
      <c r="AB7" s="20"/>
      <c r="AC7" s="20"/>
      <c r="AD7" s="20"/>
      <c r="AE7" s="20"/>
      <c r="AF7" s="20"/>
    </row>
    <row r="8" spans="1:32" ht="15.75" customHeight="1">
      <c r="A8" s="20"/>
      <c r="B8" s="20">
        <v>1</v>
      </c>
      <c r="C8" s="20" t="s">
        <v>29</v>
      </c>
      <c r="D8" s="20" t="s">
        <v>30</v>
      </c>
      <c r="E8" s="22" t="s">
        <v>31</v>
      </c>
      <c r="F8" s="18">
        <v>349</v>
      </c>
      <c r="G8" s="20">
        <v>1000</v>
      </c>
      <c r="H8" s="20">
        <v>60</v>
      </c>
      <c r="I8" s="20">
        <f t="shared" si="0"/>
        <v>20.939999999999998</v>
      </c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5.75" customHeight="1">
      <c r="A9" s="23"/>
      <c r="B9" s="19">
        <v>1</v>
      </c>
      <c r="C9" s="19" t="s">
        <v>32</v>
      </c>
      <c r="D9" s="20" t="s">
        <v>33</v>
      </c>
      <c r="E9" s="24" t="s">
        <v>34</v>
      </c>
      <c r="F9" s="19">
        <v>16.7</v>
      </c>
      <c r="G9" s="19">
        <v>100</v>
      </c>
      <c r="H9" s="19">
        <v>1</v>
      </c>
      <c r="I9" s="20">
        <f t="shared" si="0"/>
        <v>0.16700000000000001</v>
      </c>
      <c r="J9" s="19"/>
      <c r="K9" s="25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26"/>
    </row>
    <row r="10" spans="1:32" ht="15.75" customHeight="1">
      <c r="A10" s="27"/>
      <c r="B10" s="19">
        <v>1</v>
      </c>
      <c r="C10" s="19" t="s">
        <v>35</v>
      </c>
      <c r="D10" s="20" t="s">
        <v>36</v>
      </c>
      <c r="E10" s="28" t="s">
        <v>37</v>
      </c>
      <c r="F10" s="18">
        <v>19.25</v>
      </c>
      <c r="G10" s="19">
        <v>100</v>
      </c>
      <c r="H10" s="19">
        <v>1</v>
      </c>
      <c r="I10" s="20">
        <f t="shared" si="0"/>
        <v>0.1925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20"/>
      <c r="AB10" s="20"/>
      <c r="AC10" s="20"/>
      <c r="AD10" s="20"/>
      <c r="AE10" s="20"/>
      <c r="AF10" s="20"/>
    </row>
    <row r="11" spans="1:32" ht="15.75" customHeight="1">
      <c r="A11" s="27"/>
      <c r="B11" s="19">
        <v>1</v>
      </c>
      <c r="C11" s="19" t="s">
        <v>38</v>
      </c>
      <c r="D11" s="20" t="s">
        <v>39</v>
      </c>
      <c r="E11" s="28" t="s">
        <v>40</v>
      </c>
      <c r="F11" s="18">
        <v>45</v>
      </c>
      <c r="G11" s="19">
        <v>100</v>
      </c>
      <c r="H11" s="19">
        <v>1.7</v>
      </c>
      <c r="I11" s="20">
        <f t="shared" si="0"/>
        <v>0.76500000000000001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0"/>
      <c r="AB11" s="20"/>
      <c r="AC11" s="20"/>
      <c r="AD11" s="20"/>
      <c r="AE11" s="20"/>
      <c r="AF11" s="20"/>
    </row>
    <row r="12" spans="1:32" ht="15.75" customHeight="1">
      <c r="A12" s="20"/>
      <c r="B12" s="20">
        <v>1</v>
      </c>
      <c r="C12" s="20" t="s">
        <v>41</v>
      </c>
      <c r="D12" s="20" t="s">
        <v>42</v>
      </c>
      <c r="E12" s="22" t="s">
        <v>43</v>
      </c>
      <c r="F12" s="20">
        <v>32</v>
      </c>
      <c r="G12" s="19">
        <v>100</v>
      </c>
      <c r="H12" s="19">
        <v>1.7</v>
      </c>
      <c r="I12" s="20">
        <f t="shared" si="0"/>
        <v>0.54400000000000004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</row>
    <row r="13" spans="1:32" ht="15.75" customHeight="1">
      <c r="A13" s="20" t="s">
        <v>44</v>
      </c>
      <c r="B13" s="20">
        <v>1</v>
      </c>
      <c r="C13" s="20" t="s">
        <v>45</v>
      </c>
      <c r="D13" s="20" t="s">
        <v>46</v>
      </c>
      <c r="E13" s="20"/>
      <c r="F13" s="20">
        <v>158</v>
      </c>
      <c r="G13" s="20">
        <v>1</v>
      </c>
      <c r="H13" s="20">
        <v>1</v>
      </c>
      <c r="I13" s="20">
        <f t="shared" si="0"/>
        <v>158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</row>
    <row r="14" spans="1:32" ht="15.75" customHeight="1">
      <c r="A14" s="29" t="s">
        <v>47</v>
      </c>
      <c r="B14" s="30">
        <v>1</v>
      </c>
      <c r="C14" s="30" t="s">
        <v>48</v>
      </c>
      <c r="D14" s="31" t="s">
        <v>49</v>
      </c>
      <c r="E14" s="32" t="s">
        <v>50</v>
      </c>
      <c r="F14" s="29">
        <v>5.99</v>
      </c>
      <c r="G14" s="30">
        <v>10</v>
      </c>
      <c r="H14" s="30">
        <v>3</v>
      </c>
      <c r="I14" s="30">
        <f t="shared" si="0"/>
        <v>1.7969999999999999</v>
      </c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1"/>
      <c r="Z14" s="31"/>
      <c r="AA14" s="31"/>
      <c r="AB14" s="31"/>
      <c r="AC14" s="31"/>
      <c r="AD14" s="31"/>
      <c r="AE14" s="31"/>
      <c r="AF14" s="31"/>
    </row>
    <row r="15" spans="1:32" ht="15.75" customHeight="1">
      <c r="A15" s="33"/>
      <c r="B15" s="30">
        <v>1</v>
      </c>
      <c r="C15" s="30" t="s">
        <v>51</v>
      </c>
      <c r="D15" s="31" t="s">
        <v>52</v>
      </c>
      <c r="E15" s="34" t="s">
        <v>53</v>
      </c>
      <c r="F15" s="29">
        <v>5.97</v>
      </c>
      <c r="G15" s="30">
        <v>1</v>
      </c>
      <c r="H15" s="30">
        <v>1</v>
      </c>
      <c r="I15" s="30">
        <f t="shared" si="0"/>
        <v>5.97</v>
      </c>
      <c r="J15" s="31"/>
      <c r="K15" s="35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1"/>
      <c r="AE15" s="31"/>
      <c r="AF15" s="31"/>
    </row>
    <row r="16" spans="1:32" ht="15.75" customHeight="1">
      <c r="A16" s="31"/>
      <c r="B16" s="31">
        <v>1</v>
      </c>
      <c r="C16" s="31" t="s">
        <v>54</v>
      </c>
      <c r="D16" s="31" t="s">
        <v>55</v>
      </c>
      <c r="E16" s="36" t="s">
        <v>56</v>
      </c>
      <c r="F16" s="31">
        <v>22.99</v>
      </c>
      <c r="G16" s="31">
        <v>6</v>
      </c>
      <c r="H16" s="31">
        <v>1</v>
      </c>
      <c r="I16" s="30">
        <f t="shared" si="0"/>
        <v>3.8316666666666661</v>
      </c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</row>
    <row r="17" spans="1:32" ht="15.75" customHeight="1">
      <c r="A17" s="26"/>
      <c r="B17" s="26"/>
      <c r="C17" s="26"/>
      <c r="D17" s="26"/>
      <c r="E17" s="26"/>
      <c r="F17" s="26">
        <f>SUM(F2:F16)</f>
        <v>1220.7500000000002</v>
      </c>
      <c r="G17" s="26"/>
      <c r="H17" s="26"/>
      <c r="I17" s="1">
        <f>SUM(I2:I16)</f>
        <v>219.41538333333335</v>
      </c>
      <c r="J17" s="26" t="s">
        <v>57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</row>
    <row r="18" spans="1:32" ht="15.75" customHeight="1">
      <c r="I18" s="37">
        <f>I17-I13</f>
        <v>61.415383333333352</v>
      </c>
    </row>
  </sheetData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4000000}"/>
    <hyperlink ref="E7" r:id="rId6" xr:uid="{00000000-0004-0000-0000-000005000000}"/>
    <hyperlink ref="E8" r:id="rId7" xr:uid="{00000000-0004-0000-0000-000006000000}"/>
    <hyperlink ref="E9" r:id="rId8" xr:uid="{00000000-0004-0000-0000-000007000000}"/>
    <hyperlink ref="E10" r:id="rId9" xr:uid="{00000000-0004-0000-0000-000008000000}"/>
    <hyperlink ref="E11" r:id="rId10" xr:uid="{00000000-0004-0000-0000-000009000000}"/>
    <hyperlink ref="E12" r:id="rId11" xr:uid="{00000000-0004-0000-0000-00000A000000}"/>
    <hyperlink ref="E14" r:id="rId12" xr:uid="{00000000-0004-0000-0000-00000B000000}"/>
    <hyperlink ref="E15" r:id="rId13" xr:uid="{00000000-0004-0000-0000-00000C000000}"/>
    <hyperlink ref="E16" r:id="rId14" xr:uid="{00000000-0004-0000-0000-00000D000000}"/>
  </hyperlinks>
  <printOptions horizontalCentered="1" gridLines="1"/>
  <pageMargins left="0.7" right="0.7" top="0.75" bottom="0.75" header="0" footer="0"/>
  <pageSetup scale="6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Bioreactors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Penumutchu, Swathi</cp:lastModifiedBy>
  <dcterms:created xsi:type="dcterms:W3CDTF">2025-08-31T08:28:45Z</dcterms:created>
  <dcterms:modified xsi:type="dcterms:W3CDTF">2025-08-31T08:28:45Z</dcterms:modified>
</cp:coreProperties>
</file>