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wath\Downloads\"/>
    </mc:Choice>
  </mc:AlternateContent>
  <xr:revisionPtr revIDLastSave="0" documentId="13_ncr:1_{C25BF6DA-474A-40A9-9B2F-000AC6A4B3F9}" xr6:coauthVersionLast="47" xr6:coauthVersionMax="47" xr10:uidLastSave="{00000000-0000-0000-0000-000000000000}"/>
  <bookViews>
    <workbookView xWindow="-108" yWindow="-108" windowWidth="23256" windowHeight="12456" firstSheet="4" activeTab="7" xr2:uid="{1ACBC8C9-5EA2-452B-9802-F2E133333DCC}"/>
  </bookViews>
  <sheets>
    <sheet name="Child_Health_Data" sheetId="2" r:id="rId1"/>
    <sheet name="Health Status by Age Group" sheetId="3" r:id="rId2"/>
    <sheet name="Nutrients vs BMI" sheetId="4" r:id="rId3"/>
    <sheet name="Health_Status vs Sugar &amp; Screen" sheetId="5" r:id="rId4"/>
    <sheet name=" BMI &amp; Fruit Servings by " sheetId="6" r:id="rId5"/>
    <sheet name="Dashboard" sheetId="1" r:id="rId6"/>
    <sheet name="Validation" sheetId="7" r:id="rId7"/>
    <sheet name="Summary" sheetId="8" r:id="rId8"/>
  </sheets>
  <definedNames>
    <definedName name="ExternalData_1" localSheetId="0" hidden="1">'Child_Health_Data'!$A$1:$J$101</definedName>
    <definedName name="Slicer_Gender">#N/A</definedName>
    <definedName name="Slicer_Health_Status">#N/A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2" i="2"/>
  <c r="L14" i="2"/>
  <c r="L15" i="2"/>
  <c r="L16" i="2"/>
  <c r="L17" i="2"/>
  <c r="L22" i="2"/>
  <c r="L23" i="2"/>
  <c r="L24" i="2"/>
  <c r="L25" i="2"/>
  <c r="L30" i="2"/>
  <c r="L31" i="2"/>
  <c r="L32" i="2"/>
  <c r="L33" i="2"/>
  <c r="L38" i="2"/>
  <c r="L39" i="2"/>
  <c r="L40" i="2"/>
  <c r="L41" i="2"/>
  <c r="L46" i="2"/>
  <c r="L47" i="2"/>
  <c r="L48" i="2"/>
  <c r="L49" i="2"/>
  <c r="L54" i="2"/>
  <c r="L55" i="2"/>
  <c r="L56" i="2"/>
  <c r="L57" i="2"/>
  <c r="L62" i="2"/>
  <c r="L63" i="2"/>
  <c r="L64" i="2"/>
  <c r="L65" i="2"/>
  <c r="L70" i="2"/>
  <c r="L71" i="2"/>
  <c r="L72" i="2"/>
  <c r="L73" i="2"/>
  <c r="L78" i="2"/>
  <c r="L79" i="2"/>
  <c r="L80" i="2"/>
  <c r="L81" i="2"/>
  <c r="L86" i="2"/>
  <c r="L87" i="2"/>
  <c r="L88" i="2"/>
  <c r="L89" i="2"/>
  <c r="L94" i="2"/>
  <c r="L95" i="2"/>
  <c r="L96" i="2"/>
  <c r="L97" i="2"/>
  <c r="L2" i="2"/>
  <c r="K3" i="2"/>
  <c r="L3" i="2" s="1"/>
  <c r="K4" i="2"/>
  <c r="L4" i="2" s="1"/>
  <c r="K5" i="2"/>
  <c r="L5" i="2" s="1"/>
  <c r="K6" i="2"/>
  <c r="L6" i="2" s="1"/>
  <c r="K7" i="2"/>
  <c r="L7" i="2" s="1"/>
  <c r="K8" i="2"/>
  <c r="L8" i="2" s="1"/>
  <c r="K9" i="2"/>
  <c r="L9" i="2" s="1"/>
  <c r="K10" i="2"/>
  <c r="L10" i="2" s="1"/>
  <c r="K11" i="2"/>
  <c r="L11" i="2" s="1"/>
  <c r="K12" i="2"/>
  <c r="L12" i="2" s="1"/>
  <c r="K13" i="2"/>
  <c r="L13" i="2" s="1"/>
  <c r="K14" i="2"/>
  <c r="K15" i="2"/>
  <c r="K16" i="2"/>
  <c r="K17" i="2"/>
  <c r="K18" i="2"/>
  <c r="L18" i="2" s="1"/>
  <c r="K19" i="2"/>
  <c r="L19" i="2" s="1"/>
  <c r="K20" i="2"/>
  <c r="L20" i="2" s="1"/>
  <c r="K21" i="2"/>
  <c r="L21" i="2" s="1"/>
  <c r="K22" i="2"/>
  <c r="K23" i="2"/>
  <c r="K24" i="2"/>
  <c r="K25" i="2"/>
  <c r="K26" i="2"/>
  <c r="L26" i="2" s="1"/>
  <c r="K27" i="2"/>
  <c r="L27" i="2" s="1"/>
  <c r="K28" i="2"/>
  <c r="L28" i="2" s="1"/>
  <c r="K29" i="2"/>
  <c r="L29" i="2" s="1"/>
  <c r="K30" i="2"/>
  <c r="K31" i="2"/>
  <c r="K32" i="2"/>
  <c r="K33" i="2"/>
  <c r="K34" i="2"/>
  <c r="L34" i="2" s="1"/>
  <c r="K35" i="2"/>
  <c r="L35" i="2" s="1"/>
  <c r="K36" i="2"/>
  <c r="L36" i="2" s="1"/>
  <c r="K37" i="2"/>
  <c r="L37" i="2" s="1"/>
  <c r="K38" i="2"/>
  <c r="K39" i="2"/>
  <c r="K40" i="2"/>
  <c r="K41" i="2"/>
  <c r="K42" i="2"/>
  <c r="L42" i="2" s="1"/>
  <c r="K43" i="2"/>
  <c r="L43" i="2" s="1"/>
  <c r="K44" i="2"/>
  <c r="L44" i="2" s="1"/>
  <c r="K45" i="2"/>
  <c r="L45" i="2" s="1"/>
  <c r="K46" i="2"/>
  <c r="K47" i="2"/>
  <c r="K48" i="2"/>
  <c r="K49" i="2"/>
  <c r="K50" i="2"/>
  <c r="L50" i="2" s="1"/>
  <c r="K51" i="2"/>
  <c r="L51" i="2" s="1"/>
  <c r="K52" i="2"/>
  <c r="L52" i="2" s="1"/>
  <c r="K53" i="2"/>
  <c r="L53" i="2" s="1"/>
  <c r="K54" i="2"/>
  <c r="K55" i="2"/>
  <c r="K56" i="2"/>
  <c r="K57" i="2"/>
  <c r="K58" i="2"/>
  <c r="L58" i="2" s="1"/>
  <c r="K59" i="2"/>
  <c r="L59" i="2" s="1"/>
  <c r="K60" i="2"/>
  <c r="L60" i="2" s="1"/>
  <c r="K61" i="2"/>
  <c r="L61" i="2" s="1"/>
  <c r="K62" i="2"/>
  <c r="K63" i="2"/>
  <c r="K64" i="2"/>
  <c r="K65" i="2"/>
  <c r="K66" i="2"/>
  <c r="L66" i="2" s="1"/>
  <c r="K67" i="2"/>
  <c r="L67" i="2" s="1"/>
  <c r="K68" i="2"/>
  <c r="L68" i="2" s="1"/>
  <c r="K69" i="2"/>
  <c r="L69" i="2" s="1"/>
  <c r="K70" i="2"/>
  <c r="K71" i="2"/>
  <c r="K72" i="2"/>
  <c r="K73" i="2"/>
  <c r="K74" i="2"/>
  <c r="L74" i="2" s="1"/>
  <c r="K75" i="2"/>
  <c r="L75" i="2" s="1"/>
  <c r="K76" i="2"/>
  <c r="L76" i="2" s="1"/>
  <c r="K77" i="2"/>
  <c r="L77" i="2" s="1"/>
  <c r="K78" i="2"/>
  <c r="K79" i="2"/>
  <c r="K80" i="2"/>
  <c r="K81" i="2"/>
  <c r="K82" i="2"/>
  <c r="L82" i="2" s="1"/>
  <c r="K83" i="2"/>
  <c r="L83" i="2" s="1"/>
  <c r="K84" i="2"/>
  <c r="L84" i="2" s="1"/>
  <c r="K85" i="2"/>
  <c r="L85" i="2" s="1"/>
  <c r="K86" i="2"/>
  <c r="K87" i="2"/>
  <c r="K88" i="2"/>
  <c r="K89" i="2"/>
  <c r="K90" i="2"/>
  <c r="L90" i="2" s="1"/>
  <c r="K91" i="2"/>
  <c r="L91" i="2" s="1"/>
  <c r="K92" i="2"/>
  <c r="L92" i="2" s="1"/>
  <c r="K93" i="2"/>
  <c r="L93" i="2" s="1"/>
  <c r="K94" i="2"/>
  <c r="K95" i="2"/>
  <c r="K96" i="2"/>
  <c r="K97" i="2"/>
  <c r="K98" i="2"/>
  <c r="L98" i="2" s="1"/>
  <c r="K99" i="2"/>
  <c r="L99" i="2" s="1"/>
  <c r="K100" i="2"/>
  <c r="L100" i="2" s="1"/>
  <c r="K101" i="2"/>
  <c r="L101" i="2" s="1"/>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7CA0F0-7B11-4397-9E53-08598D8D7C04}" keepAlive="1" name="Query - Child_Health_Data" description="Connection to the 'Child_Health_Data' query in the workbook." type="5" refreshedVersion="8" background="1" saveData="1">
    <dbPr connection="Provider=Microsoft.Mashup.OleDb.1;Data Source=$Workbook$;Location=Child_Health_Data;Extended Properties=&quot;&quot;" command="SELECT * FROM [Child_Health_Data]"/>
  </connection>
</connections>
</file>

<file path=xl/sharedStrings.xml><?xml version="1.0" encoding="utf-8"?>
<sst xmlns="http://schemas.openxmlformats.org/spreadsheetml/2006/main" count="371" uniqueCount="158">
  <si>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</si>
  <si>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</si>
  <si>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</si>
  <si>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</si>
  <si>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</si>
  <si>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</si>
  <si>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</si>
  <si>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</si>
  <si>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</si>
  <si>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</si>
  <si>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</si>
  <si>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</si>
  <si>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</si>
  <si>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</si>
  <si>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</si>
  <si>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</si>
  <si>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</si>
  <si>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</si>
  <si>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</si>
  <si>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</si>
  <si>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</si>
  <si>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</si>
  <si>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</si>
  <si>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</si>
  <si>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</si>
  <si>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</si>
  <si>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</si>
  <si>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</si>
  <si>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</si>
  <si>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</si>
  <si>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</si>
  <si>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</si>
  <si>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</si>
  <si>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</si>
  <si>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</si>
  <si>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</si>
  <si>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</si>
  <si>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</si>
  <si>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</si>
  <si>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</si>
  <si>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</si>
  <si>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</si>
  <si>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</si>
  <si>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</si>
  <si>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</si>
  <si>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</si>
  <si>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</si>
  <si>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</si>
  <si>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</si>
  <si>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</si>
  <si>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</si>
  <si>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</si>
  <si>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</si>
  <si>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</si>
  <si>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</si>
  <si>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</si>
  <si>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</si>
  <si>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</si>
  <si>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</si>
  <si>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</si>
  <si>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</si>
  <si>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</si>
  <si>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</si>
  <si>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</si>
  <si>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</si>
  <si>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</si>
  <si>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</si>
  <si>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</si>
  <si>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</si>
  <si>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</si>
  <si>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</si>
  <si>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</si>
  <si>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</si>
  <si>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</si>
  <si>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</si>
  <si>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</si>
  <si>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</si>
  <si>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</si>
  <si>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</si>
  <si>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</si>
  <si>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</si>
  <si>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</si>
  <si>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</si>
  <si>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</si>
  <si>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</si>
  <si>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</si>
  <si>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</si>
  <si>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</si>
  <si>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</si>
  <si>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</si>
  <si>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</si>
  <si>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</si>
  <si>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</si>
  <si>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</si>
  <si>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</si>
  <si>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</si>
  <si>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</si>
  <si>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</si>
  <si>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</si>
  <si>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</si>
  <si>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</si>
  <si>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</si>
  <si>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</si>
  <si>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</si>
  <si>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</si>
  <si>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</si>
  <si>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</si>
  <si>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</si>
  <si>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</si>
  <si>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</si>
  <si>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</si>
  <si>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</si>
  <si>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</si>
  <si>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</si>
  <si>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</si>
  <si>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</si>
  <si>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</si>
  <si>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</si>
  <si>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</si>
  <si>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Age_Group</t>
  </si>
  <si>
    <t>Row Labels</t>
  </si>
  <si>
    <t>24-35</t>
  </si>
  <si>
    <t>36-47</t>
  </si>
  <si>
    <t>48-59</t>
  </si>
  <si>
    <t>Grand Total</t>
  </si>
  <si>
    <t>Column Labels</t>
  </si>
  <si>
    <t>Healthy Weight</t>
  </si>
  <si>
    <t>Underweight</t>
  </si>
  <si>
    <t>Count of ChildID</t>
  </si>
  <si>
    <t>Health Status Distribution by Age Group</t>
  </si>
  <si>
    <t>Most children across all age groups are underweight, with only a small portion reaching a healthy weight, and almost no cases of overweight or obesity observed.”</t>
  </si>
  <si>
    <t>Build Pivot – Nutrients vs BMI</t>
  </si>
  <si>
    <t>Children who consume more fruits and vegetables daily tend to have slightly healthier (lower) BMI, while those with fewer servings show higher BMI averages.”</t>
  </si>
  <si>
    <t>Build Pivot – Health_Status vs Sugar &amp; Screen Time</t>
  </si>
  <si>
    <t>Average of Daily_Sugar_Drinks</t>
  </si>
  <si>
    <t>Average of ScreenTime_Hours</t>
  </si>
  <si>
    <t>INSIGHT</t>
  </si>
  <si>
    <t>Overweight/Obese kids = higher sugary drink intake + longer screen time</t>
  </si>
  <si>
    <t>Healthy-weight kids = lower sugary drink intake + less screen time</t>
  </si>
  <si>
    <t>Regional Differences (Average BMI &amp; Fruit Servings)</t>
  </si>
  <si>
    <t>Average of BMI</t>
  </si>
  <si>
    <t>Average of Daily_Fruit_Servings</t>
  </si>
  <si>
    <r>
      <t xml:space="preserve">Some regions show </t>
    </r>
    <r>
      <rPr>
        <b/>
        <sz val="11"/>
        <color theme="1"/>
        <rFont val="Calibri"/>
        <family val="2"/>
        <scheme val="minor"/>
      </rPr>
      <t>higher BMI + lower fruit servings</t>
    </r>
    <r>
      <rPr>
        <sz val="11"/>
        <color theme="1"/>
        <rFont val="Calibri"/>
        <family val="2"/>
        <scheme val="minor"/>
      </rPr>
      <t xml:space="preserve"> → higher health risk</t>
    </r>
  </si>
  <si>
    <r>
      <t xml:space="preserve">Regions with </t>
    </r>
    <r>
      <rPr>
        <b/>
        <sz val="11"/>
        <color theme="1"/>
        <rFont val="Calibri"/>
        <family val="2"/>
        <scheme val="minor"/>
      </rPr>
      <t>higher fruit intake</t>
    </r>
    <r>
      <rPr>
        <sz val="11"/>
        <color theme="1"/>
        <rFont val="Calibri"/>
        <family val="2"/>
        <scheme val="minor"/>
      </rPr>
      <t xml:space="preserve"> tend to have healthier BMI levels</t>
    </r>
  </si>
  <si>
    <t xml:space="preserve"> Central  </t>
  </si>
  <si>
    <t xml:space="preserve"> East  </t>
  </si>
  <si>
    <t xml:space="preserve"> North  </t>
  </si>
  <si>
    <t xml:space="preserve"> South  </t>
  </si>
  <si>
    <t xml:space="preserve"> West  </t>
  </si>
  <si>
    <t>Key Findings</t>
  </si>
  <si>
    <t>Recommendations</t>
  </si>
  <si>
    <t>Executive Summary – Day 3: Child Health &amp; Nutrition Analysis</t>
  </si>
  <si>
    <r>
      <t xml:space="preserve">Majority of children are </t>
    </r>
    <r>
      <rPr>
        <b/>
        <sz val="14"/>
        <color theme="1"/>
        <rFont val="Calibri"/>
        <family val="2"/>
        <scheme val="minor"/>
      </rPr>
      <t>underweight across all age groups</t>
    </r>
    <r>
      <rPr>
        <sz val="14"/>
        <color theme="1"/>
        <rFont val="Calibri"/>
        <family val="2"/>
        <scheme val="minor"/>
      </rPr>
      <t>.</t>
    </r>
  </si>
  <si>
    <r>
      <t>Fruit &amp; vegetable intake</t>
    </r>
    <r>
      <rPr>
        <sz val="14"/>
        <color theme="1"/>
        <rFont val="Calibri"/>
        <family val="2"/>
        <scheme val="minor"/>
      </rPr>
      <t xml:space="preserve"> is positively linked with healthier BMI.</t>
    </r>
  </si>
  <si>
    <r>
      <t>Sugary drinks and screen time</t>
    </r>
    <r>
      <rPr>
        <sz val="14"/>
        <color theme="1"/>
        <rFont val="Calibri"/>
        <family val="2"/>
        <scheme val="minor"/>
      </rPr>
      <t xml:space="preserve"> are associated with poorer health outcomes.</t>
    </r>
  </si>
  <si>
    <r>
      <t xml:space="preserve">Regions with </t>
    </r>
    <r>
      <rPr>
        <b/>
        <sz val="14"/>
        <color theme="1"/>
        <rFont val="Calibri"/>
        <family val="2"/>
        <scheme val="minor"/>
      </rPr>
      <t>low fruit intake</t>
    </r>
    <r>
      <rPr>
        <sz val="14"/>
        <color theme="1"/>
        <rFont val="Calibri"/>
        <family val="2"/>
        <scheme val="minor"/>
      </rPr>
      <t xml:space="preserve"> often show </t>
    </r>
    <r>
      <rPr>
        <b/>
        <sz val="14"/>
        <color theme="1"/>
        <rFont val="Calibri"/>
        <family val="2"/>
        <scheme val="minor"/>
      </rPr>
      <t>higher average BMI</t>
    </r>
    <r>
      <rPr>
        <sz val="14"/>
        <color theme="1"/>
        <rFont val="Calibri"/>
        <family val="2"/>
        <scheme val="minor"/>
      </rPr>
      <t>.</t>
    </r>
  </si>
  <si>
    <r>
      <t>1. Promote nutrition</t>
    </r>
    <r>
      <rPr>
        <sz val="14"/>
        <color theme="1"/>
        <rFont val="Calibri"/>
        <family val="2"/>
        <scheme val="minor"/>
      </rPr>
      <t xml:space="preserve"> – encourage fruit &amp; vegetable intake through schools and community programs.</t>
    </r>
  </si>
  <si>
    <r>
      <t>2. Reduce unhealthy habits</t>
    </r>
    <r>
      <rPr>
        <sz val="14"/>
        <color theme="1"/>
        <rFont val="Calibri"/>
        <family val="2"/>
        <scheme val="minor"/>
      </rPr>
      <t xml:space="preserve"> – awareness campaigns to cut sugary drink consumption and limit screen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</si>
</sst>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9" tint="-0.249977111117893"/>
      <name val="Calibri"/>
      <family val="2"/>
      <scheme val="minor"/>
    </font>
    <font>
      <b/>
      <sz val="13.5"/>
      <color theme="1"/>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vertical="center" indent="2"/>
    </xf>
    <xf numFmtId="0" fontId="0" fillId="2" borderId="0" xfId="0" applyFill="1"/>
    <xf numFmtId="0" fontId="2" fillId="0" borderId="0" xfId="0" applyFont="1"/>
    <xf numFmtId="0" fontId="0" fillId="3" borderId="0" xfId="0" applyFill="1"/>
    <xf numFmtId="0" fontId="3" fillId="0" borderId="0" xfId="0" applyFont="1" applyAlignment="1">
      <alignment vertical="center"/>
    </xf>
    <xf numFmtId="0" fontId="4" fillId="0" borderId="0" xfId="0" applyFont="1"/>
    <xf numFmtId="0" fontId="5" fillId="0" borderId="0" xfId="0" applyFont="1"/>
    <xf numFmtId="0" fontId="5" fillId="0" borderId="0" xfId="0" applyFont="1" applyAlignment="1">
      <alignment horizontal="left" vertical="center" indent="1"/>
    </xf>
    <xf numFmtId="0" fontId="4" fillId="0" borderId="0" xfId="0" applyFont="1" applyAlignment="1">
      <alignment horizontal="left" vertical="center" indent="1"/>
    </xf>
  </cellXfs>
  <cellStyles count="1">
    <cellStyle name="Normal" xfId="0" builtinId="0"/>
  </cellStyles>
  <dxfs count="5">
    <dxf>
      <numFmt numFmtId="0" formatCode="General"/>
    </dxf>
    <dxf>
      <numFmt numFmtId="0" formatCode="General"/>
    </dxf>
    <dxf>
      <numFmt numFmtId="0" formatCode="General"/>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.xlsx]Health Status by Age Group!PivotTable1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Status by Age Group'!$B$3:$B$4</c:f>
              <c:strCache>
                <c:ptCount val="1"/>
                <c:pt idx="0">
                  <c:v>Healthy Weight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'Health Status by Age Group'!$A$5:$A$8</c:f>
              <c:strCache>
                <c:ptCount val="3"/>
                <c:pt idx="0">
                  <c:v>24-35</c:v>
                </c:pt>
                <c:pt idx="1">
                  <c:v>36-47</c:v>
                </c:pt>
                <c:pt idx="2">
                  <c:v>48-59</c:v>
                </c:pt>
              </c:strCache>
            </c:strRef>
          </c:cat>
          <c:val>
            <c:numRef>
              <c:f>'Health Status by Age Group'!$B$5:$B$8</c:f>
              <c:numCache>
                <c:formatCode>General</c:formatCode>
                <c:ptCount val="3"/>
                <c:pt idx="0">
                  <c:v>6</c:v>
                </c:pt>
                <c:pt idx="1">
                  <c:v>7</c:v>
                </c:pt>
                <c:pt idx="2">
                  <c:v>11</c:v>
                </c:pt>
              </c:numCache>
            </c:numRef>
          </c:val>
          <c:extLst>
            <c:ext xmlns:c16="http://schemas.microsoft.com/office/drawing/2014/chart" uri="{C3380CC4-5D6E-409C-BE32-E72D297353CC}">
              <c16:uniqueId val="{00000000-47C9-4DF9-B70A-E8D5D3969FEF}"/>
            </c:ext>
          </c:extLst>
        </c:ser>
        <c:ser>
          <c:idx val="1"/>
          <c:order val="1"/>
          <c:tx>
            <c:strRef>
              <c:f>'Health Status by Age Group'!$C$3:$C$4</c:f>
              <c:strCache>
                <c:ptCount val="1"/>
                <c:pt idx="0">
                  <c:v>Underweight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'Health Status by Age Group'!$A$5:$A$8</c:f>
              <c:strCache>
                <c:ptCount val="3"/>
                <c:pt idx="0">
                  <c:v>24-35</c:v>
                </c:pt>
                <c:pt idx="1">
                  <c:v>36-47</c:v>
                </c:pt>
                <c:pt idx="2">
                  <c:v>48-59</c:v>
                </c:pt>
              </c:strCache>
            </c:strRef>
          </c:cat>
          <c:val>
            <c:numRef>
              <c:f>'Health Status by Age Group'!$C$5:$C$8</c:f>
              <c:numCache>
                <c:formatCode>General</c:formatCode>
                <c:ptCount val="3"/>
                <c:pt idx="0">
                  <c:v>32</c:v>
                </c:pt>
                <c:pt idx="1">
                  <c:v>21</c:v>
                </c:pt>
                <c:pt idx="2">
                  <c:v>23</c:v>
                </c:pt>
              </c:numCache>
            </c:numRef>
          </c:val>
          <c:extLst>
            <c:ext xmlns:c16="http://schemas.microsoft.com/office/drawing/2014/chart" uri="{C3380CC4-5D6E-409C-BE32-E72D297353CC}">
              <c16:uniqueId val="{00000004-47C9-4DF9-B70A-E8D5D3969FEF}"/>
            </c:ext>
          </c:extLst>
        </c:ser>
        <c:dLbls>
          <c:showLegendKey val="0"/>
          <c:showVal val="0"/>
          <c:showCatName val="0"/>
          <c:showSerName val="0"/>
          <c:showPercent val="0"/>
          <c:showBubbleSize val="0"/>
        </c:dLbls>
        <c:gapWidth val="315"/>
        <c:overlap val="-40"/>
        <c:axId val="524648080"/>
        <c:axId val="524631760"/>
      </c:barChart>
      <c:catAx>
        <c:axId val="524648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31760"/>
        <c:crosses val="autoZero"/>
        <c:auto val="1"/>
        <c:lblAlgn val="ctr"/>
        <c:lblOffset val="100"/>
        <c:noMultiLvlLbl val="0"/>
      </c:catAx>
      <c:valAx>
        <c:axId val="52463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.xlsx]Nutrients vs BMI!PivotTable2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'Nutrients vs BMI'!$B$3:$B$4</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'Nutrients vs BMI'!$A$5:$A$10</c:f>
              <c:strCache>
                <c:ptCount val="5"/>
                <c:pt idx="0">
                  <c:v>0</c:v>
                </c:pt>
                <c:pt idx="1">
                  <c:v>1</c:v>
                </c:pt>
                <c:pt idx="2">
                  <c:v>2</c:v>
                </c:pt>
                <c:pt idx="3">
                  <c:v>3</c:v>
                </c:pt>
                <c:pt idx="4">
                  <c:v>4</c:v>
                </c:pt>
              </c:strCache>
            </c:strRef>
          </c:cat>
          <c:val>
            <c:numRef>
              <c:f>'Nutrients vs BMI'!$B$5:$B$10</c:f>
              <c:numCache>
                <c:formatCode>0.00</c:formatCode>
                <c:ptCount val="5"/>
                <c:pt idx="0">
                  <c:v>19.016420427584645</c:v>
                </c:pt>
                <c:pt idx="1">
                  <c:v>16.35248862763348</c:v>
                </c:pt>
                <c:pt idx="2">
                  <c:v>18.304030863042058</c:v>
                </c:pt>
                <c:pt idx="3">
                  <c:v>18.791232347431109</c:v>
                </c:pt>
                <c:pt idx="4">
                  <c:v>17.326942725016981</c:v>
                </c:pt>
              </c:numCache>
            </c:numRef>
          </c:val>
          <c:extLst>
            <c:ext xmlns:c16="http://schemas.microsoft.com/office/drawing/2014/chart" uri="{C3380CC4-5D6E-409C-BE32-E72D297353CC}">
              <c16:uniqueId val="{00000000-27A2-4612-B01E-19CF68FEE217}"/>
            </c:ext>
          </c:extLst>
        </c:ser>
        <c:ser>
          <c:idx val="1"/>
          <c:order val="1"/>
          <c:tx>
            <c:strRef>
              <c:f>'Nutrients vs BMI'!$C$3:$C$4</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'Nutrients vs BMI'!$A$5:$A$10</c:f>
              <c:strCache>
                <c:ptCount val="5"/>
                <c:pt idx="0">
                  <c:v>0</c:v>
                </c:pt>
                <c:pt idx="1">
                  <c:v>1</c:v>
                </c:pt>
                <c:pt idx="2">
                  <c:v>2</c:v>
                </c:pt>
                <c:pt idx="3">
                  <c:v>3</c:v>
                </c:pt>
                <c:pt idx="4">
                  <c:v>4</c:v>
                </c:pt>
              </c:strCache>
            </c:strRef>
          </c:cat>
          <c:val>
            <c:numRef>
              <c:f>'Nutrients vs BMI'!$C$5:$C$10</c:f>
              <c:numCache>
                <c:formatCode>0.00</c:formatCode>
                <c:ptCount val="5"/>
                <c:pt idx="0">
                  <c:v>17.280117596560103</c:v>
                </c:pt>
                <c:pt idx="1">
                  <c:v>16.201722814253078</c:v>
                </c:pt>
                <c:pt idx="2">
                  <c:v>13.414804870225169</c:v>
                </c:pt>
                <c:pt idx="3">
                  <c:v>15.547827345547695</c:v>
                </c:pt>
                <c:pt idx="4">
                  <c:v>16.827714126941665</c:v>
                </c:pt>
              </c:numCache>
            </c:numRef>
          </c:val>
          <c:extLst>
            <c:ext xmlns:c16="http://schemas.microsoft.com/office/drawing/2014/chart" uri="{C3380CC4-5D6E-409C-BE32-E72D297353CC}">
              <c16:uniqueId val="{00000001-27A2-4612-B01E-19CF68FEE217}"/>
            </c:ext>
          </c:extLst>
        </c:ser>
        <c:ser>
          <c:idx val="2"/>
          <c:order val="2"/>
          <c:tx>
            <c:strRef>
              <c:f>'Nutrients vs BMI'!$D$3:$D$4</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'Nutrients vs BMI'!$A$5:$A$10</c:f>
              <c:strCache>
                <c:ptCount val="5"/>
                <c:pt idx="0">
                  <c:v>0</c:v>
                </c:pt>
                <c:pt idx="1">
                  <c:v>1</c:v>
                </c:pt>
                <c:pt idx="2">
                  <c:v>2</c:v>
                </c:pt>
                <c:pt idx="3">
                  <c:v>3</c:v>
                </c:pt>
                <c:pt idx="4">
                  <c:v>4</c:v>
                </c:pt>
              </c:strCache>
            </c:strRef>
          </c:cat>
          <c:val>
            <c:numRef>
              <c:f>'Nutrients vs BMI'!$D$5:$D$10</c:f>
              <c:numCache>
                <c:formatCode>0.00</c:formatCode>
                <c:ptCount val="5"/>
                <c:pt idx="0">
                  <c:v>16.27305047255906</c:v>
                </c:pt>
                <c:pt idx="1">
                  <c:v>17.145357431721354</c:v>
                </c:pt>
                <c:pt idx="2">
                  <c:v>17.219114471226323</c:v>
                </c:pt>
                <c:pt idx="3">
                  <c:v>18.37904051788599</c:v>
                </c:pt>
                <c:pt idx="4">
                  <c:v>16.79563742079436</c:v>
                </c:pt>
              </c:numCache>
            </c:numRef>
          </c:val>
          <c:extLst>
            <c:ext xmlns:c16="http://schemas.microsoft.com/office/drawing/2014/chart" uri="{C3380CC4-5D6E-409C-BE32-E72D297353CC}">
              <c16:uniqueId val="{00000002-27A2-4612-B01E-19CF68FEE217}"/>
            </c:ext>
          </c:extLst>
        </c:ser>
        <c:ser>
          <c:idx val="3"/>
          <c:order val="3"/>
          <c:tx>
            <c:strRef>
              <c:f>'Nutrients vs BMI'!$E$3:$E$4</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'Nutrients vs BMI'!$A$5:$A$10</c:f>
              <c:strCache>
                <c:ptCount val="5"/>
                <c:pt idx="0">
                  <c:v>0</c:v>
                </c:pt>
                <c:pt idx="1">
                  <c:v>1</c:v>
                </c:pt>
                <c:pt idx="2">
                  <c:v>2</c:v>
                </c:pt>
                <c:pt idx="3">
                  <c:v>3</c:v>
                </c:pt>
                <c:pt idx="4">
                  <c:v>4</c:v>
                </c:pt>
              </c:strCache>
            </c:strRef>
          </c:cat>
          <c:val>
            <c:numRef>
              <c:f>'Nutrients vs BMI'!$E$5:$E$10</c:f>
              <c:numCache>
                <c:formatCode>0.00</c:formatCode>
                <c:ptCount val="5"/>
                <c:pt idx="0">
                  <c:v>17.104134635526798</c:v>
                </c:pt>
                <c:pt idx="1">
                  <c:v>15.486892118792989</c:v>
                </c:pt>
                <c:pt idx="3">
                  <c:v>19.105850849662808</c:v>
                </c:pt>
                <c:pt idx="4">
                  <c:v>16.427913820241738</c:v>
                </c:pt>
              </c:numCache>
            </c:numRef>
          </c:val>
          <c:extLst>
            <c:ext xmlns:c16="http://schemas.microsoft.com/office/drawing/2014/chart" uri="{C3380CC4-5D6E-409C-BE32-E72D297353CC}">
              <c16:uniqueId val="{00000006-27A2-4612-B01E-19CF68FEE217}"/>
            </c:ext>
          </c:extLst>
        </c:ser>
        <c:ser>
          <c:idx val="4"/>
          <c:order val="4"/>
          <c:tx>
            <c:strRef>
              <c:f>'Nutrients vs BMI'!$F$3:$F$4</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'Nutrients vs BMI'!$A$5:$A$10</c:f>
              <c:strCache>
                <c:ptCount val="5"/>
                <c:pt idx="0">
                  <c:v>0</c:v>
                </c:pt>
                <c:pt idx="1">
                  <c:v>1</c:v>
                </c:pt>
                <c:pt idx="2">
                  <c:v>2</c:v>
                </c:pt>
                <c:pt idx="3">
                  <c:v>3</c:v>
                </c:pt>
                <c:pt idx="4">
                  <c:v>4</c:v>
                </c:pt>
              </c:strCache>
            </c:strRef>
          </c:cat>
          <c:val>
            <c:numRef>
              <c:f>'Nutrients vs BMI'!$F$5:$F$10</c:f>
              <c:numCache>
                <c:formatCode>0.00</c:formatCode>
                <c:ptCount val="5"/>
                <c:pt idx="0">
                  <c:v>18.137073212360072</c:v>
                </c:pt>
                <c:pt idx="1">
                  <c:v>17.548662976364966</c:v>
                </c:pt>
                <c:pt idx="2">
                  <c:v>17.104693630968079</c:v>
                </c:pt>
                <c:pt idx="3">
                  <c:v>15.747317770125974</c:v>
                </c:pt>
                <c:pt idx="4">
                  <c:v>20.023541521230683</c:v>
                </c:pt>
              </c:numCache>
            </c:numRef>
          </c:val>
          <c:extLst>
            <c:ext xmlns:c16="http://schemas.microsoft.com/office/drawing/2014/chart" uri="{C3380CC4-5D6E-409C-BE32-E72D297353CC}">
              <c16:uniqueId val="{00000007-27A2-4612-B01E-19CF68FEE217}"/>
            </c:ext>
          </c:extLst>
        </c:ser>
        <c:dLbls>
          <c:showLegendKey val="0"/>
          <c:showVal val="0"/>
          <c:showCatName val="0"/>
          <c:showSerName val="0"/>
          <c:showPercent val="0"/>
          <c:showBubbleSize val="0"/>
        </c:dLbls>
        <c:gapWidth val="315"/>
        <c:overlap val="-40"/>
        <c:axId val="524650000"/>
        <c:axId val="524649520"/>
      </c:barChart>
      <c:catAx>
        <c:axId val="52465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49520"/>
        <c:crosses val="autoZero"/>
        <c:auto val="1"/>
        <c:lblAlgn val="ctr"/>
        <c:lblOffset val="100"/>
        <c:noMultiLvlLbl val="0"/>
      </c:catAx>
      <c:valAx>
        <c:axId val="524649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.xlsx]Health_Status vs Sugar &amp; Screen!PivotTable3</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'Health_Status vs Sugar &amp; Screen'!$B$3</c:f>
              <c:strCache>
                <c:ptCount val="1"/>
                <c:pt idx="0">
                  <c:v>Average of Daily_Sugar_Drinks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'Health_Status vs Sugar &amp; Screen'!$A$4:$A$6</c:f>
              <c:strCache>
                <c:ptCount val="2"/>
                <c:pt idx="0">
                  <c:v>Healthy Weight</c:v>
                </c:pt>
                <c:pt idx="1">
                  <c:v>Underweight</c:v>
                </c:pt>
              </c:strCache>
            </c:strRef>
          </c:cat>
          <c:val>
            <c:numRef>
              <c:f>'Health_Status vs Sugar &amp; Screen'!$B$4:$B$6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A8BF-4F61-88F4-91DAB0356F19}"/>
            </c:ext>
          </c:extLst>
        </c:ser>
        <c:ser>
          <c:idx val="1"/>
          <c:order val="1"/>
          <c:tx>
            <c:strRef>
              <c:f>'Health_Status vs Sugar &amp; Screen'!$C$3</c:f>
              <c:strCache>
                <c:ptCount val="1"/>
                <c:pt idx="0">
                  <c:v>Average of ScreenTime_Hours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'Health_Status vs Sugar &amp; Screen'!$A$4:$A$6</c:f>
              <c:strCache>
                <c:ptCount val="2"/>
                <c:pt idx="0">
                  <c:v>Healthy Weight</c:v>
                </c:pt>
                <c:pt idx="1">
                  <c:v>Underweight</c:v>
                </c:pt>
              </c:strCache>
            </c:strRef>
          </c:cat>
          <c:val>
            <c:numRef>
              <c:f>'Health_Status vs Sugar &amp; Screen'!$C$4:$C$6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A8BF-4F61-88F4-91DAB0356F19}"/>
            </c:ext>
          </c:extLst>
        </c:ser>
        <c:dLbls>
          <c:showLegendKey val="0"/>
          <c:showVal val="0"/>
          <c:showCatName val="0"/>
          <c:showSerName val="0"/>
          <c:showPercent val="0"/>
          <c:showBubbleSize val="0"/>
        </c:dLbls>
        <c:gapWidth val="182"/>
        <c:overlap val="-50"/>
        <c:axId val="376626576"/>
        <c:axId val="376619376"/>
      </c:barChart>
      <c:catAx>
        <c:axId val="3766265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619376"/>
        <c:crosses val="autoZero"/>
        <c:auto val="1"/>
        <c:lblAlgn val="ctr"/>
        <c:lblOffset val="100"/>
        <c:noMultiLvlLbl val="0"/>
      </c:catAx>
      <c:valAx>
        <c:axId val="3766193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6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 BMI &amp; Fruit Servings by !PivotTable4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BMI &amp; Fruit Servings by '!$B$3</c:f>
              <c:strCache>
                <c:ptCount val="1"/>
                <c:pt idx="0">
                  <c:v>Average of BMI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 BMI &amp; Fruit Servings by '!$A$4:$A$9</c:f>
              <c:strCache>
                <c:ptCount val="5"/>
                <c:pt idx="0">
                  <c:v>Central</c:v>
                </c:pt>
                <c:pt idx="1">
                  <c:v>East</c:v>
                </c:pt>
                <c:pt idx="2">
                  <c:v>North</c:v>
                </c:pt>
                <c:pt idx="3">
                  <c:v>South</c:v>
                </c:pt>
                <c:pt idx="4">
                  <c:v>West</c:v>
                </c:pt>
              </c:strCache>
            </c:strRef>
          </c:cat>
          <c:val>
            <c:numRef>
              <c:f>' BMI &amp; Fruit Servings by '!$B$4:$B$9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4-065E-4D65-B551-FF7FA66C95D9}"/>
            </c:ext>
          </c:extLst>
        </c:ser>
        <c:ser>
          <c:idx val="1"/>
          <c:order val="1"/>
          <c:tx>
            <c:strRef>
              <c:f>' BMI &amp; Fruit Servings by '!$C$3</c:f>
              <c:strCache>
                <c:ptCount val="1"/>
                <c:pt idx="0">
                  <c:v>Average of Daily_Fruit_Servings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 BMI &amp; Fruit Servings by '!$A$4:$A$9</c:f>
              <c:strCache>
                <c:ptCount val="5"/>
                <c:pt idx="0">
                  <c:v>Central</c:v>
                </c:pt>
                <c:pt idx="1">
                  <c:v>East</c:v>
                </c:pt>
                <c:pt idx="2">
                  <c:v>North</c:v>
                </c:pt>
                <c:pt idx="3">
                  <c:v>South</c:v>
                </c:pt>
                <c:pt idx="4">
                  <c:v>West</c:v>
                </c:pt>
              </c:strCache>
            </c:strRef>
          </c:cat>
          <c:val>
            <c:numRef>
              <c:f>' BMI &amp; Fruit Servings by '!$C$4:$C$9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6-065E-4D65-B551-FF7FA66C95D9}"/>
            </c:ext>
          </c:extLst>
        </c:ser>
        <c:dLbls>
          <c:showLegendKey val="0"/>
          <c:showVal val="0"/>
          <c:showCatName val="0"/>
          <c:showSerName val="0"/>
          <c:showPercent val="0"/>
          <c:showBubbleSize val="0"/>
        </c:dLbls>
        <c:gapWidth val="182"/>
        <c:overlap val="100"/>
        <c:axId val="376626576"/>
        <c:axId val="376619376"/>
      </c:barChart>
      <c:catAx>
        <c:axId val="3766265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619376"/>
        <c:crosses val="autoZero"/>
        <c:auto val="1"/>
        <c:lblAlgn val="ctr"/>
        <c:lblOffset val="100"/>
        <c:noMultiLvlLbl val="0"/>
      </c:catAx>
      <c:valAx>
        <c:axId val="3766193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6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.xlsx]Health Status by Age Group!PivotTable1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b="1">
                <a:latin typeface="+mn-lt"/>
              </a:rPr>
              <a:t>Health Status by Age Group </a:t>
            </a:r>
            <a:endParaRPr lang="en-US" sz="1400" b="0">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Status by Age Group'!$B$3:$B$4</c:f>
              <c:strCache>
                <c:ptCount val="1"/>
                <c:pt idx="0">
                  <c:v>Healthy Weight</c:v>
                </c:pt>
              </c:strCache>
            </c:strRef>
          </c:tx>
          <c:spPr>
            <a:solidFill>
              <a:schemeClr val="accent6"/>
            </a:solidFill>
            <a:ln>
              <a:noFill/>
            </a:ln>
            <a:effectLst/>
          </c:spPr>
          <c:invertIfNegative val="0"/>
          <c:cat>
            <c:strRef>
              <c:f>'Health Status by Age Group'!$A$5:$A$8</c:f>
              <c:strCache>
                <c:ptCount val="3"/>
                <c:pt idx="0">
                  <c:v>24-35</c:v>
                </c:pt>
                <c:pt idx="1">
                  <c:v>36-47</c:v>
                </c:pt>
                <c:pt idx="2">
                  <c:v>48-59</c:v>
                </c:pt>
              </c:strCache>
            </c:strRef>
          </c:cat>
          <c:val>
            <c:numRef>
              <c:f>'Health Status by Age Group'!$B$5:$B$8</c:f>
              <c:numCache>
                <c:formatCode>General</c:formatCode>
                <c:ptCount val="3"/>
                <c:pt idx="0">
                  <c:v>6</c:v>
                </c:pt>
                <c:pt idx="1">
                  <c:v>7</c:v>
                </c:pt>
                <c:pt idx="2">
                  <c:v>11</c:v>
                </c:pt>
              </c:numCache>
            </c:numRef>
          </c:val>
          <c:extLst>
            <c:ext xmlns:c16="http://schemas.microsoft.com/office/drawing/2014/chart" uri="{C3380CC4-5D6E-409C-BE32-E72D297353CC}">
              <c16:uniqueId val="{00000000-DF50-429F-9F28-D27DA2969A61}"/>
            </c:ext>
          </c:extLst>
        </c:ser>
        <c:ser>
          <c:idx val="1"/>
          <c:order val="1"/>
          <c:tx>
            <c:strRef>
              <c:f>'Health Status by Age Group'!$C$3:$C$4</c:f>
              <c:strCache>
                <c:ptCount val="1"/>
                <c:pt idx="0">
                  <c:v>Underweight</c:v>
                </c:pt>
              </c:strCache>
            </c:strRef>
          </c:tx>
          <c:spPr>
            <a:solidFill>
              <a:schemeClr val="accent5"/>
            </a:solidFill>
            <a:ln>
              <a:noFill/>
            </a:ln>
            <a:effectLst/>
          </c:spPr>
          <c:invertIfNegative val="0"/>
          <c:cat>
            <c:strRef>
              <c:f>'Health Status by Age Group'!$A$5:$A$8</c:f>
              <c:strCache>
                <c:ptCount val="3"/>
                <c:pt idx="0">
                  <c:v>24-35</c:v>
                </c:pt>
                <c:pt idx="1">
                  <c:v>36-47</c:v>
                </c:pt>
                <c:pt idx="2">
                  <c:v>48-59</c:v>
                </c:pt>
              </c:strCache>
            </c:strRef>
          </c:cat>
          <c:val>
            <c:numRef>
              <c:f>'Health Status by Age Group'!$C$5:$C$8</c:f>
              <c:numCache>
                <c:formatCode>General</c:formatCode>
                <c:ptCount val="3"/>
                <c:pt idx="0">
                  <c:v>32</c:v>
                </c:pt>
                <c:pt idx="1">
                  <c:v>21</c:v>
                </c:pt>
                <c:pt idx="2">
                  <c:v>23</c:v>
                </c:pt>
              </c:numCache>
            </c:numRef>
          </c:val>
          <c:extLst>
            <c:ext xmlns:c16="http://schemas.microsoft.com/office/drawing/2014/chart" uri="{C3380CC4-5D6E-409C-BE32-E72D297353CC}">
              <c16:uniqueId val="{00000004-DF50-429F-9F28-D27DA2969A61}"/>
            </c:ext>
          </c:extLst>
        </c:ser>
        <c:dLbls>
          <c:showLegendKey val="0"/>
          <c:showVal val="0"/>
          <c:showCatName val="0"/>
          <c:showSerName val="0"/>
          <c:showPercent val="0"/>
          <c:showBubbleSize val="0"/>
        </c:dLbls>
        <c:gapWidth val="199"/>
        <c:axId val="524648080"/>
        <c:axId val="524631760"/>
      </c:barChart>
      <c:catAx>
        <c:axId val="52464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4631760"/>
        <c:crosses val="autoZero"/>
        <c:auto val="1"/>
        <c:lblAlgn val="ctr"/>
        <c:lblOffset val="100"/>
        <c:noMultiLvlLbl val="0"/>
      </c:catAx>
      <c:valAx>
        <c:axId val="524631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.xlsx]Nutrients vs BMI!PivotTable2</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b="1">
                <a:latin typeface="+mn-lt"/>
              </a:rPr>
              <a:t>Nutrients vs BMI</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alpha val="70000"/>
            </a:schemeClr>
          </a:solidFill>
          <a:ln>
            <a:noFill/>
          </a:ln>
          <a:effectLst/>
        </c:spPr>
        <c:marker>
          <c:symbol val="circle"/>
          <c:size val="6"/>
          <c:spPr>
            <a:solidFill>
              <a:schemeClr val="accent6">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alpha val="70000"/>
            </a:schemeClr>
          </a:solidFill>
          <a:ln>
            <a:noFill/>
          </a:ln>
          <a:effectLst/>
        </c:spPr>
        <c:marker>
          <c:symbol val="circle"/>
          <c:size val="6"/>
          <c:spPr>
            <a:solidFill>
              <a:schemeClr val="accent5">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'Nutrients vs BMI'!$B$3:$B$4</c:f>
              <c:strCache>
                <c:ptCount val="1"/>
                <c:pt idx="0">
                  <c:v>0</c:v>
                </c:pt>
              </c:strCache>
            </c:strRef>
          </c:tx>
          <c:spPr>
            <a:solidFill>
              <a:schemeClr val="accent6">
                <a:alpha val="70000"/>
              </a:schemeClr>
            </a:solidFill>
            <a:ln>
              <a:noFill/>
            </a:ln>
            <a:effectLst/>
          </c:spPr>
          <c:invertIfNegative val="0"/>
          <c:cat>
            <c:strRef>
              <c:f>'Nutrients vs BMI'!$A$5:$A$10</c:f>
              <c:strCache>
                <c:ptCount val="5"/>
                <c:pt idx="0">
                  <c:v>0</c:v>
                </c:pt>
                <c:pt idx="1">
                  <c:v>1</c:v>
                </c:pt>
                <c:pt idx="2">
                  <c:v>2</c:v>
                </c:pt>
                <c:pt idx="3">
                  <c:v>3</c:v>
                </c:pt>
                <c:pt idx="4">
                  <c:v>4</c:v>
                </c:pt>
              </c:strCache>
            </c:strRef>
          </c:cat>
          <c:val>
            <c:numRef>
              <c:f>'Nutrients vs BMI'!$B$5:$B$10</c:f>
              <c:numCache>
                <c:formatCode>0.00</c:formatCode>
                <c:ptCount val="5"/>
                <c:pt idx="0">
                  <c:v>19.016420427584645</c:v>
                </c:pt>
                <c:pt idx="1">
                  <c:v>16.35248862763348</c:v>
                </c:pt>
                <c:pt idx="2">
                  <c:v>18.304030863042058</c:v>
                </c:pt>
                <c:pt idx="3">
                  <c:v>18.791232347431109</c:v>
                </c:pt>
                <c:pt idx="4">
                  <c:v>17.326942725016981</c:v>
                </c:pt>
              </c:numCache>
            </c:numRef>
          </c:val>
          <c:extLst>
            <c:ext xmlns:c16="http://schemas.microsoft.com/office/drawing/2014/chart" uri="{C3380CC4-5D6E-409C-BE32-E72D297353CC}">
              <c16:uniqueId val="{00000000-41AD-4331-972D-88EED5E48F05}"/>
            </c:ext>
          </c:extLst>
        </c:ser>
        <c:ser>
          <c:idx val="1"/>
          <c:order val="1"/>
          <c:tx>
            <c:strRef>
              <c:f>'Nutrients vs BMI'!$C$3:$C$4</c:f>
              <c:strCache>
                <c:ptCount val="1"/>
                <c:pt idx="0">
                  <c:v>1</c:v>
                </c:pt>
              </c:strCache>
            </c:strRef>
          </c:tx>
          <c:spPr>
            <a:solidFill>
              <a:schemeClr val="accent5">
                <a:alpha val="70000"/>
              </a:schemeClr>
            </a:solidFill>
            <a:ln>
              <a:noFill/>
            </a:ln>
            <a:effectLst/>
          </c:spPr>
          <c:invertIfNegative val="0"/>
          <c:cat>
            <c:strRef>
              <c:f>'Nutrients vs BMI'!$A$5:$A$10</c:f>
              <c:strCache>
                <c:ptCount val="5"/>
                <c:pt idx="0">
                  <c:v>0</c:v>
                </c:pt>
                <c:pt idx="1">
                  <c:v>1</c:v>
                </c:pt>
                <c:pt idx="2">
                  <c:v>2</c:v>
                </c:pt>
                <c:pt idx="3">
                  <c:v>3</c:v>
                </c:pt>
                <c:pt idx="4">
                  <c:v>4</c:v>
                </c:pt>
              </c:strCache>
            </c:strRef>
          </c:cat>
          <c:val>
            <c:numRef>
              <c:f>'Nutrients vs BMI'!$C$5:$C$10</c:f>
              <c:numCache>
                <c:formatCode>0.00</c:formatCode>
                <c:ptCount val="5"/>
                <c:pt idx="0">
                  <c:v>17.280117596560103</c:v>
                </c:pt>
                <c:pt idx="1">
                  <c:v>16.201722814253078</c:v>
                </c:pt>
                <c:pt idx="2">
                  <c:v>13.414804870225169</c:v>
                </c:pt>
                <c:pt idx="3">
                  <c:v>15.547827345547695</c:v>
                </c:pt>
                <c:pt idx="4">
                  <c:v>16.827714126941665</c:v>
                </c:pt>
              </c:numCache>
            </c:numRef>
          </c:val>
          <c:extLst>
            <c:ext xmlns:c16="http://schemas.microsoft.com/office/drawing/2014/chart" uri="{C3380CC4-5D6E-409C-BE32-E72D297353CC}">
              <c16:uniqueId val="{00000001-41AD-4331-972D-88EED5E48F05}"/>
            </c:ext>
          </c:extLst>
        </c:ser>
        <c:ser>
          <c:idx val="2"/>
          <c:order val="2"/>
          <c:tx>
            <c:strRef>
              <c:f>'Nutrients vs BMI'!$D$3:$D$4</c:f>
              <c:strCache>
                <c:ptCount val="1"/>
                <c:pt idx="0">
                  <c:v>2</c:v>
                </c:pt>
              </c:strCache>
            </c:strRef>
          </c:tx>
          <c:spPr>
            <a:solidFill>
              <a:schemeClr val="accent4">
                <a:alpha val="70000"/>
              </a:schemeClr>
            </a:solidFill>
            <a:ln>
              <a:noFill/>
            </a:ln>
            <a:effectLst/>
          </c:spPr>
          <c:invertIfNegative val="0"/>
          <c:cat>
            <c:strRef>
              <c:f>'Nutrients vs BMI'!$A$5:$A$10</c:f>
              <c:strCache>
                <c:ptCount val="5"/>
                <c:pt idx="0">
                  <c:v>0</c:v>
                </c:pt>
                <c:pt idx="1">
                  <c:v>1</c:v>
                </c:pt>
                <c:pt idx="2">
                  <c:v>2</c:v>
                </c:pt>
                <c:pt idx="3">
                  <c:v>3</c:v>
                </c:pt>
                <c:pt idx="4">
                  <c:v>4</c:v>
                </c:pt>
              </c:strCache>
            </c:strRef>
          </c:cat>
          <c:val>
            <c:numRef>
              <c:f>'Nutrients vs BMI'!$D$5:$D$10</c:f>
              <c:numCache>
                <c:formatCode>0.00</c:formatCode>
                <c:ptCount val="5"/>
                <c:pt idx="0">
                  <c:v>16.27305047255906</c:v>
                </c:pt>
                <c:pt idx="1">
                  <c:v>17.145357431721354</c:v>
                </c:pt>
                <c:pt idx="2">
                  <c:v>17.219114471226323</c:v>
                </c:pt>
                <c:pt idx="3">
                  <c:v>18.37904051788599</c:v>
                </c:pt>
                <c:pt idx="4">
                  <c:v>16.79563742079436</c:v>
                </c:pt>
              </c:numCache>
            </c:numRef>
          </c:val>
          <c:extLst>
            <c:ext xmlns:c16="http://schemas.microsoft.com/office/drawing/2014/chart" uri="{C3380CC4-5D6E-409C-BE32-E72D297353CC}">
              <c16:uniqueId val="{00000002-41AD-4331-972D-88EED5E48F05}"/>
            </c:ext>
          </c:extLst>
        </c:ser>
        <c:ser>
          <c:idx val="3"/>
          <c:order val="3"/>
          <c:tx>
            <c:strRef>
              <c:f>'Nutrients vs BMI'!$E$3:$E$4</c:f>
              <c:strCache>
                <c:ptCount val="1"/>
                <c:pt idx="0">
                  <c:v>3</c:v>
                </c:pt>
              </c:strCache>
            </c:strRef>
          </c:tx>
          <c:spPr>
            <a:solidFill>
              <a:schemeClr val="accent6">
                <a:lumMod val="60000"/>
                <a:alpha val="70000"/>
              </a:schemeClr>
            </a:solidFill>
            <a:ln>
              <a:noFill/>
            </a:ln>
            <a:effectLst/>
          </c:spPr>
          <c:invertIfNegative val="0"/>
          <c:cat>
            <c:strRef>
              <c:f>'Nutrients vs BMI'!$A$5:$A$10</c:f>
              <c:strCache>
                <c:ptCount val="5"/>
                <c:pt idx="0">
                  <c:v>0</c:v>
                </c:pt>
                <c:pt idx="1">
                  <c:v>1</c:v>
                </c:pt>
                <c:pt idx="2">
                  <c:v>2</c:v>
                </c:pt>
                <c:pt idx="3">
                  <c:v>3</c:v>
                </c:pt>
                <c:pt idx="4">
                  <c:v>4</c:v>
                </c:pt>
              </c:strCache>
            </c:strRef>
          </c:cat>
          <c:val>
            <c:numRef>
              <c:f>'Nutrients vs BMI'!$E$5:$E$10</c:f>
              <c:numCache>
                <c:formatCode>0.00</c:formatCode>
                <c:ptCount val="5"/>
                <c:pt idx="0">
                  <c:v>17.104134635526798</c:v>
                </c:pt>
                <c:pt idx="1">
                  <c:v>15.486892118792989</c:v>
                </c:pt>
                <c:pt idx="3">
                  <c:v>19.105850849662808</c:v>
                </c:pt>
                <c:pt idx="4">
                  <c:v>16.427913820241738</c:v>
                </c:pt>
              </c:numCache>
            </c:numRef>
          </c:val>
          <c:extLst>
            <c:ext xmlns:c16="http://schemas.microsoft.com/office/drawing/2014/chart" uri="{C3380CC4-5D6E-409C-BE32-E72D297353CC}">
              <c16:uniqueId val="{00000006-41AD-4331-972D-88EED5E48F05}"/>
            </c:ext>
          </c:extLst>
        </c:ser>
        <c:ser>
          <c:idx val="4"/>
          <c:order val="4"/>
          <c:tx>
            <c:strRef>
              <c:f>'Nutrients vs BMI'!$F$3:$F$4</c:f>
              <c:strCache>
                <c:ptCount val="1"/>
                <c:pt idx="0">
                  <c:v>4</c:v>
                </c:pt>
              </c:strCache>
            </c:strRef>
          </c:tx>
          <c:spPr>
            <a:solidFill>
              <a:schemeClr val="accent5">
                <a:lumMod val="60000"/>
                <a:alpha val="70000"/>
              </a:schemeClr>
            </a:solidFill>
            <a:ln>
              <a:noFill/>
            </a:ln>
            <a:effectLst/>
          </c:spPr>
          <c:invertIfNegative val="0"/>
          <c:cat>
            <c:strRef>
              <c:f>'Nutrients vs BMI'!$A$5:$A$10</c:f>
              <c:strCache>
                <c:ptCount val="5"/>
                <c:pt idx="0">
                  <c:v>0</c:v>
                </c:pt>
                <c:pt idx="1">
                  <c:v>1</c:v>
                </c:pt>
                <c:pt idx="2">
                  <c:v>2</c:v>
                </c:pt>
                <c:pt idx="3">
                  <c:v>3</c:v>
                </c:pt>
                <c:pt idx="4">
                  <c:v>4</c:v>
                </c:pt>
              </c:strCache>
            </c:strRef>
          </c:cat>
          <c:val>
            <c:numRef>
              <c:f>'Nutrients vs BMI'!$F$5:$F$10</c:f>
              <c:numCache>
                <c:formatCode>0.00</c:formatCode>
                <c:ptCount val="5"/>
                <c:pt idx="0">
                  <c:v>18.137073212360072</c:v>
                </c:pt>
                <c:pt idx="1">
                  <c:v>17.548662976364966</c:v>
                </c:pt>
                <c:pt idx="2">
                  <c:v>17.104693630968079</c:v>
                </c:pt>
                <c:pt idx="3">
                  <c:v>15.747317770125974</c:v>
                </c:pt>
                <c:pt idx="4">
                  <c:v>20.023541521230683</c:v>
                </c:pt>
              </c:numCache>
            </c:numRef>
          </c:val>
          <c:extLst>
            <c:ext xmlns:c16="http://schemas.microsoft.com/office/drawing/2014/chart" uri="{C3380CC4-5D6E-409C-BE32-E72D297353CC}">
              <c16:uniqueId val="{00000007-41AD-4331-972D-88EED5E48F05}"/>
            </c:ext>
          </c:extLst>
        </c:ser>
        <c:dLbls>
          <c:showLegendKey val="0"/>
          <c:showVal val="0"/>
          <c:showCatName val="0"/>
          <c:showSerName val="0"/>
          <c:showPercent val="0"/>
          <c:showBubbleSize val="0"/>
        </c:dLbls>
        <c:gapWidth val="80"/>
        <c:overlap val="25"/>
        <c:axId val="524650000"/>
        <c:axId val="524649520"/>
      </c:barChart>
      <c:catAx>
        <c:axId val="5246500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24649520"/>
        <c:crosses val="autoZero"/>
        <c:auto val="1"/>
        <c:lblAlgn val="ctr"/>
        <c:lblOffset val="100"/>
        <c:noMultiLvlLbl val="0"/>
      </c:catAx>
      <c:valAx>
        <c:axId val="524649520"/>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24650000"/>
        <c:crosses val="autoZero"/>
        <c:crossBetween val="between"/>
      </c:valAx>
      <c:spPr>
        <a:noFill/>
        <a:ln>
          <a:noFill/>
        </a:ln>
        <a:effectLst/>
      </c:spPr>
    </c:plotArea>
    <c:legend>
      <c:legendPos val="r"/>
      <c:layout>
        <c:manualLayout>
          <c:xMode val="edge"/>
          <c:yMode val="edge"/>
          <c:x val="0.7270833333333333"/>
          <c:y val="0.25376130067074942"/>
          <c:w val="0.25624999999999998"/>
          <c:h val="0.57826443569553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.xlsx]Health_Status vs Sugar &amp; Screen!PivotTable3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1" i="0" u="none" strike="noStrike" baseline="0"/>
              <a:t>Sugar Drinks &amp; Screen Time by Health Status</a:t>
            </a:r>
            <a:endParaRPr lang="en-US" sz="1400">
              <a:solidFill>
                <a:schemeClr val="tx1"/>
              </a:solidFill>
            </a:endParaRPr>
          </a:p>
        </c:rich>
      </c:tx>
      <c:layout>
        <c:manualLayout>
          <c:xMode val="edge"/>
          <c:yMode val="edge"/>
          <c:x val="0.21530548497731714"/>
          <c:y val="4.54937073309049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'Health_Status vs Sugar &amp; Screen'!$B$3</c:f>
              <c:strCache>
                <c:ptCount val="1"/>
                <c:pt idx="0">
                  <c:v>Average of Daily_Sugar_Drinks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'Health_Status vs Sugar &amp; Screen'!$A$4:$A$6</c:f>
              <c:strCache>
                <c:ptCount val="2"/>
                <c:pt idx="0">
                  <c:v>Healthy Weight</c:v>
                </c:pt>
                <c:pt idx="1">
                  <c:v>Underweight</c:v>
                </c:pt>
              </c:strCache>
            </c:strRef>
          </c:cat>
          <c:val>
            <c:numRef>
              <c:f>'Health_Status vs Sugar &amp; Screen'!$B$4:$B$6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E6A6-4863-B20C-79A7D76FD2DF}"/>
            </c:ext>
          </c:extLst>
        </c:ser>
        <c:ser>
          <c:idx val="1"/>
          <c:order val="1"/>
          <c:tx>
            <c:strRef>
              <c:f>'Health_Status vs Sugar &amp; Screen'!$C$3</c:f>
              <c:strCache>
                <c:ptCount val="1"/>
                <c:pt idx="0">
                  <c:v>Average of ScreenTime_Hours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'Health_Status vs Sugar &amp; Screen'!$A$4:$A$6</c:f>
              <c:strCache>
                <c:ptCount val="2"/>
                <c:pt idx="0">
                  <c:v>Healthy Weight</c:v>
                </c:pt>
                <c:pt idx="1">
                  <c:v>Underweight</c:v>
                </c:pt>
              </c:strCache>
            </c:strRef>
          </c:cat>
          <c:val>
            <c:numRef>
              <c:f>'Health_Status vs Sugar &amp; Screen'!$C$4:$C$6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E6A6-4863-B20C-79A7D76FD2DF}"/>
            </c:ext>
          </c:extLst>
        </c:ser>
        <c:dLbls>
          <c:showLegendKey val="0"/>
          <c:showVal val="0"/>
          <c:showCatName val="0"/>
          <c:showSerName val="0"/>
          <c:showPercent val="0"/>
          <c:showBubbleSize val="0"/>
        </c:dLbls>
        <c:gapWidth val="100"/>
        <c:axId val="376626576"/>
        <c:axId val="376619376"/>
      </c:barChart>
      <c:catAx>
        <c:axId val="376626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6619376"/>
        <c:crosses val="autoZero"/>
        <c:auto val="1"/>
        <c:lblAlgn val="ctr"/>
        <c:lblOffset val="100"/>
        <c:noMultiLvlLbl val="0"/>
      </c:catAx>
      <c:valAx>
        <c:axId val="3766193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66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 .xlsx] BMI &amp; Fruit Servings by !PivotTable4</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b="1" i="0" u="none" strike="noStrike" cap="none" normalizeH="0" baseline="0">
                <a:latin typeface="+mn-lt"/>
              </a:rPr>
              <a:t>Regional BMI &amp; Fruit Intake</a:t>
            </a:r>
            <a:endParaRPr lang="en-US" sz="1400" b="1" baseline="0">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BMI &amp; Fruit Servings by '!$B$3</c:f>
              <c:strCache>
                <c:ptCount val="1"/>
                <c:pt idx="0">
                  <c:v>Average of BMI</c:v>
                </c:pt>
              </c:strCache>
            </c:strRef>
          </c:tx>
          <c:spPr>
            <a:solidFill>
              <a:schemeClr val="accent6"/>
            </a:solidFill>
            <a:ln>
              <a:noFill/>
            </a:ln>
            <a:effectLst/>
          </c:spPr>
          <c:invertIfNegative val="0"/>
          <c:cat>
            <c:strRef>
              <c:f>' BMI &amp; Fruit Servings by '!$A$4:$A$9</c:f>
              <c:strCache>
                <c:ptCount val="5"/>
                <c:pt idx="0">
                  <c:v>Central</c:v>
                </c:pt>
                <c:pt idx="1">
                  <c:v>East</c:v>
                </c:pt>
                <c:pt idx="2">
                  <c:v>North</c:v>
                </c:pt>
                <c:pt idx="3">
                  <c:v>South</c:v>
                </c:pt>
                <c:pt idx="4">
                  <c:v>West</c:v>
                </c:pt>
              </c:strCache>
            </c:strRef>
          </c:cat>
          <c:val>
            <c:numRef>
              <c:f>' BMI &amp; Fruit Servings by '!$B$4:$B$9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96B9-48B0-B912-7D53DBEE20BD}"/>
            </c:ext>
          </c:extLst>
        </c:ser>
        <c:ser>
          <c:idx val="1"/>
          <c:order val="1"/>
          <c:tx>
            <c:strRef>
              <c:f>' BMI &amp; Fruit Servings by '!$C$3</c:f>
              <c:strCache>
                <c:ptCount val="1"/>
                <c:pt idx="0">
                  <c:v>Average of Daily_Fruit_Servings</c:v>
                </c:pt>
              </c:strCache>
            </c:strRef>
          </c:tx>
          <c:spPr>
            <a:solidFill>
              <a:schemeClr val="accent5"/>
            </a:solidFill>
            <a:ln>
              <a:noFill/>
            </a:ln>
            <a:effectLst/>
          </c:spPr>
          <c:invertIfNegative val="0"/>
          <c:cat>
            <c:strRef>
              <c:f>' BMI &amp; Fruit Servings by '!$A$4:$A$9</c:f>
              <c:strCache>
                <c:ptCount val="5"/>
                <c:pt idx="0">
                  <c:v>Central</c:v>
                </c:pt>
                <c:pt idx="1">
                  <c:v>East</c:v>
                </c:pt>
                <c:pt idx="2">
                  <c:v>North</c:v>
                </c:pt>
                <c:pt idx="3">
                  <c:v>South</c:v>
                </c:pt>
                <c:pt idx="4">
                  <c:v>West</c:v>
                </c:pt>
              </c:strCache>
            </c:strRef>
          </c:cat>
          <c:val>
            <c:numRef>
              <c:f>' BMI &amp; Fruit Servings by '!$C$4:$C$9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96B9-48B0-B912-7D53DBEE20BD}"/>
            </c:ext>
          </c:extLst>
        </c:ser>
        <c:dLbls>
          <c:showLegendKey val="0"/>
          <c:showVal val="0"/>
          <c:showCatName val="0"/>
          <c:showSerName val="0"/>
          <c:showPercent val="0"/>
          <c:showBubbleSize val="0"/>
        </c:dLbls>
        <c:gapWidth val="150"/>
        <c:overlap val="100"/>
        <c:axId val="376626576"/>
        <c:axId val="376619376"/>
      </c:barChart>
      <c:catAx>
        <c:axId val="37662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6619376"/>
        <c:crosses val="autoZero"/>
        <c:auto val="1"/>
        <c:lblAlgn val="ctr"/>
        <c:lblOffset val="100"/>
        <c:noMultiLvlLbl val="0"/>
      </c:catAx>
      <c:valAx>
        <c:axId val="376619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6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15246</xdr:colOff>
      <xdr:row>2</xdr:row>
      <xdr:rowOff>110490</xdr:rowOff>
    </xdr:from>
    <xdr:to>
      <xdr:col>12</xdr:col>
      <xdr:colOff>320046</xdr:colOff>
      <xdr:row>17</xdr:row>
      <xdr:rowOff>110490</xdr:rowOff>
    </xdr:to>
    <xdr:graphicFrame macro="">
      <xdr:nvGraphicFramePr>
        <xdr:cNvPr id="2" name="Chart 1">
          <a:extLst>
            <a:ext uri="{FF2B5EF4-FFF2-40B4-BE49-F238E27FC236}">
              <a16:creationId xmlns:a16="http://schemas.microsoft.com/office/drawing/2014/main" id="{DD654DBF-7B51-5957-5D58-0F7166E39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327660</xdr:colOff>
      <xdr:row>1</xdr:row>
      <xdr:rowOff>156210</xdr:rowOff>
    </xdr:from>
    <xdr:to>
      <xdr:col>15</xdr:col>
      <xdr:colOff>22860</xdr:colOff>
      <xdr:row>16</xdr:row>
      <xdr:rowOff>156210</xdr:rowOff>
    </xdr:to>
    <xdr:graphicFrame macro="">
      <xdr:nvGraphicFramePr>
        <xdr:cNvPr id="2" name="Chart 1">
          <a:extLst>
            <a:ext uri="{FF2B5EF4-FFF2-40B4-BE49-F238E27FC236}">
              <a16:creationId xmlns:a16="http://schemas.microsoft.com/office/drawing/2014/main" id="{46CA371C-E71C-AEB9-A9D9-700ABE30D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2</xdr:row>
      <xdr:rowOff>11430</xdr:rowOff>
    </xdr:from>
    <xdr:to>
      <xdr:col>11</xdr:col>
      <xdr:colOff>53340</xdr:colOff>
      <xdr:row>17</xdr:row>
      <xdr:rowOff>11430</xdr:rowOff>
    </xdr:to>
    <xdr:graphicFrame macro="">
      <xdr:nvGraphicFramePr>
        <xdr:cNvPr id="2" name="Chart 1">
          <a:extLst>
            <a:ext uri="{FF2B5EF4-FFF2-40B4-BE49-F238E27FC236}">
              <a16:creationId xmlns:a16="http://schemas.microsoft.com/office/drawing/2014/main" id="{46EDB66F-AE38-E9CB-D05D-7B000334C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2</xdr:row>
      <xdr:rowOff>3810</xdr:rowOff>
    </xdr:from>
    <xdr:to>
      <xdr:col>10</xdr:col>
      <xdr:colOff>457200</xdr:colOff>
      <xdr:row>17</xdr:row>
      <xdr:rowOff>3810</xdr:rowOff>
    </xdr:to>
    <xdr:graphicFrame macro="">
      <xdr:nvGraphicFramePr>
        <xdr:cNvPr id="2" name="Chart 1">
          <a:extLst>
            <a:ext uri="{FF2B5EF4-FFF2-40B4-BE49-F238E27FC236}">
              <a16:creationId xmlns:a16="http://schemas.microsoft.com/office/drawing/2014/main" id="{D286EE25-1C7C-EF32-4222-6F444919A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4</xdr:row>
      <xdr:rowOff>45720</xdr:rowOff>
    </xdr:from>
    <xdr:to>
      <xdr:col>16</xdr:col>
      <xdr:colOff>289560</xdr:colOff>
      <xdr:row>39</xdr:row>
      <xdr:rowOff>121920</xdr:rowOff>
    </xdr:to>
    <xdr:sp macro="" textlink="">
      <xdr:nvSpPr>
        <xdr:cNvPr id="9" name="Rectangle 8">
          <a:extLst>
            <a:ext uri="{FF2B5EF4-FFF2-40B4-BE49-F238E27FC236}">
              <a16:creationId xmlns:a16="http://schemas.microsoft.com/office/drawing/2014/main" id="{D51C362A-5C09-A8FB-0B44-82B74B3FAD45}"/>
            </a:ext>
          </a:extLst>
        </xdr:cNvPr>
        <xdr:cNvSpPr/>
      </xdr:nvSpPr>
      <xdr:spPr>
        <a:xfrm>
          <a:off x="533400" y="777240"/>
          <a:ext cx="9509760" cy="64770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30480</xdr:colOff>
      <xdr:row>4</xdr:row>
      <xdr:rowOff>121920</xdr:rowOff>
    </xdr:from>
    <xdr:to>
      <xdr:col>9</xdr:col>
      <xdr:colOff>601980</xdr:colOff>
      <xdr:row>9</xdr:row>
      <xdr:rowOff>45720</xdr:rowOff>
    </xdr:to>
    <xdr:sp macro="" textlink="">
      <xdr:nvSpPr>
        <xdr:cNvPr id="2" name="Rectangle: Rounded Corners 1">
          <a:extLst>
            <a:ext uri="{FF2B5EF4-FFF2-40B4-BE49-F238E27FC236}">
              <a16:creationId xmlns:a16="http://schemas.microsoft.com/office/drawing/2014/main" id="{B1C7AF67-8BFA-3347-1056-356817C148CD}"/>
            </a:ext>
          </a:extLst>
        </xdr:cNvPr>
        <xdr:cNvSpPr/>
      </xdr:nvSpPr>
      <xdr:spPr>
        <a:xfrm>
          <a:off x="640080" y="853440"/>
          <a:ext cx="5448300" cy="838200"/>
        </a:xfrm>
        <a:prstGeom prst="roundRect">
          <a:avLst>
            <a:gd name="adj" fmla="val 0"/>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800">
              <a:solidFill>
                <a:schemeClr val="accent6">
                  <a:lumMod val="60000"/>
                  <a:lumOff val="40000"/>
                </a:schemeClr>
              </a:solidFill>
            </a:rPr>
            <a:t> Child Health &amp; Nutrition Dashboard</a:t>
          </a:r>
        </a:p>
      </xdr:txBody>
    </xdr:sp>
    <xdr:clientData/>
  </xdr:twoCellAnchor>
  <xdr:twoCellAnchor>
    <xdr:from>
      <xdr:col>1</xdr:col>
      <xdr:colOff>30480</xdr:colOff>
      <xdr:row>9</xdr:row>
      <xdr:rowOff>99060</xdr:rowOff>
    </xdr:from>
    <xdr:to>
      <xdr:col>8</xdr:col>
      <xdr:colOff>541020</xdr:colOff>
      <xdr:row>24</xdr:row>
      <xdr:rowOff>7620</xdr:rowOff>
    </xdr:to>
    <xdr:graphicFrame macro="">
      <xdr:nvGraphicFramePr>
        <xdr:cNvPr id="3" name="Chart 2">
          <a:extLst>
            <a:ext uri="{FF2B5EF4-FFF2-40B4-BE49-F238E27FC236}">
              <a16:creationId xmlns:a16="http://schemas.microsoft.com/office/drawing/2014/main" id="{43EEB20B-EB0C-454A-9F51-574CEADF3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9</xdr:row>
      <xdr:rowOff>106680</xdr:rowOff>
    </xdr:from>
    <xdr:to>
      <xdr:col>16</xdr:col>
      <xdr:colOff>198120</xdr:colOff>
      <xdr:row>23</xdr:row>
      <xdr:rowOff>152400</xdr:rowOff>
    </xdr:to>
    <xdr:graphicFrame macro="">
      <xdr:nvGraphicFramePr>
        <xdr:cNvPr id="4" name="Chart 3">
          <a:extLst>
            <a:ext uri="{FF2B5EF4-FFF2-40B4-BE49-F238E27FC236}">
              <a16:creationId xmlns:a16="http://schemas.microsoft.com/office/drawing/2014/main" id="{892701B7-C13C-44AC-8CF7-8239F1BC8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xdr:colOff>
      <xdr:row>24</xdr:row>
      <xdr:rowOff>68580</xdr:rowOff>
    </xdr:from>
    <xdr:to>
      <xdr:col>8</xdr:col>
      <xdr:colOff>525780</xdr:colOff>
      <xdr:row>39</xdr:row>
      <xdr:rowOff>45720</xdr:rowOff>
    </xdr:to>
    <xdr:graphicFrame macro="">
      <xdr:nvGraphicFramePr>
        <xdr:cNvPr id="5" name="Chart 4">
          <a:extLst>
            <a:ext uri="{FF2B5EF4-FFF2-40B4-BE49-F238E27FC236}">
              <a16:creationId xmlns:a16="http://schemas.microsoft.com/office/drawing/2014/main" id="{B83E97C0-3AA5-45D9-96AB-26A4F01F3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24</xdr:row>
      <xdr:rowOff>38100</xdr:rowOff>
    </xdr:from>
    <xdr:to>
      <xdr:col>16</xdr:col>
      <xdr:colOff>205740</xdr:colOff>
      <xdr:row>39</xdr:row>
      <xdr:rowOff>30480</xdr:rowOff>
    </xdr:to>
    <xdr:graphicFrame macro="">
      <xdr:nvGraphicFramePr>
        <xdr:cNvPr id="6" name="Chart 5">
          <a:extLst>
            <a:ext uri="{FF2B5EF4-FFF2-40B4-BE49-F238E27FC236}">
              <a16:creationId xmlns:a16="http://schemas.microsoft.com/office/drawing/2014/main" id="{E1C6DB81-236C-4690-9183-DDBDE4585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175260</xdr:colOff>
      <xdr:row>4</xdr:row>
      <xdr:rowOff>99061</xdr:rowOff>
    </xdr:from>
    <xdr:to>
      <xdr:col>16</xdr:col>
      <xdr:colOff>228600</xdr:colOff>
      <xdr:row>9</xdr:row>
      <xdr:rowOff>38100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985D5BD-29AB-3FFD-891E-0E6EADEE0D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00060" y="830581"/>
              <a:ext cx="188214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4</xdr:row>
      <xdr:rowOff>106681</xdr:rowOff>
    </xdr:from>
    <xdr:to>
      <xdr:col>13</xdr:col>
      <xdr:colOff>91440</xdr:colOff>
      <xdr:row>9</xdr:row>
      <xdr:rowOff>53340</xdr:rowOff>
    </xdr:to>
    <mc:AlternateContent xmlns:mc="http://schemas.openxmlformats.org/markup-compatibility/2006">
      <mc:Choice xmlns:a14="http://schemas.microsoft.com/office/drawing/2010/main" Requires="a14">
        <xdr:graphicFrame macro="">
          <xdr:nvGraphicFramePr>
            <xdr:cNvPr id="8" name="Health_Status">
              <a:extLst>
                <a:ext uri="{FF2B5EF4-FFF2-40B4-BE49-F238E27FC236}">
                  <a16:creationId xmlns:a16="http://schemas.microsoft.com/office/drawing/2014/main" id="{21F8AFBA-9CC0-9A32-1E7B-7CBDC12F1C6D}"/>
                </a:ext>
              </a:extLst>
            </xdr:cNvPr>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dr:sp macro="" textlink="">
          <xdr:nvSpPr>
            <xdr:cNvPr id="0" name=""/>
            <xdr:cNvSpPr>
              <a:spLocks noTextEdit="1"/>
            </xdr:cNvSpPr>
          </xdr:nvSpPr>
          <xdr:spPr>
            <a:xfrm>
              <a:off x="6126480" y="838201"/>
              <a:ext cx="188976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Lanke" refreshedDate="45913.949339583334" createdVersion="8" refreshedVersion="8" minRefreshableVersion="3" recordCount="100" xr:uid="{AAB44AA6-1FA1-406A-B245-668EB6B8218D}">
  <cacheSource type="worksheet">
    <worksheetSource name="Child_Health_Data"/>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2">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0">
      <sharedItems containsSemiMixedTypes="0" containsString="0" containsNumber="1" minValue="11.23198275256877" maxValue="21.36231277340449"/>
    </cacheField>
    <cacheField name="Health_Status" numFmtId="0">
      <sharedItems count="2">
        <s v="Underweight"/>
        <s v="Healthy Weight"/>
      </sharedItems>
    </cacheField>
    <cacheField name="Age_Group" numFmtId="0">
      <sharedItems count="3">
        <s v="36-47"/>
        <s v="24-35"/>
        <s v="48-59"/>
      </sharedItems>
    </cacheField>
  </cacheFields>
  <extLst>
    <ext xmlns:x14="http://schemas.microsoft.com/office/spreadsheetml/2009/9/main" uri="{725AE2AE-9491-48be-B2B4-4EB974FC3084}">
      <x14:pivotCacheDefinition pivotCacheId="2033768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n v="47"/>
    <x v="0"/>
    <n v="104.41"/>
    <n v="17.34"/>
    <x v="0"/>
    <x v="0"/>
    <n v="3"/>
    <n v="1.2"/>
    <x v="0"/>
    <n v="15.90614369846883"/>
    <x v="0"/>
    <x v="0"/>
  </r>
  <r>
    <s v="C002"/>
    <n v="34"/>
    <x v="0"/>
    <n v="99.08"/>
    <n v="16.21"/>
    <x v="1"/>
    <x v="1"/>
    <n v="1"/>
    <n v="1.4"/>
    <x v="1"/>
    <n v="16.512431120446177"/>
    <x v="0"/>
    <x v="1"/>
  </r>
  <r>
    <s v="C003"/>
    <n v="35"/>
    <x v="0"/>
    <n v="94.96"/>
    <n v="17.3"/>
    <x v="2"/>
    <x v="2"/>
    <n v="2"/>
    <n v="0.6"/>
    <x v="1"/>
    <n v="19.185127564907393"/>
    <x v="1"/>
    <x v="1"/>
  </r>
  <r>
    <s v="C004"/>
    <n v="39"/>
    <x v="0"/>
    <n v="100.65"/>
    <n v="20.010000000000002"/>
    <x v="3"/>
    <x v="3"/>
    <n v="1"/>
    <n v="1.5"/>
    <x v="1"/>
    <n v="19.75238446372795"/>
    <x v="1"/>
    <x v="0"/>
  </r>
  <r>
    <s v="C005"/>
    <n v="26"/>
    <x v="0"/>
    <n v="90.06"/>
    <n v="12.16"/>
    <x v="1"/>
    <x v="1"/>
    <n v="0"/>
    <n v="0.9"/>
    <x v="0"/>
    <n v="14.992349216790304"/>
    <x v="0"/>
    <x v="1"/>
  </r>
  <r>
    <s v="C006"/>
    <n v="51"/>
    <x v="1"/>
    <n v="108.82"/>
    <n v="21.54"/>
    <x v="1"/>
    <x v="1"/>
    <n v="1"/>
    <n v="0.9"/>
    <x v="2"/>
    <n v="18.189813900132215"/>
    <x v="0"/>
    <x v="2"/>
  </r>
  <r>
    <s v="C007"/>
    <n v="52"/>
    <x v="1"/>
    <n v="110.28"/>
    <n v="21.49"/>
    <x v="4"/>
    <x v="3"/>
    <n v="2"/>
    <n v="2.8"/>
    <x v="0"/>
    <n v="17.67025840775398"/>
    <x v="0"/>
    <x v="2"/>
  </r>
  <r>
    <s v="C008"/>
    <n v="52"/>
    <x v="0"/>
    <n v="102.65"/>
    <n v="19.55"/>
    <x v="3"/>
    <x v="0"/>
    <n v="1"/>
    <n v="1.3"/>
    <x v="1"/>
    <n v="18.553628408784363"/>
    <x v="1"/>
    <x v="2"/>
  </r>
  <r>
    <s v="C009"/>
    <n v="28"/>
    <x v="1"/>
    <n v="91.47"/>
    <n v="16.39"/>
    <x v="2"/>
    <x v="0"/>
    <n v="3"/>
    <n v="0.8"/>
    <x v="3"/>
    <n v="19.589420799631078"/>
    <x v="1"/>
    <x v="1"/>
  </r>
  <r>
    <s v="C010"/>
    <n v="44"/>
    <x v="0"/>
    <n v="111.89"/>
    <n v="17.95"/>
    <x v="0"/>
    <x v="2"/>
    <n v="0"/>
    <n v="0.8"/>
    <x v="1"/>
    <n v="14.337779767724934"/>
    <x v="0"/>
    <x v="0"/>
  </r>
  <r>
    <s v="C011"/>
    <n v="25"/>
    <x v="1"/>
    <n v="96.25"/>
    <n v="13.5"/>
    <x v="2"/>
    <x v="4"/>
    <n v="0"/>
    <n v="0.6"/>
    <x v="4"/>
    <n v="14.572440546466519"/>
    <x v="0"/>
    <x v="1"/>
  </r>
  <r>
    <s v="C012"/>
    <n v="32"/>
    <x v="0"/>
    <n v="96.02"/>
    <n v="16.55"/>
    <x v="3"/>
    <x v="3"/>
    <n v="2"/>
    <n v="1"/>
    <x v="3"/>
    <n v="17.950419185130364"/>
    <x v="0"/>
    <x v="1"/>
  </r>
  <r>
    <s v="C013"/>
    <n v="34"/>
    <x v="1"/>
    <n v="97.37"/>
    <n v="15.55"/>
    <x v="1"/>
    <x v="1"/>
    <n v="2"/>
    <n v="1.3"/>
    <x v="2"/>
    <n v="16.401367255945466"/>
    <x v="0"/>
    <x v="1"/>
  </r>
  <r>
    <s v="C014"/>
    <n v="49"/>
    <x v="1"/>
    <n v="108.39"/>
    <n v="20.100000000000001"/>
    <x v="1"/>
    <x v="0"/>
    <n v="3"/>
    <n v="0.6"/>
    <x v="2"/>
    <n v="17.108724180222072"/>
    <x v="0"/>
    <x v="2"/>
  </r>
  <r>
    <s v="C015"/>
    <n v="25"/>
    <x v="1"/>
    <n v="92.58"/>
    <n v="15.13"/>
    <x v="3"/>
    <x v="0"/>
    <n v="2"/>
    <n v="1.6"/>
    <x v="1"/>
    <n v="17.652433135313405"/>
    <x v="0"/>
    <x v="1"/>
  </r>
  <r>
    <s v="C016"/>
    <n v="38"/>
    <x v="1"/>
    <n v="99.65"/>
    <n v="16.940000000000001"/>
    <x v="0"/>
    <x v="2"/>
    <n v="3"/>
    <n v="2.1"/>
    <x v="1"/>
    <n v="17.059205462973896"/>
    <x v="0"/>
    <x v="0"/>
  </r>
  <r>
    <s v="C017"/>
    <n v="38"/>
    <x v="0"/>
    <n v="98.91"/>
    <n v="19.489999999999998"/>
    <x v="1"/>
    <x v="3"/>
    <n v="3"/>
    <n v="3.1"/>
    <x v="1"/>
    <n v="19.92193117497148"/>
    <x v="1"/>
    <x v="0"/>
  </r>
  <r>
    <s v="C018"/>
    <n v="25"/>
    <x v="0"/>
    <n v="96.42"/>
    <n v="14.69"/>
    <x v="0"/>
    <x v="2"/>
    <n v="2"/>
    <n v="1.2"/>
    <x v="3"/>
    <n v="15.801108000799067"/>
    <x v="0"/>
    <x v="1"/>
  </r>
  <r>
    <s v="C019"/>
    <n v="57"/>
    <x v="0"/>
    <n v="109.26"/>
    <n v="20.61"/>
    <x v="2"/>
    <x v="0"/>
    <n v="1"/>
    <n v="2"/>
    <x v="2"/>
    <n v="17.264563375422682"/>
    <x v="0"/>
    <x v="2"/>
  </r>
  <r>
    <s v="C020"/>
    <n v="34"/>
    <x v="1"/>
    <n v="98.22"/>
    <n v="15.49"/>
    <x v="0"/>
    <x v="0"/>
    <n v="0"/>
    <n v="0.8"/>
    <x v="1"/>
    <n v="16.056524938447225"/>
    <x v="0"/>
    <x v="1"/>
  </r>
  <r>
    <s v="C021"/>
    <n v="35"/>
    <x v="0"/>
    <n v="101.02"/>
    <n v="16.760000000000002"/>
    <x v="2"/>
    <x v="0"/>
    <n v="2"/>
    <n v="1.9"/>
    <x v="0"/>
    <n v="16.423256883921791"/>
    <x v="0"/>
    <x v="1"/>
  </r>
  <r>
    <s v="C022"/>
    <n v="56"/>
    <x v="1"/>
    <n v="111.44"/>
    <n v="21.87"/>
    <x v="4"/>
    <x v="1"/>
    <n v="2"/>
    <n v="1.9"/>
    <x v="2"/>
    <n v="17.610292772445963"/>
    <x v="0"/>
    <x v="2"/>
  </r>
  <r>
    <s v="C023"/>
    <n v="46"/>
    <x v="1"/>
    <n v="103.85"/>
    <n v="19.47"/>
    <x v="3"/>
    <x v="4"/>
    <n v="3"/>
    <n v="2.9"/>
    <x v="2"/>
    <n v="18.053148301698982"/>
    <x v="0"/>
    <x v="0"/>
  </r>
  <r>
    <s v="C024"/>
    <n v="35"/>
    <x v="0"/>
    <n v="102.67"/>
    <n v="13.79"/>
    <x v="4"/>
    <x v="1"/>
    <n v="1"/>
    <n v="2"/>
    <x v="1"/>
    <n v="13.082090287312587"/>
    <x v="0"/>
    <x v="1"/>
  </r>
  <r>
    <s v="C025"/>
    <n v="52"/>
    <x v="1"/>
    <n v="107.91"/>
    <n v="19.27"/>
    <x v="4"/>
    <x v="3"/>
    <n v="0"/>
    <n v="0.8"/>
    <x v="2"/>
    <n v="16.548488389191526"/>
    <x v="0"/>
    <x v="2"/>
  </r>
  <r>
    <s v="C026"/>
    <n v="30"/>
    <x v="0"/>
    <n v="96.67"/>
    <n v="15.72"/>
    <x v="2"/>
    <x v="1"/>
    <n v="2"/>
    <n v="1.2"/>
    <x v="3"/>
    <n v="16.821669829165565"/>
    <x v="0"/>
    <x v="1"/>
  </r>
  <r>
    <s v="C027"/>
    <n v="35"/>
    <x v="1"/>
    <n v="101.41"/>
    <n v="19.45"/>
    <x v="1"/>
    <x v="4"/>
    <n v="2"/>
    <n v="1.9"/>
    <x v="0"/>
    <n v="18.912896252767929"/>
    <x v="1"/>
    <x v="1"/>
  </r>
  <r>
    <s v="C028"/>
    <n v="32"/>
    <x v="0"/>
    <n v="102.28"/>
    <n v="11.75"/>
    <x v="3"/>
    <x v="1"/>
    <n v="1"/>
    <n v="1.3"/>
    <x v="2"/>
    <n v="11.23198275256877"/>
    <x v="0"/>
    <x v="1"/>
  </r>
  <r>
    <s v="C029"/>
    <n v="46"/>
    <x v="1"/>
    <n v="105.06"/>
    <n v="17.260000000000002"/>
    <x v="4"/>
    <x v="1"/>
    <n v="2"/>
    <n v="0.8"/>
    <x v="1"/>
    <n v="15.637452318001349"/>
    <x v="0"/>
    <x v="0"/>
  </r>
  <r>
    <s v="C030"/>
    <n v="43"/>
    <x v="1"/>
    <n v="103.22"/>
    <n v="20.74"/>
    <x v="3"/>
    <x v="0"/>
    <n v="3"/>
    <n v="2.1"/>
    <x v="0"/>
    <n v="19.466193791459283"/>
    <x v="1"/>
    <x v="0"/>
  </r>
  <r>
    <s v="C031"/>
    <n v="46"/>
    <x v="0"/>
    <n v="105.42"/>
    <n v="20.23"/>
    <x v="4"/>
    <x v="3"/>
    <n v="2"/>
    <n v="2.2999999999999998"/>
    <x v="4"/>
    <n v="18.203288786295403"/>
    <x v="0"/>
    <x v="0"/>
  </r>
  <r>
    <s v="C032"/>
    <n v="32"/>
    <x v="1"/>
    <n v="97.29"/>
    <n v="12.89"/>
    <x v="4"/>
    <x v="0"/>
    <n v="2"/>
    <n v="1.3"/>
    <x v="1"/>
    <n v="13.618099737124188"/>
    <x v="0"/>
    <x v="1"/>
  </r>
  <r>
    <s v="C033"/>
    <n v="46"/>
    <x v="1"/>
    <n v="106.22"/>
    <n v="19.48"/>
    <x v="4"/>
    <x v="2"/>
    <n v="0"/>
    <n v="0.7"/>
    <x v="0"/>
    <n v="17.26538862847617"/>
    <x v="0"/>
    <x v="0"/>
  </r>
  <r>
    <s v="C034"/>
    <n v="56"/>
    <x v="0"/>
    <n v="114.63"/>
    <n v="20.11"/>
    <x v="3"/>
    <x v="1"/>
    <n v="0"/>
    <n v="0.8"/>
    <x v="4"/>
    <n v="15.304371025015923"/>
    <x v="0"/>
    <x v="2"/>
  </r>
  <r>
    <s v="C035"/>
    <n v="30"/>
    <x v="0"/>
    <n v="93.15"/>
    <n v="14.24"/>
    <x v="0"/>
    <x v="1"/>
    <n v="2"/>
    <n v="1.3"/>
    <x v="1"/>
    <n v="16.411348608910586"/>
    <x v="0"/>
    <x v="1"/>
  </r>
  <r>
    <s v="C036"/>
    <n v="44"/>
    <x v="0"/>
    <n v="102.36"/>
    <n v="19.600000000000001"/>
    <x v="0"/>
    <x v="0"/>
    <n v="0"/>
    <n v="0.9"/>
    <x v="4"/>
    <n v="18.706628300517327"/>
    <x v="1"/>
    <x v="0"/>
  </r>
  <r>
    <s v="C037"/>
    <n v="43"/>
    <x v="0"/>
    <n v="105.34"/>
    <n v="14.14"/>
    <x v="4"/>
    <x v="2"/>
    <n v="0"/>
    <n v="0.8"/>
    <x v="2"/>
    <n v="12.742738810730817"/>
    <x v="0"/>
    <x v="0"/>
  </r>
  <r>
    <s v="C038"/>
    <n v="31"/>
    <x v="0"/>
    <n v="96.26"/>
    <n v="17.63"/>
    <x v="2"/>
    <x v="2"/>
    <n v="2"/>
    <n v="1.7"/>
    <x v="2"/>
    <n v="19.026574134418222"/>
    <x v="1"/>
    <x v="1"/>
  </r>
  <r>
    <s v="C039"/>
    <n v="28"/>
    <x v="1"/>
    <n v="97.25"/>
    <n v="14.98"/>
    <x v="2"/>
    <x v="4"/>
    <n v="3"/>
    <n v="3.2"/>
    <x v="1"/>
    <n v="15.839176320537135"/>
    <x v="0"/>
    <x v="1"/>
  </r>
  <r>
    <s v="C040"/>
    <n v="48"/>
    <x v="1"/>
    <n v="108.23"/>
    <n v="21"/>
    <x v="2"/>
    <x v="4"/>
    <n v="0"/>
    <n v="0.6"/>
    <x v="1"/>
    <n v="17.927675301525785"/>
    <x v="0"/>
    <x v="2"/>
  </r>
  <r>
    <s v="C041"/>
    <n v="27"/>
    <x v="1"/>
    <n v="97"/>
    <n v="15.12"/>
    <x v="4"/>
    <x v="3"/>
    <n v="1"/>
    <n v="1.7"/>
    <x v="3"/>
    <n v="16.069720480391116"/>
    <x v="0"/>
    <x v="1"/>
  </r>
  <r>
    <s v="C042"/>
    <n v="45"/>
    <x v="1"/>
    <n v="107.27"/>
    <n v="22.7"/>
    <x v="4"/>
    <x v="3"/>
    <n v="0"/>
    <n v="0.8"/>
    <x v="0"/>
    <n v="19.727374806364303"/>
    <x v="1"/>
    <x v="0"/>
  </r>
  <r>
    <s v="C043"/>
    <n v="54"/>
    <x v="1"/>
    <n v="112.46"/>
    <n v="21.36"/>
    <x v="3"/>
    <x v="3"/>
    <n v="1"/>
    <n v="1"/>
    <x v="1"/>
    <n v="16.889044889405064"/>
    <x v="0"/>
    <x v="2"/>
  </r>
  <r>
    <s v="C044"/>
    <n v="40"/>
    <x v="1"/>
    <n v="103.32"/>
    <n v="17.41"/>
    <x v="0"/>
    <x v="3"/>
    <n v="2"/>
    <n v="2"/>
    <x v="2"/>
    <n v="16.309099267089127"/>
    <x v="0"/>
    <x v="0"/>
  </r>
  <r>
    <s v="C045"/>
    <n v="52"/>
    <x v="0"/>
    <n v="107.31"/>
    <n v="17.34"/>
    <x v="0"/>
    <x v="2"/>
    <n v="0"/>
    <n v="0.5"/>
    <x v="3"/>
    <n v="15.058048908803379"/>
    <x v="0"/>
    <x v="2"/>
  </r>
  <r>
    <s v="C046"/>
    <n v="34"/>
    <x v="1"/>
    <n v="99.12"/>
    <n v="17.43"/>
    <x v="2"/>
    <x v="4"/>
    <n v="3"/>
    <n v="1.6"/>
    <x v="0"/>
    <n v="17.740865378038603"/>
    <x v="0"/>
    <x v="1"/>
  </r>
  <r>
    <s v="C047"/>
    <n v="27"/>
    <x v="1"/>
    <n v="93.16"/>
    <n v="15.53"/>
    <x v="3"/>
    <x v="0"/>
    <n v="0"/>
    <n v="0.8"/>
    <x v="1"/>
    <n v="17.89420860909388"/>
    <x v="0"/>
    <x v="1"/>
  </r>
  <r>
    <s v="C048"/>
    <n v="55"/>
    <x v="1"/>
    <n v="111.49"/>
    <n v="20.23"/>
    <x v="0"/>
    <x v="3"/>
    <n v="1"/>
    <n v="1.6"/>
    <x v="3"/>
    <n v="16.27511447065158"/>
    <x v="0"/>
    <x v="2"/>
  </r>
  <r>
    <s v="C049"/>
    <n v="42"/>
    <x v="0"/>
    <n v="108.71"/>
    <n v="16.2"/>
    <x v="3"/>
    <x v="1"/>
    <n v="3"/>
    <n v="1.1000000000000001"/>
    <x v="3"/>
    <n v="13.708060833090812"/>
    <x v="0"/>
    <x v="0"/>
  </r>
  <r>
    <s v="C050"/>
    <n v="36"/>
    <x v="0"/>
    <n v="97.21"/>
    <n v="13.41"/>
    <x v="4"/>
    <x v="2"/>
    <n v="1"/>
    <n v="0.9"/>
    <x v="1"/>
    <n v="14.190800401461026"/>
    <x v="0"/>
    <x v="0"/>
  </r>
  <r>
    <s v="C051"/>
    <n v="34"/>
    <x v="0"/>
    <n v="98.46"/>
    <n v="15.38"/>
    <x v="2"/>
    <x v="0"/>
    <n v="2"/>
    <n v="1.2"/>
    <x v="0"/>
    <n v="15.864875656303504"/>
    <x v="0"/>
    <x v="1"/>
  </r>
  <r>
    <s v="C052"/>
    <n v="40"/>
    <x v="0"/>
    <n v="100.6"/>
    <n v="17.309999999999999"/>
    <x v="1"/>
    <x v="2"/>
    <n v="0"/>
    <n v="0.6"/>
    <x v="4"/>
    <n v="17.104134635526798"/>
    <x v="0"/>
    <x v="0"/>
  </r>
  <r>
    <s v="C053"/>
    <n v="39"/>
    <x v="0"/>
    <n v="96.54"/>
    <n v="18.239999999999998"/>
    <x v="4"/>
    <x v="2"/>
    <n v="1"/>
    <n v="1.9"/>
    <x v="4"/>
    <n v="19.570875087215928"/>
    <x v="1"/>
    <x v="0"/>
  </r>
  <r>
    <s v="C054"/>
    <n v="57"/>
    <x v="1"/>
    <n v="110.58"/>
    <n v="21.99"/>
    <x v="2"/>
    <x v="3"/>
    <n v="0"/>
    <n v="0.9"/>
    <x v="0"/>
    <n v="17.983410512341237"/>
    <x v="0"/>
    <x v="2"/>
  </r>
  <r>
    <s v="C055"/>
    <n v="50"/>
    <x v="0"/>
    <n v="114.47"/>
    <n v="18.010000000000002"/>
    <x v="0"/>
    <x v="2"/>
    <n v="0"/>
    <n v="0.6"/>
    <x v="3"/>
    <n v="13.744544356487417"/>
    <x v="0"/>
    <x v="2"/>
  </r>
  <r>
    <s v="C056"/>
    <n v="31"/>
    <x v="0"/>
    <n v="96.28"/>
    <n v="16.84"/>
    <x v="4"/>
    <x v="0"/>
    <n v="3"/>
    <n v="0.5"/>
    <x v="2"/>
    <n v="18.166443980296357"/>
    <x v="0"/>
    <x v="1"/>
  </r>
  <r>
    <s v="C057"/>
    <n v="44"/>
    <x v="0"/>
    <n v="104.76"/>
    <n v="18.399999999999999"/>
    <x v="4"/>
    <x v="0"/>
    <n v="1"/>
    <n v="0.7"/>
    <x v="0"/>
    <n v="16.765898919707524"/>
    <x v="0"/>
    <x v="0"/>
  </r>
  <r>
    <s v="C058"/>
    <n v="42"/>
    <x v="1"/>
    <n v="105.35"/>
    <n v="19.88"/>
    <x v="0"/>
    <x v="0"/>
    <n v="2"/>
    <n v="2.8"/>
    <x v="2"/>
    <n v="17.912132789452027"/>
    <x v="0"/>
    <x v="0"/>
  </r>
  <r>
    <s v="C059"/>
    <n v="59"/>
    <x v="1"/>
    <n v="110.75"/>
    <n v="24.56"/>
    <x v="4"/>
    <x v="4"/>
    <n v="1"/>
    <n v="1.7"/>
    <x v="0"/>
    <n v="20.023541521230683"/>
    <x v="1"/>
    <x v="2"/>
  </r>
  <r>
    <s v="C060"/>
    <n v="56"/>
    <x v="1"/>
    <n v="108"/>
    <n v="22.24"/>
    <x v="3"/>
    <x v="4"/>
    <n v="2"/>
    <n v="1.1000000000000001"/>
    <x v="1"/>
    <n v="19.067215363511657"/>
    <x v="1"/>
    <x v="2"/>
  </r>
  <r>
    <s v="C061"/>
    <n v="32"/>
    <x v="0"/>
    <n v="98.63"/>
    <n v="17.96"/>
    <x v="1"/>
    <x v="3"/>
    <n v="2"/>
    <n v="2.6"/>
    <x v="3"/>
    <n v="18.462404679483562"/>
    <x v="0"/>
    <x v="1"/>
  </r>
  <r>
    <s v="C062"/>
    <n v="47"/>
    <x v="0"/>
    <n v="103.57"/>
    <n v="22.13"/>
    <x v="2"/>
    <x v="0"/>
    <n v="0"/>
    <n v="0.6"/>
    <x v="0"/>
    <n v="20.630676133633052"/>
    <x v="1"/>
    <x v="0"/>
  </r>
  <r>
    <s v="C063"/>
    <n v="28"/>
    <x v="1"/>
    <n v="92.72"/>
    <n v="15.7"/>
    <x v="4"/>
    <x v="3"/>
    <n v="1"/>
    <n v="0.5"/>
    <x v="3"/>
    <n v="18.26218788176115"/>
    <x v="0"/>
    <x v="1"/>
  </r>
  <r>
    <s v="C064"/>
    <n v="56"/>
    <x v="1"/>
    <n v="113.3"/>
    <n v="20.45"/>
    <x v="3"/>
    <x v="0"/>
    <n v="2"/>
    <n v="0.5"/>
    <x v="4"/>
    <n v="15.930649869244029"/>
    <x v="0"/>
    <x v="2"/>
  </r>
  <r>
    <s v="C065"/>
    <n v="38"/>
    <x v="1"/>
    <n v="104.84"/>
    <n v="19.829999999999998"/>
    <x v="4"/>
    <x v="3"/>
    <n v="0"/>
    <n v="0.8"/>
    <x v="3"/>
    <n v="18.041335784504604"/>
    <x v="0"/>
    <x v="0"/>
  </r>
  <r>
    <s v="C066"/>
    <n v="50"/>
    <x v="0"/>
    <n v="104.56"/>
    <n v="21.62"/>
    <x v="4"/>
    <x v="1"/>
    <n v="1"/>
    <n v="2"/>
    <x v="0"/>
    <n v="19.775366471749727"/>
    <x v="1"/>
    <x v="2"/>
  </r>
  <r>
    <s v="C067"/>
    <n v="27"/>
    <x v="1"/>
    <n v="97.32"/>
    <n v="16.28"/>
    <x v="3"/>
    <x v="4"/>
    <n v="0"/>
    <n v="0.8"/>
    <x v="0"/>
    <n v="17.188983711262917"/>
    <x v="0"/>
    <x v="1"/>
  </r>
  <r>
    <s v="C068"/>
    <n v="32"/>
    <x v="0"/>
    <n v="103.58"/>
    <n v="15.12"/>
    <x v="4"/>
    <x v="3"/>
    <n v="2"/>
    <n v="1.8"/>
    <x v="2"/>
    <n v="14.092887263873765"/>
    <x v="0"/>
    <x v="1"/>
  </r>
  <r>
    <s v="C069"/>
    <n v="53"/>
    <x v="1"/>
    <n v="105.92"/>
    <n v="22.98"/>
    <x v="3"/>
    <x v="3"/>
    <n v="0"/>
    <n v="0.8"/>
    <x v="4"/>
    <n v="20.483024296966988"/>
    <x v="1"/>
    <x v="2"/>
  </r>
  <r>
    <s v="C070"/>
    <n v="33"/>
    <x v="1"/>
    <n v="104.76"/>
    <n v="13.89"/>
    <x v="2"/>
    <x v="4"/>
    <n v="0"/>
    <n v="0.5"/>
    <x v="2"/>
    <n v="12.656431304061822"/>
    <x v="0"/>
    <x v="1"/>
  </r>
  <r>
    <s v="C071"/>
    <n v="49"/>
    <x v="1"/>
    <n v="108.22"/>
    <n v="19.55"/>
    <x v="0"/>
    <x v="1"/>
    <n v="2"/>
    <n v="1.6"/>
    <x v="2"/>
    <n v="16.692896572247317"/>
    <x v="0"/>
    <x v="2"/>
  </r>
  <r>
    <s v="C072"/>
    <n v="32"/>
    <x v="0"/>
    <n v="97.69"/>
    <n v="18.04"/>
    <x v="2"/>
    <x v="0"/>
    <n v="2"/>
    <n v="2.2000000000000002"/>
    <x v="0"/>
    <n v="18.903242860743426"/>
    <x v="1"/>
    <x v="1"/>
  </r>
  <r>
    <s v="C073"/>
    <n v="52"/>
    <x v="0"/>
    <n v="104.99"/>
    <n v="22.77"/>
    <x v="2"/>
    <x v="0"/>
    <n v="1"/>
    <n v="1.1000000000000001"/>
    <x v="1"/>
    <n v="20.656995702972939"/>
    <x v="1"/>
    <x v="2"/>
  </r>
  <r>
    <s v="C074"/>
    <n v="25"/>
    <x v="1"/>
    <n v="88.93"/>
    <n v="15.5"/>
    <x v="2"/>
    <x v="3"/>
    <n v="3"/>
    <n v="3.8"/>
    <x v="1"/>
    <n v="19.59905418252098"/>
    <x v="1"/>
    <x v="1"/>
  </r>
  <r>
    <s v="C075"/>
    <n v="41"/>
    <x v="0"/>
    <n v="105.5"/>
    <n v="20.18"/>
    <x v="0"/>
    <x v="4"/>
    <n v="3"/>
    <n v="1.9"/>
    <x v="3"/>
    <n v="18.130769749107163"/>
    <x v="0"/>
    <x v="0"/>
  </r>
  <r>
    <s v="C076"/>
    <n v="38"/>
    <x v="1"/>
    <n v="101.47"/>
    <n v="15.96"/>
    <x v="0"/>
    <x v="1"/>
    <n v="0"/>
    <n v="0.8"/>
    <x v="0"/>
    <n v="15.500923261601326"/>
    <x v="0"/>
    <x v="0"/>
  </r>
  <r>
    <s v="C077"/>
    <n v="46"/>
    <x v="1"/>
    <n v="103.84"/>
    <n v="17.13"/>
    <x v="1"/>
    <x v="4"/>
    <n v="1"/>
    <n v="0.7"/>
    <x v="2"/>
    <n v="15.886491841187462"/>
    <x v="0"/>
    <x v="0"/>
  </r>
  <r>
    <s v="C078"/>
    <n v="45"/>
    <x v="1"/>
    <n v="103.74"/>
    <n v="18.21"/>
    <x v="0"/>
    <x v="2"/>
    <n v="0"/>
    <n v="0.5"/>
    <x v="2"/>
    <n v="16.920666215969256"/>
    <x v="0"/>
    <x v="0"/>
  </r>
  <r>
    <s v="C079"/>
    <n v="48"/>
    <x v="1"/>
    <n v="101.32"/>
    <n v="21.93"/>
    <x v="4"/>
    <x v="0"/>
    <n v="2"/>
    <n v="2.8"/>
    <x v="1"/>
    <n v="21.36231277340449"/>
    <x v="1"/>
    <x v="2"/>
  </r>
  <r>
    <s v="C080"/>
    <n v="54"/>
    <x v="0"/>
    <n v="109.83"/>
    <n v="21.35"/>
    <x v="2"/>
    <x v="0"/>
    <n v="1"/>
    <n v="0.7"/>
    <x v="3"/>
    <n v="17.699292730459444"/>
    <x v="0"/>
    <x v="2"/>
  </r>
  <r>
    <s v="C081"/>
    <n v="49"/>
    <x v="1"/>
    <n v="112.98"/>
    <n v="18.22"/>
    <x v="2"/>
    <x v="1"/>
    <n v="1"/>
    <n v="1.7"/>
    <x v="0"/>
    <n v="14.273984861929826"/>
    <x v="0"/>
    <x v="2"/>
  </r>
  <r>
    <s v="C082"/>
    <n v="45"/>
    <x v="0"/>
    <n v="104.87"/>
    <n v="19.66"/>
    <x v="0"/>
    <x v="4"/>
    <n v="2"/>
    <n v="1.1000000000000001"/>
    <x v="4"/>
    <n v="17.876437608609475"/>
    <x v="0"/>
    <x v="0"/>
  </r>
  <r>
    <s v="C083"/>
    <n v="30"/>
    <x v="1"/>
    <n v="100.81"/>
    <n v="14.39"/>
    <x v="3"/>
    <x v="4"/>
    <n v="2"/>
    <n v="2.6"/>
    <x v="0"/>
    <n v="14.159684100694896"/>
    <x v="0"/>
    <x v="1"/>
  </r>
  <r>
    <s v="C084"/>
    <n v="29"/>
    <x v="0"/>
    <n v="101.16"/>
    <n v="14.14"/>
    <x v="3"/>
    <x v="0"/>
    <n v="3"/>
    <n v="1.3"/>
    <x v="0"/>
    <n v="13.817573013462967"/>
    <x v="0"/>
    <x v="1"/>
  </r>
  <r>
    <s v="C085"/>
    <n v="57"/>
    <x v="0"/>
    <n v="115.19"/>
    <n v="20.76"/>
    <x v="0"/>
    <x v="4"/>
    <n v="0"/>
    <n v="1"/>
    <x v="0"/>
    <n v="15.645800657682841"/>
    <x v="0"/>
    <x v="2"/>
  </r>
  <r>
    <s v="C086"/>
    <n v="56"/>
    <x v="1"/>
    <n v="110.72"/>
    <n v="20.149999999999999"/>
    <x v="1"/>
    <x v="1"/>
    <n v="1"/>
    <n v="2"/>
    <x v="4"/>
    <n v="16.43701290971967"/>
    <x v="0"/>
    <x v="2"/>
  </r>
  <r>
    <s v="C087"/>
    <n v="56"/>
    <x v="0"/>
    <n v="106.73"/>
    <n v="24.09"/>
    <x v="1"/>
    <x v="1"/>
    <n v="3"/>
    <n v="1.7"/>
    <x v="4"/>
    <n v="21.147731176326783"/>
    <x v="1"/>
    <x v="2"/>
  </r>
  <r>
    <s v="C088"/>
    <n v="25"/>
    <x v="0"/>
    <n v="99.72"/>
    <n v="14.9"/>
    <x v="4"/>
    <x v="0"/>
    <n v="3"/>
    <n v="2.2000000000000002"/>
    <x v="1"/>
    <n v="14.983791760933824"/>
    <x v="0"/>
    <x v="1"/>
  </r>
  <r>
    <s v="C089"/>
    <n v="30"/>
    <x v="0"/>
    <n v="96.45"/>
    <n v="14.77"/>
    <x v="4"/>
    <x v="0"/>
    <n v="0"/>
    <n v="0.6"/>
    <x v="3"/>
    <n v="15.877277353299789"/>
    <x v="0"/>
    <x v="1"/>
  </r>
  <r>
    <s v="C090"/>
    <n v="53"/>
    <x v="1"/>
    <n v="106.44"/>
    <n v="20.73"/>
    <x v="4"/>
    <x v="2"/>
    <n v="2"/>
    <n v="2"/>
    <x v="0"/>
    <n v="18.29740792193558"/>
    <x v="0"/>
    <x v="2"/>
  </r>
  <r>
    <s v="C091"/>
    <n v="29"/>
    <x v="0"/>
    <n v="97.77"/>
    <n v="15.72"/>
    <x v="3"/>
    <x v="3"/>
    <n v="0"/>
    <n v="0.9"/>
    <x v="0"/>
    <n v="16.445281479979926"/>
    <x v="0"/>
    <x v="1"/>
  </r>
  <r>
    <s v="C092"/>
    <n v="58"/>
    <x v="1"/>
    <n v="113.49"/>
    <n v="25.26"/>
    <x v="1"/>
    <x v="4"/>
    <n v="3"/>
    <n v="3"/>
    <x v="4"/>
    <n v="19.611831543124822"/>
    <x v="1"/>
    <x v="2"/>
  </r>
  <r>
    <s v="C093"/>
    <n v="26"/>
    <x v="1"/>
    <n v="92.08"/>
    <n v="15.29"/>
    <x v="4"/>
    <x v="1"/>
    <n v="2"/>
    <n v="2.6"/>
    <x v="2"/>
    <n v="18.033368785198682"/>
    <x v="0"/>
    <x v="1"/>
  </r>
  <r>
    <s v="C094"/>
    <n v="25"/>
    <x v="0"/>
    <n v="96.42"/>
    <n v="15.34"/>
    <x v="4"/>
    <x v="2"/>
    <n v="2"/>
    <n v="0.9"/>
    <x v="2"/>
    <n v="16.500272071630885"/>
    <x v="0"/>
    <x v="1"/>
  </r>
  <r>
    <s v="C095"/>
    <n v="59"/>
    <x v="0"/>
    <n v="108.1"/>
    <n v="19.25"/>
    <x v="0"/>
    <x v="3"/>
    <n v="1"/>
    <n v="1"/>
    <x v="0"/>
    <n v="16.47325214515973"/>
    <x v="0"/>
    <x v="2"/>
  </r>
  <r>
    <s v="C096"/>
    <n v="50"/>
    <x v="0"/>
    <n v="109.15"/>
    <n v="22.09"/>
    <x v="0"/>
    <x v="4"/>
    <n v="0"/>
    <n v="0.6"/>
    <x v="1"/>
    <n v="18.541643890060385"/>
    <x v="1"/>
    <x v="2"/>
  </r>
  <r>
    <s v="C097"/>
    <n v="48"/>
    <x v="1"/>
    <n v="107.71"/>
    <n v="19.079999999999998"/>
    <x v="1"/>
    <x v="0"/>
    <n v="2"/>
    <n v="1.8"/>
    <x v="2"/>
    <n v="16.446228448404973"/>
    <x v="0"/>
    <x v="2"/>
  </r>
  <r>
    <s v="C098"/>
    <n v="57"/>
    <x v="1"/>
    <n v="112.41"/>
    <n v="21.55"/>
    <x v="3"/>
    <x v="4"/>
    <n v="0"/>
    <n v="0.9"/>
    <x v="0"/>
    <n v="17.054436677671966"/>
    <x v="0"/>
    <x v="2"/>
  </r>
  <r>
    <s v="C099"/>
    <n v="45"/>
    <x v="1"/>
    <n v="110.12"/>
    <n v="18.510000000000002"/>
    <x v="1"/>
    <x v="0"/>
    <n v="0"/>
    <n v="0.9"/>
    <x v="3"/>
    <n v="15.264198789050129"/>
    <x v="0"/>
    <x v="0"/>
  </r>
  <r>
    <s v="C100"/>
    <n v="49"/>
    <x v="1"/>
    <n v="106.6"/>
    <n v="21.21"/>
    <x v="1"/>
    <x v="3"/>
    <n v="2"/>
    <n v="2.5"/>
    <x v="3"/>
    <n v="18.66492542829888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9C378-2532-46D7-947E-04CF9DFE846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3">
    <pivotField dataField="1" showAll="0"/>
    <pivotField showAll="0"/>
    <pivotField showAll="0">
      <items count="3">
        <item x="0"/>
        <item x="1"/>
        <item t="default"/>
      </items>
    </pivotField>
    <pivotField numFmtId="2"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4">
        <item x="1"/>
        <item x="0"/>
        <item x="2"/>
        <item t="default"/>
      </items>
    </pivotField>
  </pivotFields>
  <rowFields count="1">
    <field x="12"/>
  </rowFields>
  <rowItems count="4">
    <i>
      <x/>
    </i>
    <i>
      <x v="1"/>
    </i>
    <i>
      <x v="2"/>
    </i>
    <i t="grand">
      <x/>
    </i>
  </rowItems>
  <colFields count="1">
    <field x="11"/>
  </colFields>
  <colItems count="3">
    <i>
      <x/>
    </i>
    <i>
      <x v="1"/>
    </i>
    <i t="grand">
      <x/>
    </i>
  </colItems>
  <dataFields count="1">
    <dataField name="Count of ChildID" fld="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B63AC-3555-42A8-A435-55DD3BCABAC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G10" firstHeaderRow="1" firstDataRow="2" firstDataCol="1"/>
  <pivotFields count="13">
    <pivotField showAll="0"/>
    <pivotField showAll="0"/>
    <pivotField showAll="0">
      <items count="3">
        <item x="0"/>
        <item x="1"/>
        <item t="default"/>
      </items>
    </pivotField>
    <pivotField numFmtId="2"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showAll="0"/>
    <pivotField dataField="1" showAll="0"/>
    <pivotField showAll="0">
      <items count="3">
        <item x="1"/>
        <item x="0"/>
        <item t="default"/>
      </items>
    </pivotField>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BMI" fld="10" subtotal="average" baseField="5" baseItem="0" numFmtId="2"/>
  </dataFields>
  <conditionalFormats count="1">
    <conditionalFormat priority="4">
      <pivotAreas count="1">
        <pivotArea type="data" collapsedLevelsAreSubtotals="1" fieldPosition="0">
          <references count="3">
            <reference field="4294967294" count="1" selected="0">
              <x v="0"/>
            </reference>
            <reference field="5" count="1">
              <x v="0"/>
            </reference>
            <reference field="6" count="1" selected="0">
              <x v="0"/>
            </reference>
          </references>
        </pivotArea>
      </pivotAreas>
    </conditionalFormat>
  </conditional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6DEBF-DAD3-4F18-90AF-4A3A1143759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6" firstHeaderRow="0" firstDataRow="1" firstDataCol="1"/>
  <pivotFields count="13">
    <pivotField showAll="0"/>
    <pivotField showAll="0"/>
    <pivotField showAll="0">
      <items count="3">
        <item x="0"/>
        <item x="1"/>
        <item t="default"/>
      </items>
    </pivotField>
    <pivotField numFmtId="2" showAll="0"/>
    <pivotField showAll="0"/>
    <pivotField showAll="0"/>
    <pivotField showAll="0"/>
    <pivotField dataField="1" showAll="0"/>
    <pivotField dataField="1" showAll="0"/>
    <pivotField showAll="0"/>
    <pivotField showAll="0"/>
    <pivotField axis="axisRow" showAll="0">
      <items count="3">
        <item x="1"/>
        <item x="0"/>
        <item t="default"/>
      </items>
    </pivotField>
    <pivotField showAll="0"/>
  </pivotFields>
  <rowFields count="1">
    <field x="11"/>
  </rowFields>
  <rowItems count="3">
    <i>
      <x/>
    </i>
    <i>
      <x v="1"/>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CF4AB-A084-4435-87CE-788AE8F440E8}"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13">
    <pivotField showAll="0"/>
    <pivotField showAll="0"/>
    <pivotField showAll="0">
      <items count="3">
        <item x="0"/>
        <item x="1"/>
        <item t="default"/>
      </items>
    </pivotField>
    <pivotField numFmtId="2" showAll="0"/>
    <pivotField showAll="0"/>
    <pivotField dataField="1" showAll="0"/>
    <pivotField showAll="0"/>
    <pivotField showAll="0"/>
    <pivotField showAll="0"/>
    <pivotField axis="axisRow" showAll="0">
      <items count="6">
        <item x="1"/>
        <item x="2"/>
        <item x="3"/>
        <item x="0"/>
        <item x="4"/>
        <item t="default"/>
      </items>
    </pivotField>
    <pivotField dataField="1" showAll="0"/>
    <pivotField showAll="0">
      <items count="3">
        <item x="1"/>
        <item x="0"/>
        <item t="default"/>
      </items>
    </pivotField>
    <pivotField showAll="0"/>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dataField name="Average of Daily_Fruit_Servings" fld="5" subtotal="average" baseField="9"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2D09C2B-CCD7-4CAF-ADCC-F481597C703F}" autoFormatId="16" applyNumberFormats="0" applyBorderFormats="0" applyFontFormats="0" applyPatternFormats="0" applyAlignmentFormats="0" applyWidthHeightFormats="0">
  <queryTableRefresh nextId="14" unboundColumnsRight="3">
    <queryTableFields count="13">
      <queryTableField id="1" name="ChildID" tableColumnId="1"/>
      <queryTableField id="2" name="Age_Months" tableColumnId="2"/>
      <queryTableField id="3" name="Gender" tableColumnId="3"/>
      <queryTableField id="4" name="Height_cm" tableColumnId="4"/>
      <queryTableField id="5" name="Weight_kg" tableColumnId="5"/>
      <queryTableField id="6" name="Daily_Fruit_Servings" tableColumnId="6"/>
      <queryTableField id="7" name="Daily_Veggie_Servings" tableColumnId="7"/>
      <queryTableField id="8" name="Daily_Sugar_Drinks" tableColumnId="8"/>
      <queryTableField id="9" name="ScreenTime_Hours" tableColumnId="9"/>
      <queryTableField id="10" name="Region"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24306B-D9CC-45B5-B322-E0ECDC193E5B}" sourceName="Gender">
  <pivotTables>
    <pivotTable tabId="3" name="PivotTable1"/>
    <pivotTable tabId="6" name="PivotTable4"/>
    <pivotTable tabId="5" name="PivotTable3"/>
    <pivotTable tabId="4" name="PivotTable2"/>
  </pivotTables>
  <data>
    <tabular pivotCacheId="2033768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BB5A9483-9945-496C-AC89-CEA3FCA3DC55}" sourceName="Health_Status">
  <pivotTables>
    <pivotTable tabId="3" name="PivotTable1"/>
    <pivotTable tabId="6" name="PivotTable4"/>
    <pivotTable tabId="5" name="PivotTable3"/>
    <pivotTable tabId="4" name="PivotTable2"/>
  </pivotTables>
  <data>
    <tabular pivotCacheId="20337686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D001F3-0C14-4A3B-9281-3A10F268E94A}" cache="Slicer_Gender" caption="Gender" style="SlicerStyleLight6" rowHeight="234950"/>
  <slicer name="Health_Status" xr10:uid="{2A517471-E893-4537-9ACC-48B9ACA48AF4}" cache="Slicer_Health_Status" caption="Health_Status"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1B2D43-EC19-4472-9FB7-200DDC68AD8F}" name="Child_Health_Data" displayName="Child_Health_Data" ref="A1:M101" tableType="queryTable" totalsRowShown="0">
  <autoFilter ref="A1:M101" xr:uid="{F11B2D43-EC19-4472-9FB7-200DDC68AD8F}"/>
  <tableColumns count="13">
    <tableColumn id="1" xr3:uid="{320B6856-8DA1-42EA-80F7-A1598FCDE1FA}" uniqueName="1" name="ChildID" queryTableFieldId="1" dataDxfId="2"/>
    <tableColumn id="2" xr3:uid="{03DFE204-D375-4D73-836F-7FE86C7D6F74}" uniqueName="2" name="Age_Months" queryTableFieldId="2" dataDxfId="0"/>
    <tableColumn id="3" xr3:uid="{D6F61F90-07A0-4803-B485-CDC8C7770BB3}" uniqueName="3" name="Gender" queryTableFieldId="3" dataDxfId="1"/>
    <tableColumn id="4" xr3:uid="{B4FF669C-202A-4035-9106-22DB504080DE}" uniqueName="4" name="Height_cm" queryTableFieldId="4" dataDxfId="3"/>
    <tableColumn id="5" xr3:uid="{5EC67DFD-9F4B-43DA-AAC6-BF2773449CCC}" uniqueName="5" name="Weight_kg" queryTableFieldId="5"/>
    <tableColumn id="6" xr3:uid="{0CDDC8D9-5F34-49B1-B8B3-5C9CB166E15D}" uniqueName="6" name="Daily_Fruit_Servings" queryTableFieldId="6"/>
    <tableColumn id="7" xr3:uid="{DAEC53ED-2000-4CA1-80ED-3EB366385280}" uniqueName="7" name="Daily_Veggie_Servings" queryTableFieldId="7"/>
    <tableColumn id="8" xr3:uid="{FD436E4F-A3FB-42B1-A6F3-6FABF521150A}" uniqueName="8" name="Daily_Sugar_Drinks" queryTableFieldId="8"/>
    <tableColumn id="9" xr3:uid="{BFF82E25-E15C-435F-B948-BE299840525A}" uniqueName="9" name="ScreenTime_Hours" queryTableFieldId="9"/>
    <tableColumn id="10" xr3:uid="{A8990995-A8D6-4E24-8192-26CE4A714D66}" uniqueName="10" name="Region" queryTableFieldId="10" dataDxfId="4"/>
    <tableColumn id="11" xr3:uid="{1116CAB2-9D8D-465D-9AB8-EB73B4407843}" uniqueName="11" name="BMI" queryTableFieldId="11">
      <calculatedColumnFormula>IFERROR(E2/((D2/100)^2),"")</calculatedColumnFormula>
    </tableColumn>
    <tableColumn id="12" xr3:uid="{41BE93FF-8988-402E-9AFF-FC391C24D83F}" uniqueName="12" name="Health_Status" queryTableFieldId="12">
      <calculatedColumnFormula>IF(K2&lt;18.5,"Underweight",
   IF(K2&lt;25,"Healthy Weight",
   IF(K2&lt;30,"Overweight","Obese")))</calculatedColumnFormula>
    </tableColumn>
    <tableColumn id="13" xr3:uid="{7CED0BDE-24E4-4B90-B2F4-9377B26F54C4}" uniqueName="13" name="Age_Group" queryTableFieldId="13">
      <calculatedColumnFormula>IF(B2="","",INT(B2/12)*12 &amp; "-" &amp; (INT(B2/12)*12+11))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F52A-B2B1-4609-8E2E-B739DB99C316}">
  <dimension ref="A1:M101"/>
  <sheetViews>
    <sheetView topLeftCell="C1" workbookViewId="0">
      <selection activeCell="J3" sqref="J3"/>
    </sheetView>
  </sheetViews>
  <sheetFormatPr defaultRowHeight="14.4" x14ac:dyDescent="0.3"/>
  <cols>
    <col min="1" max="1" width="9.21875" bestFit="1" customWidth="1"/>
    <col min="2" max="2" width="14" style="1" bestFit="1" customWidth="1"/>
    <col min="3" max="3" width="9.33203125" bestFit="1" customWidth="1"/>
    <col min="4" max="4" width="12.21875" style="2" bestFit="1" customWidth="1"/>
    <col min="5" max="5" width="12.21875" bestFit="1" customWidth="1"/>
    <col min="6" max="6" width="20.33203125" bestFit="1" customWidth="1"/>
    <col min="7" max="7" width="22.21875" bestFit="1" customWidth="1"/>
    <col min="8" max="8" width="19.5546875" bestFit="1" customWidth="1"/>
    <col min="9" max="9" width="19" bestFit="1" customWidth="1"/>
    <col min="10" max="10" width="9" bestFit="1" customWidth="1"/>
    <col min="11" max="11" width="19.77734375" customWidth="1"/>
    <col min="12" max="12" width="17.6640625" customWidth="1"/>
    <col min="13" max="13" width="17.21875" customWidth="1"/>
  </cols>
  <sheetData>
    <row r="1" spans="1:13" x14ac:dyDescent="0.3">
      <c r="A1" t="s">
        <v>0</v>
      </c>
      <c r="B1" s="1" t="s">
        <v>1</v>
      </c>
      <c r="C1" t="s">
        <v>2</v>
      </c>
      <c r="D1" s="2" t="s">
        <v>3</v>
      </c>
      <c r="E1" t="s">
        <v>4</v>
      </c>
      <c r="F1" t="s">
        <v>5</v>
      </c>
      <c r="G1" t="s">
        <v>6</v>
      </c>
      <c r="H1" t="s">
        <v>7</v>
      </c>
      <c r="I1" t="s">
        <v>8</v>
      </c>
      <c r="J1" t="s">
        <v>9</v>
      </c>
      <c r="K1" t="s">
        <v>117</v>
      </c>
      <c r="L1" t="s">
        <v>118</v>
      </c>
      <c r="M1" t="s">
        <v>119</v>
      </c>
    </row>
    <row r="2" spans="1:13" x14ac:dyDescent="0.3">
      <c r="A2" s="1" t="s">
        <v>10</v>
      </c>
      <c r="B2" s="1">
        <v>47</v>
      </c>
      <c r="C2" s="1" t="s">
        <v>11</v>
      </c>
      <c r="D2" s="2">
        <v>104.41</v>
      </c>
      <c r="E2">
        <v>17.34</v>
      </c>
      <c r="F2">
        <v>1</v>
      </c>
      <c r="G2">
        <v>2</v>
      </c>
      <c r="H2">
        <v>3</v>
      </c>
      <c r="I2">
        <v>1.2</v>
      </c>
      <c r="J2" s="1" t="s">
        <v>12</v>
      </c>
      <c r="K2">
        <f>IFERROR(E2/((D2/100)^2),"")</f>
        <v>15.90614369846883</v>
      </c>
      <c r="L2" t="str">
        <f>IF(K2&lt;18.5,"Underweight",
   IF(K2&lt;25,"Healthy Weight",
   IF(K2&lt;30,"Overweight","Obese")))</f>
        <v>Underweight</v>
      </c>
      <c r="M2" t="str">
        <f>IF(B2="","",INT(B2/12)*12 &amp; "-" &amp; (INT(B2/12)*12+11))</f>
        <v>36-47</v>
      </c>
    </row>
    <row r="3" spans="1:13" x14ac:dyDescent="0.3">
      <c r="A3" s="1" t="s">
        <v>13</v>
      </c>
      <c r="B3" s="1">
        <v>34</v>
      </c>
      <c r="C3" s="1" t="s">
        <v>11</v>
      </c>
      <c r="D3" s="2">
        <v>99.08</v>
      </c>
      <c r="E3">
        <v>16.21</v>
      </c>
      <c r="F3">
        <v>0</v>
      </c>
      <c r="G3">
        <v>1</v>
      </c>
      <c r="H3">
        <v>1</v>
      </c>
      <c r="I3">
        <v>1.4</v>
      </c>
      <c r="J3" s="1" t="s">
        <v>14</v>
      </c>
      <c r="K3">
        <f t="shared" ref="K3:K66" si="0">IFERROR(E3/((D3/100)^2),"")</f>
        <v>16.512431120446177</v>
      </c>
      <c r="L3" t="str">
        <f t="shared" ref="L3:L66" si="1">IF(K3&lt;18.5,"Underweight",
   IF(K3&lt;25,"Healthy Weight",
   IF(K3&lt;30,"Overweight","Obese")))</f>
        <v>Underweight</v>
      </c>
      <c r="M3" t="str">
        <f t="shared" ref="M3:M66" si="2">IF(B3="","",INT(B3/12)*12 &amp; "-" &amp; (INT(B3/12)*12+11))</f>
        <v>24-35</v>
      </c>
    </row>
    <row r="4" spans="1:13" x14ac:dyDescent="0.3">
      <c r="A4" s="1" t="s">
        <v>15</v>
      </c>
      <c r="B4" s="1">
        <v>35</v>
      </c>
      <c r="C4" s="1" t="s">
        <v>11</v>
      </c>
      <c r="D4" s="2">
        <v>94.96</v>
      </c>
      <c r="E4">
        <v>17.3</v>
      </c>
      <c r="F4">
        <v>3</v>
      </c>
      <c r="G4">
        <v>3</v>
      </c>
      <c r="H4">
        <v>2</v>
      </c>
      <c r="I4">
        <v>0.6</v>
      </c>
      <c r="J4" s="1" t="s">
        <v>14</v>
      </c>
      <c r="K4">
        <f t="shared" si="0"/>
        <v>19.185127564907393</v>
      </c>
      <c r="L4" t="str">
        <f t="shared" si="1"/>
        <v>Healthy Weight</v>
      </c>
      <c r="M4" t="str">
        <f t="shared" si="2"/>
        <v>24-35</v>
      </c>
    </row>
    <row r="5" spans="1:13" x14ac:dyDescent="0.3">
      <c r="A5" s="1" t="s">
        <v>16</v>
      </c>
      <c r="B5" s="1">
        <v>39</v>
      </c>
      <c r="C5" s="1" t="s">
        <v>11</v>
      </c>
      <c r="D5" s="2">
        <v>100.65</v>
      </c>
      <c r="E5">
        <v>20.010000000000002</v>
      </c>
      <c r="F5">
        <v>2</v>
      </c>
      <c r="G5">
        <v>0</v>
      </c>
      <c r="H5">
        <v>1</v>
      </c>
      <c r="I5">
        <v>1.5</v>
      </c>
      <c r="J5" s="1" t="s">
        <v>14</v>
      </c>
      <c r="K5">
        <f t="shared" si="0"/>
        <v>19.75238446372795</v>
      </c>
      <c r="L5" t="str">
        <f t="shared" si="1"/>
        <v>Healthy Weight</v>
      </c>
      <c r="M5" t="str">
        <f t="shared" si="2"/>
        <v>36-47</v>
      </c>
    </row>
    <row r="6" spans="1:13" x14ac:dyDescent="0.3">
      <c r="A6" s="1" t="s">
        <v>17</v>
      </c>
      <c r="B6" s="1">
        <v>26</v>
      </c>
      <c r="C6" s="1" t="s">
        <v>11</v>
      </c>
      <c r="D6" s="2">
        <v>90.06</v>
      </c>
      <c r="E6">
        <v>12.16</v>
      </c>
      <c r="F6">
        <v>0</v>
      </c>
      <c r="G6">
        <v>1</v>
      </c>
      <c r="H6">
        <v>0</v>
      </c>
      <c r="I6">
        <v>0.9</v>
      </c>
      <c r="J6" s="1" t="s">
        <v>12</v>
      </c>
      <c r="K6">
        <f t="shared" si="0"/>
        <v>14.992349216790304</v>
      </c>
      <c r="L6" t="str">
        <f t="shared" si="1"/>
        <v>Underweight</v>
      </c>
      <c r="M6" t="str">
        <f t="shared" si="2"/>
        <v>24-35</v>
      </c>
    </row>
    <row r="7" spans="1:13" x14ac:dyDescent="0.3">
      <c r="A7" s="1" t="s">
        <v>18</v>
      </c>
      <c r="B7" s="1">
        <v>51</v>
      </c>
      <c r="C7" s="1" t="s">
        <v>19</v>
      </c>
      <c r="D7" s="2">
        <v>108.82</v>
      </c>
      <c r="E7">
        <v>21.54</v>
      </c>
      <c r="F7">
        <v>0</v>
      </c>
      <c r="G7">
        <v>1</v>
      </c>
      <c r="H7">
        <v>1</v>
      </c>
      <c r="I7">
        <v>0.9</v>
      </c>
      <c r="J7" s="1" t="s">
        <v>20</v>
      </c>
      <c r="K7">
        <f t="shared" si="0"/>
        <v>18.189813900132215</v>
      </c>
      <c r="L7" t="str">
        <f t="shared" si="1"/>
        <v>Underweight</v>
      </c>
      <c r="M7" t="str">
        <f t="shared" si="2"/>
        <v>48-59</v>
      </c>
    </row>
    <row r="8" spans="1:13" x14ac:dyDescent="0.3">
      <c r="A8" s="1" t="s">
        <v>21</v>
      </c>
      <c r="B8" s="1">
        <v>52</v>
      </c>
      <c r="C8" s="1" t="s">
        <v>19</v>
      </c>
      <c r="D8" s="2">
        <v>110.28</v>
      </c>
      <c r="E8">
        <v>21.49</v>
      </c>
      <c r="F8">
        <v>4</v>
      </c>
      <c r="G8">
        <v>0</v>
      </c>
      <c r="H8">
        <v>2</v>
      </c>
      <c r="I8">
        <v>2.8</v>
      </c>
      <c r="J8" s="1" t="s">
        <v>12</v>
      </c>
      <c r="K8">
        <f t="shared" si="0"/>
        <v>17.67025840775398</v>
      </c>
      <c r="L8" t="str">
        <f t="shared" si="1"/>
        <v>Underweight</v>
      </c>
      <c r="M8" t="str">
        <f t="shared" si="2"/>
        <v>48-59</v>
      </c>
    </row>
    <row r="9" spans="1:13" x14ac:dyDescent="0.3">
      <c r="A9" s="1" t="s">
        <v>22</v>
      </c>
      <c r="B9" s="1">
        <v>52</v>
      </c>
      <c r="C9" s="1" t="s">
        <v>11</v>
      </c>
      <c r="D9" s="2">
        <v>102.65</v>
      </c>
      <c r="E9">
        <v>19.55</v>
      </c>
      <c r="F9">
        <v>2</v>
      </c>
      <c r="G9">
        <v>2</v>
      </c>
      <c r="H9">
        <v>1</v>
      </c>
      <c r="I9">
        <v>1.3</v>
      </c>
      <c r="J9" s="1" t="s">
        <v>14</v>
      </c>
      <c r="K9">
        <f t="shared" si="0"/>
        <v>18.553628408784363</v>
      </c>
      <c r="L9" t="str">
        <f t="shared" si="1"/>
        <v>Healthy Weight</v>
      </c>
      <c r="M9" t="str">
        <f t="shared" si="2"/>
        <v>48-59</v>
      </c>
    </row>
    <row r="10" spans="1:13" x14ac:dyDescent="0.3">
      <c r="A10" s="1" t="s">
        <v>23</v>
      </c>
      <c r="B10" s="1">
        <v>28</v>
      </c>
      <c r="C10" s="1" t="s">
        <v>19</v>
      </c>
      <c r="D10" s="2">
        <v>91.47</v>
      </c>
      <c r="E10">
        <v>16.39</v>
      </c>
      <c r="F10">
        <v>3</v>
      </c>
      <c r="G10">
        <v>2</v>
      </c>
      <c r="H10">
        <v>3</v>
      </c>
      <c r="I10">
        <v>0.8</v>
      </c>
      <c r="J10" s="1" t="s">
        <v>24</v>
      </c>
      <c r="K10">
        <f t="shared" si="0"/>
        <v>19.589420799631078</v>
      </c>
      <c r="L10" t="str">
        <f t="shared" si="1"/>
        <v>Healthy Weight</v>
      </c>
      <c r="M10" t="str">
        <f t="shared" si="2"/>
        <v>24-35</v>
      </c>
    </row>
    <row r="11" spans="1:13" x14ac:dyDescent="0.3">
      <c r="A11" s="1" t="s">
        <v>25</v>
      </c>
      <c r="B11" s="1">
        <v>44</v>
      </c>
      <c r="C11" s="1" t="s">
        <v>11</v>
      </c>
      <c r="D11" s="2">
        <v>111.89</v>
      </c>
      <c r="E11">
        <v>17.95</v>
      </c>
      <c r="F11">
        <v>1</v>
      </c>
      <c r="G11">
        <v>3</v>
      </c>
      <c r="H11">
        <v>0</v>
      </c>
      <c r="I11">
        <v>0.8</v>
      </c>
      <c r="J11" s="1" t="s">
        <v>14</v>
      </c>
      <c r="K11">
        <f t="shared" si="0"/>
        <v>14.337779767724934</v>
      </c>
      <c r="L11" t="str">
        <f t="shared" si="1"/>
        <v>Underweight</v>
      </c>
      <c r="M11" t="str">
        <f t="shared" si="2"/>
        <v>36-47</v>
      </c>
    </row>
    <row r="12" spans="1:13" x14ac:dyDescent="0.3">
      <c r="A12" s="1" t="s">
        <v>26</v>
      </c>
      <c r="B12" s="1">
        <v>25</v>
      </c>
      <c r="C12" s="1" t="s">
        <v>19</v>
      </c>
      <c r="D12" s="2">
        <v>96.25</v>
      </c>
      <c r="E12">
        <v>13.5</v>
      </c>
      <c r="F12">
        <v>3</v>
      </c>
      <c r="G12">
        <v>4</v>
      </c>
      <c r="H12">
        <v>0</v>
      </c>
      <c r="I12">
        <v>0.6</v>
      </c>
      <c r="J12" s="1" t="s">
        <v>27</v>
      </c>
      <c r="K12">
        <f t="shared" si="0"/>
        <v>14.572440546466519</v>
      </c>
      <c r="L12" t="str">
        <f t="shared" si="1"/>
        <v>Underweight</v>
      </c>
      <c r="M12" t="str">
        <f t="shared" si="2"/>
        <v>24-35</v>
      </c>
    </row>
    <row r="13" spans="1:13" x14ac:dyDescent="0.3">
      <c r="A13" s="1" t="s">
        <v>28</v>
      </c>
      <c r="B13" s="1">
        <v>32</v>
      </c>
      <c r="C13" s="1" t="s">
        <v>11</v>
      </c>
      <c r="D13" s="2">
        <v>96.02</v>
      </c>
      <c r="E13">
        <v>16.55</v>
      </c>
      <c r="F13">
        <v>2</v>
      </c>
      <c r="G13">
        <v>0</v>
      </c>
      <c r="H13">
        <v>2</v>
      </c>
      <c r="I13">
        <v>1</v>
      </c>
      <c r="J13" s="1" t="s">
        <v>24</v>
      </c>
      <c r="K13">
        <f t="shared" si="0"/>
        <v>17.950419185130364</v>
      </c>
      <c r="L13" t="str">
        <f t="shared" si="1"/>
        <v>Underweight</v>
      </c>
      <c r="M13" t="str">
        <f t="shared" si="2"/>
        <v>24-35</v>
      </c>
    </row>
    <row r="14" spans="1:13" x14ac:dyDescent="0.3">
      <c r="A14" s="1" t="s">
        <v>29</v>
      </c>
      <c r="B14" s="1">
        <v>34</v>
      </c>
      <c r="C14" s="1" t="s">
        <v>19</v>
      </c>
      <c r="D14" s="2">
        <v>97.37</v>
      </c>
      <c r="E14">
        <v>15.55</v>
      </c>
      <c r="F14">
        <v>0</v>
      </c>
      <c r="G14">
        <v>1</v>
      </c>
      <c r="H14">
        <v>2</v>
      </c>
      <c r="I14">
        <v>1.3</v>
      </c>
      <c r="J14" s="1" t="s">
        <v>20</v>
      </c>
      <c r="K14">
        <f t="shared" si="0"/>
        <v>16.401367255945466</v>
      </c>
      <c r="L14" t="str">
        <f t="shared" si="1"/>
        <v>Underweight</v>
      </c>
      <c r="M14" t="str">
        <f t="shared" si="2"/>
        <v>24-35</v>
      </c>
    </row>
    <row r="15" spans="1:13" x14ac:dyDescent="0.3">
      <c r="A15" s="1" t="s">
        <v>30</v>
      </c>
      <c r="B15" s="1">
        <v>49</v>
      </c>
      <c r="C15" s="1" t="s">
        <v>19</v>
      </c>
      <c r="D15" s="2">
        <v>108.39</v>
      </c>
      <c r="E15">
        <v>20.100000000000001</v>
      </c>
      <c r="F15">
        <v>0</v>
      </c>
      <c r="G15">
        <v>2</v>
      </c>
      <c r="H15">
        <v>3</v>
      </c>
      <c r="I15">
        <v>0.6</v>
      </c>
      <c r="J15" s="1" t="s">
        <v>20</v>
      </c>
      <c r="K15">
        <f t="shared" si="0"/>
        <v>17.108724180222072</v>
      </c>
      <c r="L15" t="str">
        <f t="shared" si="1"/>
        <v>Underweight</v>
      </c>
      <c r="M15" t="str">
        <f t="shared" si="2"/>
        <v>48-59</v>
      </c>
    </row>
    <row r="16" spans="1:13" x14ac:dyDescent="0.3">
      <c r="A16" s="1" t="s">
        <v>31</v>
      </c>
      <c r="B16" s="1">
        <v>25</v>
      </c>
      <c r="C16" s="1" t="s">
        <v>19</v>
      </c>
      <c r="D16" s="2">
        <v>92.58</v>
      </c>
      <c r="E16">
        <v>15.13</v>
      </c>
      <c r="F16">
        <v>2</v>
      </c>
      <c r="G16">
        <v>2</v>
      </c>
      <c r="H16">
        <v>2</v>
      </c>
      <c r="I16">
        <v>1.6</v>
      </c>
      <c r="J16" s="1" t="s">
        <v>14</v>
      </c>
      <c r="K16">
        <f t="shared" si="0"/>
        <v>17.652433135313405</v>
      </c>
      <c r="L16" t="str">
        <f t="shared" si="1"/>
        <v>Underweight</v>
      </c>
      <c r="M16" t="str">
        <f t="shared" si="2"/>
        <v>24-35</v>
      </c>
    </row>
    <row r="17" spans="1:13" x14ac:dyDescent="0.3">
      <c r="A17" s="1" t="s">
        <v>32</v>
      </c>
      <c r="B17" s="1">
        <v>38</v>
      </c>
      <c r="C17" s="1" t="s">
        <v>19</v>
      </c>
      <c r="D17" s="2">
        <v>99.65</v>
      </c>
      <c r="E17">
        <v>16.940000000000001</v>
      </c>
      <c r="F17">
        <v>1</v>
      </c>
      <c r="G17">
        <v>3</v>
      </c>
      <c r="H17">
        <v>3</v>
      </c>
      <c r="I17">
        <v>2.1</v>
      </c>
      <c r="J17" s="1" t="s">
        <v>14</v>
      </c>
      <c r="K17">
        <f t="shared" si="0"/>
        <v>17.059205462973896</v>
      </c>
      <c r="L17" t="str">
        <f t="shared" si="1"/>
        <v>Underweight</v>
      </c>
      <c r="M17" t="str">
        <f t="shared" si="2"/>
        <v>36-47</v>
      </c>
    </row>
    <row r="18" spans="1:13" x14ac:dyDescent="0.3">
      <c r="A18" s="1" t="s">
        <v>33</v>
      </c>
      <c r="B18" s="1">
        <v>38</v>
      </c>
      <c r="C18" s="1" t="s">
        <v>11</v>
      </c>
      <c r="D18" s="2">
        <v>98.91</v>
      </c>
      <c r="E18">
        <v>19.489999999999998</v>
      </c>
      <c r="F18">
        <v>0</v>
      </c>
      <c r="G18">
        <v>0</v>
      </c>
      <c r="H18">
        <v>3</v>
      </c>
      <c r="I18">
        <v>3.1</v>
      </c>
      <c r="J18" s="1" t="s">
        <v>14</v>
      </c>
      <c r="K18">
        <f t="shared" si="0"/>
        <v>19.92193117497148</v>
      </c>
      <c r="L18" t="str">
        <f t="shared" si="1"/>
        <v>Healthy Weight</v>
      </c>
      <c r="M18" t="str">
        <f t="shared" si="2"/>
        <v>36-47</v>
      </c>
    </row>
    <row r="19" spans="1:13" x14ac:dyDescent="0.3">
      <c r="A19" s="1" t="s">
        <v>34</v>
      </c>
      <c r="B19" s="1">
        <v>25</v>
      </c>
      <c r="C19" s="1" t="s">
        <v>11</v>
      </c>
      <c r="D19" s="2">
        <v>96.42</v>
      </c>
      <c r="E19">
        <v>14.69</v>
      </c>
      <c r="F19">
        <v>1</v>
      </c>
      <c r="G19">
        <v>3</v>
      </c>
      <c r="H19">
        <v>2</v>
      </c>
      <c r="I19">
        <v>1.2</v>
      </c>
      <c r="J19" s="1" t="s">
        <v>24</v>
      </c>
      <c r="K19">
        <f t="shared" si="0"/>
        <v>15.801108000799067</v>
      </c>
      <c r="L19" t="str">
        <f t="shared" si="1"/>
        <v>Underweight</v>
      </c>
      <c r="M19" t="str">
        <f t="shared" si="2"/>
        <v>24-35</v>
      </c>
    </row>
    <row r="20" spans="1:13" x14ac:dyDescent="0.3">
      <c r="A20" s="1" t="s">
        <v>35</v>
      </c>
      <c r="B20" s="1">
        <v>57</v>
      </c>
      <c r="C20" s="1" t="s">
        <v>11</v>
      </c>
      <c r="D20" s="2">
        <v>109.26</v>
      </c>
      <c r="E20">
        <v>20.61</v>
      </c>
      <c r="F20">
        <v>3</v>
      </c>
      <c r="G20">
        <v>2</v>
      </c>
      <c r="H20">
        <v>1</v>
      </c>
      <c r="I20">
        <v>2</v>
      </c>
      <c r="J20" s="1" t="s">
        <v>20</v>
      </c>
      <c r="K20">
        <f t="shared" si="0"/>
        <v>17.264563375422682</v>
      </c>
      <c r="L20" t="str">
        <f t="shared" si="1"/>
        <v>Underweight</v>
      </c>
      <c r="M20" t="str">
        <f t="shared" si="2"/>
        <v>48-59</v>
      </c>
    </row>
    <row r="21" spans="1:13" x14ac:dyDescent="0.3">
      <c r="A21" s="1" t="s">
        <v>36</v>
      </c>
      <c r="B21" s="1">
        <v>34</v>
      </c>
      <c r="C21" s="1" t="s">
        <v>19</v>
      </c>
      <c r="D21" s="2">
        <v>98.22</v>
      </c>
      <c r="E21">
        <v>15.49</v>
      </c>
      <c r="F21">
        <v>1</v>
      </c>
      <c r="G21">
        <v>2</v>
      </c>
      <c r="H21">
        <v>0</v>
      </c>
      <c r="I21">
        <v>0.8</v>
      </c>
      <c r="J21" s="1" t="s">
        <v>14</v>
      </c>
      <c r="K21">
        <f t="shared" si="0"/>
        <v>16.056524938447225</v>
      </c>
      <c r="L21" t="str">
        <f t="shared" si="1"/>
        <v>Underweight</v>
      </c>
      <c r="M21" t="str">
        <f t="shared" si="2"/>
        <v>24-35</v>
      </c>
    </row>
    <row r="22" spans="1:13" x14ac:dyDescent="0.3">
      <c r="A22" s="1" t="s">
        <v>37</v>
      </c>
      <c r="B22" s="1">
        <v>35</v>
      </c>
      <c r="C22" s="1" t="s">
        <v>11</v>
      </c>
      <c r="D22" s="2">
        <v>101.02</v>
      </c>
      <c r="E22">
        <v>16.760000000000002</v>
      </c>
      <c r="F22">
        <v>3</v>
      </c>
      <c r="G22">
        <v>2</v>
      </c>
      <c r="H22">
        <v>2</v>
      </c>
      <c r="I22">
        <v>1.9</v>
      </c>
      <c r="J22" s="1" t="s">
        <v>12</v>
      </c>
      <c r="K22">
        <f t="shared" si="0"/>
        <v>16.423256883921791</v>
      </c>
      <c r="L22" t="str">
        <f t="shared" si="1"/>
        <v>Underweight</v>
      </c>
      <c r="M22" t="str">
        <f t="shared" si="2"/>
        <v>24-35</v>
      </c>
    </row>
    <row r="23" spans="1:13" x14ac:dyDescent="0.3">
      <c r="A23" s="1" t="s">
        <v>38</v>
      </c>
      <c r="B23" s="1">
        <v>56</v>
      </c>
      <c r="C23" s="1" t="s">
        <v>19</v>
      </c>
      <c r="D23" s="2">
        <v>111.44</v>
      </c>
      <c r="E23">
        <v>21.87</v>
      </c>
      <c r="F23">
        <v>4</v>
      </c>
      <c r="G23">
        <v>1</v>
      </c>
      <c r="H23">
        <v>2</v>
      </c>
      <c r="I23">
        <v>1.9</v>
      </c>
      <c r="J23" s="1" t="s">
        <v>20</v>
      </c>
      <c r="K23">
        <f t="shared" si="0"/>
        <v>17.610292772445963</v>
      </c>
      <c r="L23" t="str">
        <f t="shared" si="1"/>
        <v>Underweight</v>
      </c>
      <c r="M23" t="str">
        <f t="shared" si="2"/>
        <v>48-59</v>
      </c>
    </row>
    <row r="24" spans="1:13" x14ac:dyDescent="0.3">
      <c r="A24" s="1" t="s">
        <v>39</v>
      </c>
      <c r="B24" s="1">
        <v>46</v>
      </c>
      <c r="C24" s="1" t="s">
        <v>19</v>
      </c>
      <c r="D24" s="2">
        <v>103.85</v>
      </c>
      <c r="E24">
        <v>19.47</v>
      </c>
      <c r="F24">
        <v>2</v>
      </c>
      <c r="G24">
        <v>4</v>
      </c>
      <c r="H24">
        <v>3</v>
      </c>
      <c r="I24">
        <v>2.9</v>
      </c>
      <c r="J24" s="1" t="s">
        <v>20</v>
      </c>
      <c r="K24">
        <f t="shared" si="0"/>
        <v>18.053148301698982</v>
      </c>
      <c r="L24" t="str">
        <f t="shared" si="1"/>
        <v>Underweight</v>
      </c>
      <c r="M24" t="str">
        <f t="shared" si="2"/>
        <v>36-47</v>
      </c>
    </row>
    <row r="25" spans="1:13" x14ac:dyDescent="0.3">
      <c r="A25" s="1" t="s">
        <v>40</v>
      </c>
      <c r="B25" s="1">
        <v>35</v>
      </c>
      <c r="C25" s="1" t="s">
        <v>11</v>
      </c>
      <c r="D25" s="2">
        <v>102.67</v>
      </c>
      <c r="E25">
        <v>13.79</v>
      </c>
      <c r="F25">
        <v>4</v>
      </c>
      <c r="G25">
        <v>1</v>
      </c>
      <c r="H25">
        <v>1</v>
      </c>
      <c r="I25">
        <v>2</v>
      </c>
      <c r="J25" s="1" t="s">
        <v>14</v>
      </c>
      <c r="K25">
        <f t="shared" si="0"/>
        <v>13.082090287312587</v>
      </c>
      <c r="L25" t="str">
        <f t="shared" si="1"/>
        <v>Underweight</v>
      </c>
      <c r="M25" t="str">
        <f t="shared" si="2"/>
        <v>24-35</v>
      </c>
    </row>
    <row r="26" spans="1:13" x14ac:dyDescent="0.3">
      <c r="A26" s="1" t="s">
        <v>41</v>
      </c>
      <c r="B26" s="1">
        <v>52</v>
      </c>
      <c r="C26" s="1" t="s">
        <v>19</v>
      </c>
      <c r="D26" s="2">
        <v>107.91</v>
      </c>
      <c r="E26">
        <v>19.27</v>
      </c>
      <c r="F26">
        <v>4</v>
      </c>
      <c r="G26">
        <v>0</v>
      </c>
      <c r="H26">
        <v>0</v>
      </c>
      <c r="I26">
        <v>0.8</v>
      </c>
      <c r="J26" s="1" t="s">
        <v>20</v>
      </c>
      <c r="K26">
        <f t="shared" si="0"/>
        <v>16.548488389191526</v>
      </c>
      <c r="L26" t="str">
        <f t="shared" si="1"/>
        <v>Underweight</v>
      </c>
      <c r="M26" t="str">
        <f t="shared" si="2"/>
        <v>48-59</v>
      </c>
    </row>
    <row r="27" spans="1:13" x14ac:dyDescent="0.3">
      <c r="A27" s="1" t="s">
        <v>42</v>
      </c>
      <c r="B27" s="1">
        <v>30</v>
      </c>
      <c r="C27" s="1" t="s">
        <v>11</v>
      </c>
      <c r="D27" s="2">
        <v>96.67</v>
      </c>
      <c r="E27">
        <v>15.72</v>
      </c>
      <c r="F27">
        <v>3</v>
      </c>
      <c r="G27">
        <v>1</v>
      </c>
      <c r="H27">
        <v>2</v>
      </c>
      <c r="I27">
        <v>1.2</v>
      </c>
      <c r="J27" s="1" t="s">
        <v>24</v>
      </c>
      <c r="K27">
        <f t="shared" si="0"/>
        <v>16.821669829165565</v>
      </c>
      <c r="L27" t="str">
        <f t="shared" si="1"/>
        <v>Underweight</v>
      </c>
      <c r="M27" t="str">
        <f t="shared" si="2"/>
        <v>24-35</v>
      </c>
    </row>
    <row r="28" spans="1:13" x14ac:dyDescent="0.3">
      <c r="A28" s="1" t="s">
        <v>43</v>
      </c>
      <c r="B28" s="1">
        <v>35</v>
      </c>
      <c r="C28" s="1" t="s">
        <v>19</v>
      </c>
      <c r="D28" s="2">
        <v>101.41</v>
      </c>
      <c r="E28">
        <v>19.45</v>
      </c>
      <c r="F28">
        <v>0</v>
      </c>
      <c r="G28">
        <v>4</v>
      </c>
      <c r="H28">
        <v>2</v>
      </c>
      <c r="I28">
        <v>1.9</v>
      </c>
      <c r="J28" s="1" t="s">
        <v>12</v>
      </c>
      <c r="K28">
        <f t="shared" si="0"/>
        <v>18.912896252767929</v>
      </c>
      <c r="L28" t="str">
        <f t="shared" si="1"/>
        <v>Healthy Weight</v>
      </c>
      <c r="M28" t="str">
        <f t="shared" si="2"/>
        <v>24-35</v>
      </c>
    </row>
    <row r="29" spans="1:13" x14ac:dyDescent="0.3">
      <c r="A29" s="1" t="s">
        <v>44</v>
      </c>
      <c r="B29" s="1">
        <v>32</v>
      </c>
      <c r="C29" s="1" t="s">
        <v>11</v>
      </c>
      <c r="D29" s="2">
        <v>102.28</v>
      </c>
      <c r="E29">
        <v>11.75</v>
      </c>
      <c r="F29">
        <v>2</v>
      </c>
      <c r="G29">
        <v>1</v>
      </c>
      <c r="H29">
        <v>1</v>
      </c>
      <c r="I29">
        <v>1.3</v>
      </c>
      <c r="J29" s="1" t="s">
        <v>20</v>
      </c>
      <c r="K29">
        <f t="shared" si="0"/>
        <v>11.23198275256877</v>
      </c>
      <c r="L29" t="str">
        <f t="shared" si="1"/>
        <v>Underweight</v>
      </c>
      <c r="M29" t="str">
        <f t="shared" si="2"/>
        <v>24-35</v>
      </c>
    </row>
    <row r="30" spans="1:13" x14ac:dyDescent="0.3">
      <c r="A30" s="1" t="s">
        <v>45</v>
      </c>
      <c r="B30" s="1">
        <v>46</v>
      </c>
      <c r="C30" s="1" t="s">
        <v>19</v>
      </c>
      <c r="D30" s="2">
        <v>105.06</v>
      </c>
      <c r="E30">
        <v>17.260000000000002</v>
      </c>
      <c r="F30">
        <v>4</v>
      </c>
      <c r="G30">
        <v>1</v>
      </c>
      <c r="H30">
        <v>2</v>
      </c>
      <c r="I30">
        <v>0.8</v>
      </c>
      <c r="J30" s="1" t="s">
        <v>14</v>
      </c>
      <c r="K30">
        <f t="shared" si="0"/>
        <v>15.637452318001349</v>
      </c>
      <c r="L30" t="str">
        <f t="shared" si="1"/>
        <v>Underweight</v>
      </c>
      <c r="M30" t="str">
        <f t="shared" si="2"/>
        <v>36-47</v>
      </c>
    </row>
    <row r="31" spans="1:13" x14ac:dyDescent="0.3">
      <c r="A31" s="1" t="s">
        <v>46</v>
      </c>
      <c r="B31" s="1">
        <v>43</v>
      </c>
      <c r="C31" s="1" t="s">
        <v>19</v>
      </c>
      <c r="D31" s="2">
        <v>103.22</v>
      </c>
      <c r="E31">
        <v>20.74</v>
      </c>
      <c r="F31">
        <v>2</v>
      </c>
      <c r="G31">
        <v>2</v>
      </c>
      <c r="H31">
        <v>3</v>
      </c>
      <c r="I31">
        <v>2.1</v>
      </c>
      <c r="J31" s="1" t="s">
        <v>12</v>
      </c>
      <c r="K31">
        <f t="shared" si="0"/>
        <v>19.466193791459283</v>
      </c>
      <c r="L31" t="str">
        <f t="shared" si="1"/>
        <v>Healthy Weight</v>
      </c>
      <c r="M31" t="str">
        <f t="shared" si="2"/>
        <v>36-47</v>
      </c>
    </row>
    <row r="32" spans="1:13" x14ac:dyDescent="0.3">
      <c r="A32" s="1" t="s">
        <v>47</v>
      </c>
      <c r="B32" s="1">
        <v>46</v>
      </c>
      <c r="C32" s="1" t="s">
        <v>11</v>
      </c>
      <c r="D32" s="2">
        <v>105.42</v>
      </c>
      <c r="E32">
        <v>20.23</v>
      </c>
      <c r="F32">
        <v>4</v>
      </c>
      <c r="G32">
        <v>0</v>
      </c>
      <c r="H32">
        <v>2</v>
      </c>
      <c r="I32">
        <v>2.2999999999999998</v>
      </c>
      <c r="J32" s="1" t="s">
        <v>27</v>
      </c>
      <c r="K32">
        <f t="shared" si="0"/>
        <v>18.203288786295403</v>
      </c>
      <c r="L32" t="str">
        <f t="shared" si="1"/>
        <v>Underweight</v>
      </c>
      <c r="M32" t="str">
        <f t="shared" si="2"/>
        <v>36-47</v>
      </c>
    </row>
    <row r="33" spans="1:13" x14ac:dyDescent="0.3">
      <c r="A33" s="1" t="s">
        <v>48</v>
      </c>
      <c r="B33" s="1">
        <v>32</v>
      </c>
      <c r="C33" s="1" t="s">
        <v>19</v>
      </c>
      <c r="D33" s="2">
        <v>97.29</v>
      </c>
      <c r="E33">
        <v>12.89</v>
      </c>
      <c r="F33">
        <v>4</v>
      </c>
      <c r="G33">
        <v>2</v>
      </c>
      <c r="H33">
        <v>2</v>
      </c>
      <c r="I33">
        <v>1.3</v>
      </c>
      <c r="J33" s="1" t="s">
        <v>14</v>
      </c>
      <c r="K33">
        <f t="shared" si="0"/>
        <v>13.618099737124188</v>
      </c>
      <c r="L33" t="str">
        <f t="shared" si="1"/>
        <v>Underweight</v>
      </c>
      <c r="M33" t="str">
        <f t="shared" si="2"/>
        <v>24-35</v>
      </c>
    </row>
    <row r="34" spans="1:13" x14ac:dyDescent="0.3">
      <c r="A34" s="1" t="s">
        <v>49</v>
      </c>
      <c r="B34" s="1">
        <v>46</v>
      </c>
      <c r="C34" s="1" t="s">
        <v>19</v>
      </c>
      <c r="D34" s="2">
        <v>106.22</v>
      </c>
      <c r="E34">
        <v>19.48</v>
      </c>
      <c r="F34">
        <v>4</v>
      </c>
      <c r="G34">
        <v>3</v>
      </c>
      <c r="H34">
        <v>0</v>
      </c>
      <c r="I34">
        <v>0.7</v>
      </c>
      <c r="J34" s="1" t="s">
        <v>12</v>
      </c>
      <c r="K34">
        <f t="shared" si="0"/>
        <v>17.26538862847617</v>
      </c>
      <c r="L34" t="str">
        <f t="shared" si="1"/>
        <v>Underweight</v>
      </c>
      <c r="M34" t="str">
        <f t="shared" si="2"/>
        <v>36-47</v>
      </c>
    </row>
    <row r="35" spans="1:13" x14ac:dyDescent="0.3">
      <c r="A35" s="1" t="s">
        <v>50</v>
      </c>
      <c r="B35" s="1">
        <v>56</v>
      </c>
      <c r="C35" s="1" t="s">
        <v>11</v>
      </c>
      <c r="D35" s="2">
        <v>114.63</v>
      </c>
      <c r="E35">
        <v>20.11</v>
      </c>
      <c r="F35">
        <v>2</v>
      </c>
      <c r="G35">
        <v>1</v>
      </c>
      <c r="H35">
        <v>0</v>
      </c>
      <c r="I35">
        <v>0.8</v>
      </c>
      <c r="J35" s="1" t="s">
        <v>27</v>
      </c>
      <c r="K35">
        <f t="shared" si="0"/>
        <v>15.304371025015923</v>
      </c>
      <c r="L35" t="str">
        <f t="shared" si="1"/>
        <v>Underweight</v>
      </c>
      <c r="M35" t="str">
        <f t="shared" si="2"/>
        <v>48-59</v>
      </c>
    </row>
    <row r="36" spans="1:13" x14ac:dyDescent="0.3">
      <c r="A36" s="1" t="s">
        <v>51</v>
      </c>
      <c r="B36" s="1">
        <v>30</v>
      </c>
      <c r="C36" s="1" t="s">
        <v>11</v>
      </c>
      <c r="D36" s="2">
        <v>93.15</v>
      </c>
      <c r="E36">
        <v>14.24</v>
      </c>
      <c r="F36">
        <v>1</v>
      </c>
      <c r="G36">
        <v>1</v>
      </c>
      <c r="H36">
        <v>2</v>
      </c>
      <c r="I36">
        <v>1.3</v>
      </c>
      <c r="J36" s="1" t="s">
        <v>14</v>
      </c>
      <c r="K36">
        <f t="shared" si="0"/>
        <v>16.411348608910586</v>
      </c>
      <c r="L36" t="str">
        <f t="shared" si="1"/>
        <v>Underweight</v>
      </c>
      <c r="M36" t="str">
        <f t="shared" si="2"/>
        <v>24-35</v>
      </c>
    </row>
    <row r="37" spans="1:13" x14ac:dyDescent="0.3">
      <c r="A37" s="1" t="s">
        <v>52</v>
      </c>
      <c r="B37" s="1">
        <v>44</v>
      </c>
      <c r="C37" s="1" t="s">
        <v>11</v>
      </c>
      <c r="D37" s="2">
        <v>102.36</v>
      </c>
      <c r="E37">
        <v>19.600000000000001</v>
      </c>
      <c r="F37">
        <v>1</v>
      </c>
      <c r="G37">
        <v>2</v>
      </c>
      <c r="H37">
        <v>0</v>
      </c>
      <c r="I37">
        <v>0.9</v>
      </c>
      <c r="J37" s="1" t="s">
        <v>27</v>
      </c>
      <c r="K37">
        <f t="shared" si="0"/>
        <v>18.706628300517327</v>
      </c>
      <c r="L37" t="str">
        <f t="shared" si="1"/>
        <v>Healthy Weight</v>
      </c>
      <c r="M37" t="str">
        <f t="shared" si="2"/>
        <v>36-47</v>
      </c>
    </row>
    <row r="38" spans="1:13" x14ac:dyDescent="0.3">
      <c r="A38" s="1" t="s">
        <v>53</v>
      </c>
      <c r="B38" s="1">
        <v>43</v>
      </c>
      <c r="C38" s="1" t="s">
        <v>11</v>
      </c>
      <c r="D38" s="2">
        <v>105.34</v>
      </c>
      <c r="E38">
        <v>14.14</v>
      </c>
      <c r="F38">
        <v>4</v>
      </c>
      <c r="G38">
        <v>3</v>
      </c>
      <c r="H38">
        <v>0</v>
      </c>
      <c r="I38">
        <v>0.8</v>
      </c>
      <c r="J38" s="1" t="s">
        <v>20</v>
      </c>
      <c r="K38">
        <f t="shared" si="0"/>
        <v>12.742738810730817</v>
      </c>
      <c r="L38" t="str">
        <f t="shared" si="1"/>
        <v>Underweight</v>
      </c>
      <c r="M38" t="str">
        <f t="shared" si="2"/>
        <v>36-47</v>
      </c>
    </row>
    <row r="39" spans="1:13" x14ac:dyDescent="0.3">
      <c r="A39" s="1" t="s">
        <v>54</v>
      </c>
      <c r="B39" s="1">
        <v>31</v>
      </c>
      <c r="C39" s="1" t="s">
        <v>11</v>
      </c>
      <c r="D39" s="2">
        <v>96.26</v>
      </c>
      <c r="E39">
        <v>17.63</v>
      </c>
      <c r="F39">
        <v>3</v>
      </c>
      <c r="G39">
        <v>3</v>
      </c>
      <c r="H39">
        <v>2</v>
      </c>
      <c r="I39">
        <v>1.7</v>
      </c>
      <c r="J39" s="1" t="s">
        <v>20</v>
      </c>
      <c r="K39">
        <f t="shared" si="0"/>
        <v>19.026574134418222</v>
      </c>
      <c r="L39" t="str">
        <f t="shared" si="1"/>
        <v>Healthy Weight</v>
      </c>
      <c r="M39" t="str">
        <f t="shared" si="2"/>
        <v>24-35</v>
      </c>
    </row>
    <row r="40" spans="1:13" x14ac:dyDescent="0.3">
      <c r="A40" s="1" t="s">
        <v>55</v>
      </c>
      <c r="B40" s="1">
        <v>28</v>
      </c>
      <c r="C40" s="1" t="s">
        <v>19</v>
      </c>
      <c r="D40" s="2">
        <v>97.25</v>
      </c>
      <c r="E40">
        <v>14.98</v>
      </c>
      <c r="F40">
        <v>3</v>
      </c>
      <c r="G40">
        <v>4</v>
      </c>
      <c r="H40">
        <v>3</v>
      </c>
      <c r="I40">
        <v>3.2</v>
      </c>
      <c r="J40" s="1" t="s">
        <v>14</v>
      </c>
      <c r="K40">
        <f t="shared" si="0"/>
        <v>15.839176320537135</v>
      </c>
      <c r="L40" t="str">
        <f t="shared" si="1"/>
        <v>Underweight</v>
      </c>
      <c r="M40" t="str">
        <f t="shared" si="2"/>
        <v>24-35</v>
      </c>
    </row>
    <row r="41" spans="1:13" x14ac:dyDescent="0.3">
      <c r="A41" s="1" t="s">
        <v>56</v>
      </c>
      <c r="B41" s="1">
        <v>48</v>
      </c>
      <c r="C41" s="1" t="s">
        <v>19</v>
      </c>
      <c r="D41" s="2">
        <v>108.23</v>
      </c>
      <c r="E41">
        <v>21</v>
      </c>
      <c r="F41">
        <v>3</v>
      </c>
      <c r="G41">
        <v>4</v>
      </c>
      <c r="H41">
        <v>0</v>
      </c>
      <c r="I41">
        <v>0.6</v>
      </c>
      <c r="J41" s="1" t="s">
        <v>14</v>
      </c>
      <c r="K41">
        <f t="shared" si="0"/>
        <v>17.927675301525785</v>
      </c>
      <c r="L41" t="str">
        <f t="shared" si="1"/>
        <v>Underweight</v>
      </c>
      <c r="M41" t="str">
        <f t="shared" si="2"/>
        <v>48-59</v>
      </c>
    </row>
    <row r="42" spans="1:13" x14ac:dyDescent="0.3">
      <c r="A42" s="1" t="s">
        <v>57</v>
      </c>
      <c r="B42" s="1">
        <v>27</v>
      </c>
      <c r="C42" s="1" t="s">
        <v>19</v>
      </c>
      <c r="D42" s="2">
        <v>97</v>
      </c>
      <c r="E42">
        <v>15.12</v>
      </c>
      <c r="F42">
        <v>4</v>
      </c>
      <c r="G42">
        <v>0</v>
      </c>
      <c r="H42">
        <v>1</v>
      </c>
      <c r="I42">
        <v>1.7</v>
      </c>
      <c r="J42" s="1" t="s">
        <v>24</v>
      </c>
      <c r="K42">
        <f t="shared" si="0"/>
        <v>16.069720480391116</v>
      </c>
      <c r="L42" t="str">
        <f t="shared" si="1"/>
        <v>Underweight</v>
      </c>
      <c r="M42" t="str">
        <f t="shared" si="2"/>
        <v>24-35</v>
      </c>
    </row>
    <row r="43" spans="1:13" x14ac:dyDescent="0.3">
      <c r="A43" s="1" t="s">
        <v>58</v>
      </c>
      <c r="B43" s="1">
        <v>45</v>
      </c>
      <c r="C43" s="1" t="s">
        <v>19</v>
      </c>
      <c r="D43" s="2">
        <v>107.27</v>
      </c>
      <c r="E43">
        <v>22.7</v>
      </c>
      <c r="F43">
        <v>4</v>
      </c>
      <c r="G43">
        <v>0</v>
      </c>
      <c r="H43">
        <v>0</v>
      </c>
      <c r="I43">
        <v>0.8</v>
      </c>
      <c r="J43" s="1" t="s">
        <v>12</v>
      </c>
      <c r="K43">
        <f t="shared" si="0"/>
        <v>19.727374806364303</v>
      </c>
      <c r="L43" t="str">
        <f t="shared" si="1"/>
        <v>Healthy Weight</v>
      </c>
      <c r="M43" t="str">
        <f t="shared" si="2"/>
        <v>36-47</v>
      </c>
    </row>
    <row r="44" spans="1:13" x14ac:dyDescent="0.3">
      <c r="A44" s="1" t="s">
        <v>59</v>
      </c>
      <c r="B44" s="1">
        <v>54</v>
      </c>
      <c r="C44" s="1" t="s">
        <v>19</v>
      </c>
      <c r="D44" s="2">
        <v>112.46</v>
      </c>
      <c r="E44">
        <v>21.36</v>
      </c>
      <c r="F44">
        <v>2</v>
      </c>
      <c r="G44">
        <v>0</v>
      </c>
      <c r="H44">
        <v>1</v>
      </c>
      <c r="I44">
        <v>1</v>
      </c>
      <c r="J44" s="1" t="s">
        <v>14</v>
      </c>
      <c r="K44">
        <f t="shared" si="0"/>
        <v>16.889044889405064</v>
      </c>
      <c r="L44" t="str">
        <f t="shared" si="1"/>
        <v>Underweight</v>
      </c>
      <c r="M44" t="str">
        <f t="shared" si="2"/>
        <v>48-59</v>
      </c>
    </row>
    <row r="45" spans="1:13" x14ac:dyDescent="0.3">
      <c r="A45" s="1" t="s">
        <v>60</v>
      </c>
      <c r="B45" s="1">
        <v>40</v>
      </c>
      <c r="C45" s="1" t="s">
        <v>19</v>
      </c>
      <c r="D45" s="2">
        <v>103.32</v>
      </c>
      <c r="E45">
        <v>17.41</v>
      </c>
      <c r="F45">
        <v>1</v>
      </c>
      <c r="G45">
        <v>0</v>
      </c>
      <c r="H45">
        <v>2</v>
      </c>
      <c r="I45">
        <v>2</v>
      </c>
      <c r="J45" s="1" t="s">
        <v>20</v>
      </c>
      <c r="K45">
        <f t="shared" si="0"/>
        <v>16.309099267089127</v>
      </c>
      <c r="L45" t="str">
        <f t="shared" si="1"/>
        <v>Underweight</v>
      </c>
      <c r="M45" t="str">
        <f t="shared" si="2"/>
        <v>36-47</v>
      </c>
    </row>
    <row r="46" spans="1:13" x14ac:dyDescent="0.3">
      <c r="A46" s="1" t="s">
        <v>61</v>
      </c>
      <c r="B46" s="1">
        <v>52</v>
      </c>
      <c r="C46" s="1" t="s">
        <v>11</v>
      </c>
      <c r="D46" s="2">
        <v>107.31</v>
      </c>
      <c r="E46">
        <v>17.34</v>
      </c>
      <c r="F46">
        <v>1</v>
      </c>
      <c r="G46">
        <v>3</v>
      </c>
      <c r="H46">
        <v>0</v>
      </c>
      <c r="I46">
        <v>0.5</v>
      </c>
      <c r="J46" s="1" t="s">
        <v>24</v>
      </c>
      <c r="K46">
        <f t="shared" si="0"/>
        <v>15.058048908803379</v>
      </c>
      <c r="L46" t="str">
        <f t="shared" si="1"/>
        <v>Underweight</v>
      </c>
      <c r="M46" t="str">
        <f t="shared" si="2"/>
        <v>48-59</v>
      </c>
    </row>
    <row r="47" spans="1:13" x14ac:dyDescent="0.3">
      <c r="A47" s="1" t="s">
        <v>62</v>
      </c>
      <c r="B47" s="1">
        <v>34</v>
      </c>
      <c r="C47" s="1" t="s">
        <v>19</v>
      </c>
      <c r="D47" s="2">
        <v>99.12</v>
      </c>
      <c r="E47">
        <v>17.43</v>
      </c>
      <c r="F47">
        <v>3</v>
      </c>
      <c r="G47">
        <v>4</v>
      </c>
      <c r="H47">
        <v>3</v>
      </c>
      <c r="I47">
        <v>1.6</v>
      </c>
      <c r="J47" s="1" t="s">
        <v>12</v>
      </c>
      <c r="K47">
        <f t="shared" si="0"/>
        <v>17.740865378038603</v>
      </c>
      <c r="L47" t="str">
        <f t="shared" si="1"/>
        <v>Underweight</v>
      </c>
      <c r="M47" t="str">
        <f t="shared" si="2"/>
        <v>24-35</v>
      </c>
    </row>
    <row r="48" spans="1:13" x14ac:dyDescent="0.3">
      <c r="A48" s="1" t="s">
        <v>63</v>
      </c>
      <c r="B48" s="1">
        <v>27</v>
      </c>
      <c r="C48" s="1" t="s">
        <v>19</v>
      </c>
      <c r="D48" s="2">
        <v>93.16</v>
      </c>
      <c r="E48">
        <v>15.53</v>
      </c>
      <c r="F48">
        <v>2</v>
      </c>
      <c r="G48">
        <v>2</v>
      </c>
      <c r="H48">
        <v>0</v>
      </c>
      <c r="I48">
        <v>0.8</v>
      </c>
      <c r="J48" s="1" t="s">
        <v>14</v>
      </c>
      <c r="K48">
        <f t="shared" si="0"/>
        <v>17.89420860909388</v>
      </c>
      <c r="L48" t="str">
        <f t="shared" si="1"/>
        <v>Underweight</v>
      </c>
      <c r="M48" t="str">
        <f t="shared" si="2"/>
        <v>24-35</v>
      </c>
    </row>
    <row r="49" spans="1:13" x14ac:dyDescent="0.3">
      <c r="A49" s="1" t="s">
        <v>64</v>
      </c>
      <c r="B49" s="1">
        <v>55</v>
      </c>
      <c r="C49" s="1" t="s">
        <v>19</v>
      </c>
      <c r="D49" s="2">
        <v>111.49</v>
      </c>
      <c r="E49">
        <v>20.23</v>
      </c>
      <c r="F49">
        <v>1</v>
      </c>
      <c r="G49">
        <v>0</v>
      </c>
      <c r="H49">
        <v>1</v>
      </c>
      <c r="I49">
        <v>1.6</v>
      </c>
      <c r="J49" s="1" t="s">
        <v>24</v>
      </c>
      <c r="K49">
        <f t="shared" si="0"/>
        <v>16.27511447065158</v>
      </c>
      <c r="L49" t="str">
        <f t="shared" si="1"/>
        <v>Underweight</v>
      </c>
      <c r="M49" t="str">
        <f t="shared" si="2"/>
        <v>48-59</v>
      </c>
    </row>
    <row r="50" spans="1:13" x14ac:dyDescent="0.3">
      <c r="A50" s="1" t="s">
        <v>65</v>
      </c>
      <c r="B50" s="1">
        <v>42</v>
      </c>
      <c r="C50" s="1" t="s">
        <v>11</v>
      </c>
      <c r="D50" s="2">
        <v>108.71</v>
      </c>
      <c r="E50">
        <v>16.2</v>
      </c>
      <c r="F50">
        <v>2</v>
      </c>
      <c r="G50">
        <v>1</v>
      </c>
      <c r="H50">
        <v>3</v>
      </c>
      <c r="I50">
        <v>1.1000000000000001</v>
      </c>
      <c r="J50" s="1" t="s">
        <v>24</v>
      </c>
      <c r="K50">
        <f t="shared" si="0"/>
        <v>13.708060833090812</v>
      </c>
      <c r="L50" t="str">
        <f t="shared" si="1"/>
        <v>Underweight</v>
      </c>
      <c r="M50" t="str">
        <f t="shared" si="2"/>
        <v>36-47</v>
      </c>
    </row>
    <row r="51" spans="1:13" x14ac:dyDescent="0.3">
      <c r="A51" s="1" t="s">
        <v>66</v>
      </c>
      <c r="B51" s="1">
        <v>36</v>
      </c>
      <c r="C51" s="1" t="s">
        <v>11</v>
      </c>
      <c r="D51" s="2">
        <v>97.21</v>
      </c>
      <c r="E51">
        <v>13.41</v>
      </c>
      <c r="F51">
        <v>4</v>
      </c>
      <c r="G51">
        <v>3</v>
      </c>
      <c r="H51">
        <v>1</v>
      </c>
      <c r="I51">
        <v>0.9</v>
      </c>
      <c r="J51" s="1" t="s">
        <v>14</v>
      </c>
      <c r="K51">
        <f t="shared" si="0"/>
        <v>14.190800401461026</v>
      </c>
      <c r="L51" t="str">
        <f t="shared" si="1"/>
        <v>Underweight</v>
      </c>
      <c r="M51" t="str">
        <f t="shared" si="2"/>
        <v>36-47</v>
      </c>
    </row>
    <row r="52" spans="1:13" x14ac:dyDescent="0.3">
      <c r="A52" s="1" t="s">
        <v>67</v>
      </c>
      <c r="B52" s="1">
        <v>34</v>
      </c>
      <c r="C52" s="1" t="s">
        <v>11</v>
      </c>
      <c r="D52" s="2">
        <v>98.46</v>
      </c>
      <c r="E52">
        <v>15.38</v>
      </c>
      <c r="F52">
        <v>3</v>
      </c>
      <c r="G52">
        <v>2</v>
      </c>
      <c r="H52">
        <v>2</v>
      </c>
      <c r="I52">
        <v>1.2</v>
      </c>
      <c r="J52" s="1" t="s">
        <v>12</v>
      </c>
      <c r="K52">
        <f t="shared" si="0"/>
        <v>15.864875656303504</v>
      </c>
      <c r="L52" t="str">
        <f t="shared" si="1"/>
        <v>Underweight</v>
      </c>
      <c r="M52" t="str">
        <f t="shared" si="2"/>
        <v>24-35</v>
      </c>
    </row>
    <row r="53" spans="1:13" x14ac:dyDescent="0.3">
      <c r="A53" s="1" t="s">
        <v>68</v>
      </c>
      <c r="B53" s="1">
        <v>40</v>
      </c>
      <c r="C53" s="1" t="s">
        <v>11</v>
      </c>
      <c r="D53" s="2">
        <v>100.6</v>
      </c>
      <c r="E53">
        <v>17.309999999999999</v>
      </c>
      <c r="F53">
        <v>0</v>
      </c>
      <c r="G53">
        <v>3</v>
      </c>
      <c r="H53">
        <v>0</v>
      </c>
      <c r="I53">
        <v>0.6</v>
      </c>
      <c r="J53" s="1" t="s">
        <v>27</v>
      </c>
      <c r="K53">
        <f t="shared" si="0"/>
        <v>17.104134635526798</v>
      </c>
      <c r="L53" t="str">
        <f t="shared" si="1"/>
        <v>Underweight</v>
      </c>
      <c r="M53" t="str">
        <f t="shared" si="2"/>
        <v>36-47</v>
      </c>
    </row>
    <row r="54" spans="1:13" x14ac:dyDescent="0.3">
      <c r="A54" s="1" t="s">
        <v>69</v>
      </c>
      <c r="B54" s="1">
        <v>39</v>
      </c>
      <c r="C54" s="1" t="s">
        <v>11</v>
      </c>
      <c r="D54" s="2">
        <v>96.54</v>
      </c>
      <c r="E54">
        <v>18.239999999999998</v>
      </c>
      <c r="F54">
        <v>4</v>
      </c>
      <c r="G54">
        <v>3</v>
      </c>
      <c r="H54">
        <v>1</v>
      </c>
      <c r="I54">
        <v>1.9</v>
      </c>
      <c r="J54" s="1" t="s">
        <v>27</v>
      </c>
      <c r="K54">
        <f t="shared" si="0"/>
        <v>19.570875087215928</v>
      </c>
      <c r="L54" t="str">
        <f t="shared" si="1"/>
        <v>Healthy Weight</v>
      </c>
      <c r="M54" t="str">
        <f t="shared" si="2"/>
        <v>36-47</v>
      </c>
    </row>
    <row r="55" spans="1:13" x14ac:dyDescent="0.3">
      <c r="A55" s="1" t="s">
        <v>70</v>
      </c>
      <c r="B55" s="1">
        <v>57</v>
      </c>
      <c r="C55" s="1" t="s">
        <v>19</v>
      </c>
      <c r="D55" s="2">
        <v>110.58</v>
      </c>
      <c r="E55">
        <v>21.99</v>
      </c>
      <c r="F55">
        <v>3</v>
      </c>
      <c r="G55">
        <v>0</v>
      </c>
      <c r="H55">
        <v>0</v>
      </c>
      <c r="I55">
        <v>0.9</v>
      </c>
      <c r="J55" s="1" t="s">
        <v>12</v>
      </c>
      <c r="K55">
        <f t="shared" si="0"/>
        <v>17.983410512341237</v>
      </c>
      <c r="L55" t="str">
        <f t="shared" si="1"/>
        <v>Underweight</v>
      </c>
      <c r="M55" t="str">
        <f t="shared" si="2"/>
        <v>48-59</v>
      </c>
    </row>
    <row r="56" spans="1:13" x14ac:dyDescent="0.3">
      <c r="A56" s="1" t="s">
        <v>71</v>
      </c>
      <c r="B56" s="1">
        <v>50</v>
      </c>
      <c r="C56" s="1" t="s">
        <v>11</v>
      </c>
      <c r="D56" s="2">
        <v>114.47</v>
      </c>
      <c r="E56">
        <v>18.010000000000002</v>
      </c>
      <c r="F56">
        <v>1</v>
      </c>
      <c r="G56">
        <v>3</v>
      </c>
      <c r="H56">
        <v>0</v>
      </c>
      <c r="I56">
        <v>0.6</v>
      </c>
      <c r="J56" s="1" t="s">
        <v>24</v>
      </c>
      <c r="K56">
        <f t="shared" si="0"/>
        <v>13.744544356487417</v>
      </c>
      <c r="L56" t="str">
        <f t="shared" si="1"/>
        <v>Underweight</v>
      </c>
      <c r="M56" t="str">
        <f t="shared" si="2"/>
        <v>48-59</v>
      </c>
    </row>
    <row r="57" spans="1:13" x14ac:dyDescent="0.3">
      <c r="A57" s="1" t="s">
        <v>72</v>
      </c>
      <c r="B57" s="1">
        <v>31</v>
      </c>
      <c r="C57" s="1" t="s">
        <v>11</v>
      </c>
      <c r="D57" s="2">
        <v>96.28</v>
      </c>
      <c r="E57">
        <v>16.84</v>
      </c>
      <c r="F57">
        <v>4</v>
      </c>
      <c r="G57">
        <v>2</v>
      </c>
      <c r="H57">
        <v>3</v>
      </c>
      <c r="I57">
        <v>0.5</v>
      </c>
      <c r="J57" s="1" t="s">
        <v>20</v>
      </c>
      <c r="K57">
        <f t="shared" si="0"/>
        <v>18.166443980296357</v>
      </c>
      <c r="L57" t="str">
        <f t="shared" si="1"/>
        <v>Underweight</v>
      </c>
      <c r="M57" t="str">
        <f t="shared" si="2"/>
        <v>24-35</v>
      </c>
    </row>
    <row r="58" spans="1:13" x14ac:dyDescent="0.3">
      <c r="A58" s="1" t="s">
        <v>73</v>
      </c>
      <c r="B58" s="1">
        <v>44</v>
      </c>
      <c r="C58" s="1" t="s">
        <v>11</v>
      </c>
      <c r="D58" s="2">
        <v>104.76</v>
      </c>
      <c r="E58">
        <v>18.399999999999999</v>
      </c>
      <c r="F58">
        <v>4</v>
      </c>
      <c r="G58">
        <v>2</v>
      </c>
      <c r="H58">
        <v>1</v>
      </c>
      <c r="I58">
        <v>0.7</v>
      </c>
      <c r="J58" s="1" t="s">
        <v>12</v>
      </c>
      <c r="K58">
        <f t="shared" si="0"/>
        <v>16.765898919707524</v>
      </c>
      <c r="L58" t="str">
        <f t="shared" si="1"/>
        <v>Underweight</v>
      </c>
      <c r="M58" t="str">
        <f t="shared" si="2"/>
        <v>36-47</v>
      </c>
    </row>
    <row r="59" spans="1:13" x14ac:dyDescent="0.3">
      <c r="A59" s="1" t="s">
        <v>74</v>
      </c>
      <c r="B59" s="1">
        <v>42</v>
      </c>
      <c r="C59" s="1" t="s">
        <v>19</v>
      </c>
      <c r="D59" s="2">
        <v>105.35</v>
      </c>
      <c r="E59">
        <v>19.88</v>
      </c>
      <c r="F59">
        <v>1</v>
      </c>
      <c r="G59">
        <v>2</v>
      </c>
      <c r="H59">
        <v>2</v>
      </c>
      <c r="I59">
        <v>2.8</v>
      </c>
      <c r="J59" s="1" t="s">
        <v>20</v>
      </c>
      <c r="K59">
        <f t="shared" si="0"/>
        <v>17.912132789452027</v>
      </c>
      <c r="L59" t="str">
        <f t="shared" si="1"/>
        <v>Underweight</v>
      </c>
      <c r="M59" t="str">
        <f t="shared" si="2"/>
        <v>36-47</v>
      </c>
    </row>
    <row r="60" spans="1:13" x14ac:dyDescent="0.3">
      <c r="A60" s="1" t="s">
        <v>75</v>
      </c>
      <c r="B60" s="1">
        <v>59</v>
      </c>
      <c r="C60" s="1" t="s">
        <v>19</v>
      </c>
      <c r="D60" s="2">
        <v>110.75</v>
      </c>
      <c r="E60">
        <v>24.56</v>
      </c>
      <c r="F60">
        <v>4</v>
      </c>
      <c r="G60">
        <v>4</v>
      </c>
      <c r="H60">
        <v>1</v>
      </c>
      <c r="I60">
        <v>1.7</v>
      </c>
      <c r="J60" s="1" t="s">
        <v>12</v>
      </c>
      <c r="K60">
        <f t="shared" si="0"/>
        <v>20.023541521230683</v>
      </c>
      <c r="L60" t="str">
        <f t="shared" si="1"/>
        <v>Healthy Weight</v>
      </c>
      <c r="M60" t="str">
        <f t="shared" si="2"/>
        <v>48-59</v>
      </c>
    </row>
    <row r="61" spans="1:13" x14ac:dyDescent="0.3">
      <c r="A61" s="1" t="s">
        <v>76</v>
      </c>
      <c r="B61" s="1">
        <v>56</v>
      </c>
      <c r="C61" s="1" t="s">
        <v>19</v>
      </c>
      <c r="D61" s="2">
        <v>108</v>
      </c>
      <c r="E61">
        <v>22.24</v>
      </c>
      <c r="F61">
        <v>2</v>
      </c>
      <c r="G61">
        <v>4</v>
      </c>
      <c r="H61">
        <v>2</v>
      </c>
      <c r="I61">
        <v>1.1000000000000001</v>
      </c>
      <c r="J61" s="1" t="s">
        <v>14</v>
      </c>
      <c r="K61">
        <f t="shared" si="0"/>
        <v>19.067215363511657</v>
      </c>
      <c r="L61" t="str">
        <f t="shared" si="1"/>
        <v>Healthy Weight</v>
      </c>
      <c r="M61" t="str">
        <f t="shared" si="2"/>
        <v>48-59</v>
      </c>
    </row>
    <row r="62" spans="1:13" x14ac:dyDescent="0.3">
      <c r="A62" s="1" t="s">
        <v>77</v>
      </c>
      <c r="B62" s="1">
        <v>32</v>
      </c>
      <c r="C62" s="1" t="s">
        <v>11</v>
      </c>
      <c r="D62" s="2">
        <v>98.63</v>
      </c>
      <c r="E62">
        <v>17.96</v>
      </c>
      <c r="F62">
        <v>0</v>
      </c>
      <c r="G62">
        <v>0</v>
      </c>
      <c r="H62">
        <v>2</v>
      </c>
      <c r="I62">
        <v>2.6</v>
      </c>
      <c r="J62" s="1" t="s">
        <v>24</v>
      </c>
      <c r="K62">
        <f t="shared" si="0"/>
        <v>18.462404679483562</v>
      </c>
      <c r="L62" t="str">
        <f t="shared" si="1"/>
        <v>Underweight</v>
      </c>
      <c r="M62" t="str">
        <f t="shared" si="2"/>
        <v>24-35</v>
      </c>
    </row>
    <row r="63" spans="1:13" x14ac:dyDescent="0.3">
      <c r="A63" s="1" t="s">
        <v>78</v>
      </c>
      <c r="B63" s="1">
        <v>47</v>
      </c>
      <c r="C63" s="1" t="s">
        <v>11</v>
      </c>
      <c r="D63" s="2">
        <v>103.57</v>
      </c>
      <c r="E63">
        <v>22.13</v>
      </c>
      <c r="F63">
        <v>3</v>
      </c>
      <c r="G63">
        <v>2</v>
      </c>
      <c r="H63">
        <v>0</v>
      </c>
      <c r="I63">
        <v>0.6</v>
      </c>
      <c r="J63" s="1" t="s">
        <v>12</v>
      </c>
      <c r="K63">
        <f t="shared" si="0"/>
        <v>20.630676133633052</v>
      </c>
      <c r="L63" t="str">
        <f t="shared" si="1"/>
        <v>Healthy Weight</v>
      </c>
      <c r="M63" t="str">
        <f t="shared" si="2"/>
        <v>36-47</v>
      </c>
    </row>
    <row r="64" spans="1:13" x14ac:dyDescent="0.3">
      <c r="A64" s="1" t="s">
        <v>79</v>
      </c>
      <c r="B64" s="1">
        <v>28</v>
      </c>
      <c r="C64" s="1" t="s">
        <v>19</v>
      </c>
      <c r="D64" s="2">
        <v>92.72</v>
      </c>
      <c r="E64">
        <v>15.7</v>
      </c>
      <c r="F64">
        <v>4</v>
      </c>
      <c r="G64">
        <v>0</v>
      </c>
      <c r="H64">
        <v>1</v>
      </c>
      <c r="I64">
        <v>0.5</v>
      </c>
      <c r="J64" s="1" t="s">
        <v>24</v>
      </c>
      <c r="K64">
        <f t="shared" si="0"/>
        <v>18.26218788176115</v>
      </c>
      <c r="L64" t="str">
        <f t="shared" si="1"/>
        <v>Underweight</v>
      </c>
      <c r="M64" t="str">
        <f t="shared" si="2"/>
        <v>24-35</v>
      </c>
    </row>
    <row r="65" spans="1:13" x14ac:dyDescent="0.3">
      <c r="A65" s="1" t="s">
        <v>80</v>
      </c>
      <c r="B65" s="1">
        <v>56</v>
      </c>
      <c r="C65" s="1" t="s">
        <v>19</v>
      </c>
      <c r="D65" s="2">
        <v>113.3</v>
      </c>
      <c r="E65">
        <v>20.45</v>
      </c>
      <c r="F65">
        <v>2</v>
      </c>
      <c r="G65">
        <v>2</v>
      </c>
      <c r="H65">
        <v>2</v>
      </c>
      <c r="I65">
        <v>0.5</v>
      </c>
      <c r="J65" s="1" t="s">
        <v>27</v>
      </c>
      <c r="K65">
        <f t="shared" si="0"/>
        <v>15.930649869244029</v>
      </c>
      <c r="L65" t="str">
        <f t="shared" si="1"/>
        <v>Underweight</v>
      </c>
      <c r="M65" t="str">
        <f t="shared" si="2"/>
        <v>48-59</v>
      </c>
    </row>
    <row r="66" spans="1:13" x14ac:dyDescent="0.3">
      <c r="A66" s="1" t="s">
        <v>81</v>
      </c>
      <c r="B66" s="1">
        <v>38</v>
      </c>
      <c r="C66" s="1" t="s">
        <v>19</v>
      </c>
      <c r="D66" s="2">
        <v>104.84</v>
      </c>
      <c r="E66">
        <v>19.829999999999998</v>
      </c>
      <c r="F66">
        <v>4</v>
      </c>
      <c r="G66">
        <v>0</v>
      </c>
      <c r="H66">
        <v>0</v>
      </c>
      <c r="I66">
        <v>0.8</v>
      </c>
      <c r="J66" s="1" t="s">
        <v>24</v>
      </c>
      <c r="K66">
        <f t="shared" si="0"/>
        <v>18.041335784504604</v>
      </c>
      <c r="L66" t="str">
        <f t="shared" si="1"/>
        <v>Underweight</v>
      </c>
      <c r="M66" t="str">
        <f t="shared" si="2"/>
        <v>36-47</v>
      </c>
    </row>
    <row r="67" spans="1:13" x14ac:dyDescent="0.3">
      <c r="A67" s="1" t="s">
        <v>82</v>
      </c>
      <c r="B67" s="1">
        <v>50</v>
      </c>
      <c r="C67" s="1" t="s">
        <v>11</v>
      </c>
      <c r="D67" s="2">
        <v>104.56</v>
      </c>
      <c r="E67">
        <v>21.62</v>
      </c>
      <c r="F67">
        <v>4</v>
      </c>
      <c r="G67">
        <v>1</v>
      </c>
      <c r="H67">
        <v>1</v>
      </c>
      <c r="I67">
        <v>2</v>
      </c>
      <c r="J67" s="1" t="s">
        <v>12</v>
      </c>
      <c r="K67">
        <f t="shared" ref="K67:K101" si="3">IFERROR(E67/((D67/100)^2),"")</f>
        <v>19.775366471749727</v>
      </c>
      <c r="L67" t="str">
        <f t="shared" ref="L67:L101" si="4">IF(K67&lt;18.5,"Underweight",
   IF(K67&lt;25,"Healthy Weight",
   IF(K67&lt;30,"Overweight","Obese")))</f>
        <v>Healthy Weight</v>
      </c>
      <c r="M67" t="str">
        <f t="shared" ref="M67:M101" si="5">IF(B67="","",INT(B67/12)*12 &amp; "-" &amp; (INT(B67/12)*12+11))</f>
        <v>48-59</v>
      </c>
    </row>
    <row r="68" spans="1:13" x14ac:dyDescent="0.3">
      <c r="A68" s="1" t="s">
        <v>83</v>
      </c>
      <c r="B68" s="1">
        <v>27</v>
      </c>
      <c r="C68" s="1" t="s">
        <v>19</v>
      </c>
      <c r="D68" s="2">
        <v>97.32</v>
      </c>
      <c r="E68">
        <v>16.28</v>
      </c>
      <c r="F68">
        <v>2</v>
      </c>
      <c r="G68">
        <v>4</v>
      </c>
      <c r="H68">
        <v>0</v>
      </c>
      <c r="I68">
        <v>0.8</v>
      </c>
      <c r="J68" s="1" t="s">
        <v>12</v>
      </c>
      <c r="K68">
        <f t="shared" si="3"/>
        <v>17.188983711262917</v>
      </c>
      <c r="L68" t="str">
        <f t="shared" si="4"/>
        <v>Underweight</v>
      </c>
      <c r="M68" t="str">
        <f t="shared" si="5"/>
        <v>24-35</v>
      </c>
    </row>
    <row r="69" spans="1:13" x14ac:dyDescent="0.3">
      <c r="A69" s="1" t="s">
        <v>84</v>
      </c>
      <c r="B69" s="1">
        <v>32</v>
      </c>
      <c r="C69" s="1" t="s">
        <v>11</v>
      </c>
      <c r="D69" s="2">
        <v>103.58</v>
      </c>
      <c r="E69">
        <v>15.12</v>
      </c>
      <c r="F69">
        <v>4</v>
      </c>
      <c r="G69">
        <v>0</v>
      </c>
      <c r="H69">
        <v>2</v>
      </c>
      <c r="I69">
        <v>1.8</v>
      </c>
      <c r="J69" s="1" t="s">
        <v>20</v>
      </c>
      <c r="K69">
        <f t="shared" si="3"/>
        <v>14.092887263873765</v>
      </c>
      <c r="L69" t="str">
        <f t="shared" si="4"/>
        <v>Underweight</v>
      </c>
      <c r="M69" t="str">
        <f t="shared" si="5"/>
        <v>24-35</v>
      </c>
    </row>
    <row r="70" spans="1:13" x14ac:dyDescent="0.3">
      <c r="A70" s="1" t="s">
        <v>85</v>
      </c>
      <c r="B70" s="1">
        <v>53</v>
      </c>
      <c r="C70" s="1" t="s">
        <v>19</v>
      </c>
      <c r="D70" s="2">
        <v>105.92</v>
      </c>
      <c r="E70">
        <v>22.98</v>
      </c>
      <c r="F70">
        <v>2</v>
      </c>
      <c r="G70">
        <v>0</v>
      </c>
      <c r="H70">
        <v>0</v>
      </c>
      <c r="I70">
        <v>0.8</v>
      </c>
      <c r="J70" s="1" t="s">
        <v>27</v>
      </c>
      <c r="K70">
        <f t="shared" si="3"/>
        <v>20.483024296966988</v>
      </c>
      <c r="L70" t="str">
        <f t="shared" si="4"/>
        <v>Healthy Weight</v>
      </c>
      <c r="M70" t="str">
        <f t="shared" si="5"/>
        <v>48-59</v>
      </c>
    </row>
    <row r="71" spans="1:13" x14ac:dyDescent="0.3">
      <c r="A71" s="1" t="s">
        <v>86</v>
      </c>
      <c r="B71" s="1">
        <v>33</v>
      </c>
      <c r="C71" s="1" t="s">
        <v>19</v>
      </c>
      <c r="D71" s="2">
        <v>104.76</v>
      </c>
      <c r="E71">
        <v>13.89</v>
      </c>
      <c r="F71">
        <v>3</v>
      </c>
      <c r="G71">
        <v>4</v>
      </c>
      <c r="H71">
        <v>0</v>
      </c>
      <c r="I71">
        <v>0.5</v>
      </c>
      <c r="J71" s="1" t="s">
        <v>20</v>
      </c>
      <c r="K71">
        <f t="shared" si="3"/>
        <v>12.656431304061822</v>
      </c>
      <c r="L71" t="str">
        <f t="shared" si="4"/>
        <v>Underweight</v>
      </c>
      <c r="M71" t="str">
        <f t="shared" si="5"/>
        <v>24-35</v>
      </c>
    </row>
    <row r="72" spans="1:13" x14ac:dyDescent="0.3">
      <c r="A72" s="1" t="s">
        <v>87</v>
      </c>
      <c r="B72" s="1">
        <v>49</v>
      </c>
      <c r="C72" s="1" t="s">
        <v>19</v>
      </c>
      <c r="D72" s="2">
        <v>108.22</v>
      </c>
      <c r="E72">
        <v>19.55</v>
      </c>
      <c r="F72">
        <v>1</v>
      </c>
      <c r="G72">
        <v>1</v>
      </c>
      <c r="H72">
        <v>2</v>
      </c>
      <c r="I72">
        <v>1.6</v>
      </c>
      <c r="J72" s="1" t="s">
        <v>20</v>
      </c>
      <c r="K72">
        <f t="shared" si="3"/>
        <v>16.692896572247317</v>
      </c>
      <c r="L72" t="str">
        <f t="shared" si="4"/>
        <v>Underweight</v>
      </c>
      <c r="M72" t="str">
        <f t="shared" si="5"/>
        <v>48-59</v>
      </c>
    </row>
    <row r="73" spans="1:13" x14ac:dyDescent="0.3">
      <c r="A73" s="1" t="s">
        <v>88</v>
      </c>
      <c r="B73" s="1">
        <v>32</v>
      </c>
      <c r="C73" s="1" t="s">
        <v>11</v>
      </c>
      <c r="D73" s="2">
        <v>97.69</v>
      </c>
      <c r="E73">
        <v>18.04</v>
      </c>
      <c r="F73">
        <v>3</v>
      </c>
      <c r="G73">
        <v>2</v>
      </c>
      <c r="H73">
        <v>2</v>
      </c>
      <c r="I73">
        <v>2.2000000000000002</v>
      </c>
      <c r="J73" s="1" t="s">
        <v>12</v>
      </c>
      <c r="K73">
        <f t="shared" si="3"/>
        <v>18.903242860743426</v>
      </c>
      <c r="L73" t="str">
        <f t="shared" si="4"/>
        <v>Healthy Weight</v>
      </c>
      <c r="M73" t="str">
        <f t="shared" si="5"/>
        <v>24-35</v>
      </c>
    </row>
    <row r="74" spans="1:13" x14ac:dyDescent="0.3">
      <c r="A74" s="1" t="s">
        <v>89</v>
      </c>
      <c r="B74" s="1">
        <v>52</v>
      </c>
      <c r="C74" s="1" t="s">
        <v>11</v>
      </c>
      <c r="D74" s="2">
        <v>104.99</v>
      </c>
      <c r="E74">
        <v>22.77</v>
      </c>
      <c r="F74">
        <v>3</v>
      </c>
      <c r="G74">
        <v>2</v>
      </c>
      <c r="H74">
        <v>1</v>
      </c>
      <c r="I74">
        <v>1.1000000000000001</v>
      </c>
      <c r="J74" s="1" t="s">
        <v>14</v>
      </c>
      <c r="K74">
        <f t="shared" si="3"/>
        <v>20.656995702972939</v>
      </c>
      <c r="L74" t="str">
        <f t="shared" si="4"/>
        <v>Healthy Weight</v>
      </c>
      <c r="M74" t="str">
        <f t="shared" si="5"/>
        <v>48-59</v>
      </c>
    </row>
    <row r="75" spans="1:13" x14ac:dyDescent="0.3">
      <c r="A75" s="1" t="s">
        <v>90</v>
      </c>
      <c r="B75" s="1">
        <v>25</v>
      </c>
      <c r="C75" s="1" t="s">
        <v>19</v>
      </c>
      <c r="D75" s="2">
        <v>88.93</v>
      </c>
      <c r="E75">
        <v>15.5</v>
      </c>
      <c r="F75">
        <v>3</v>
      </c>
      <c r="G75">
        <v>0</v>
      </c>
      <c r="H75">
        <v>3</v>
      </c>
      <c r="I75">
        <v>3.8</v>
      </c>
      <c r="J75" s="1" t="s">
        <v>14</v>
      </c>
      <c r="K75">
        <f t="shared" si="3"/>
        <v>19.59905418252098</v>
      </c>
      <c r="L75" t="str">
        <f t="shared" si="4"/>
        <v>Healthy Weight</v>
      </c>
      <c r="M75" t="str">
        <f t="shared" si="5"/>
        <v>24-35</v>
      </c>
    </row>
    <row r="76" spans="1:13" x14ac:dyDescent="0.3">
      <c r="A76" s="1" t="s">
        <v>91</v>
      </c>
      <c r="B76" s="1">
        <v>41</v>
      </c>
      <c r="C76" s="1" t="s">
        <v>11</v>
      </c>
      <c r="D76" s="2">
        <v>105.5</v>
      </c>
      <c r="E76">
        <v>20.18</v>
      </c>
      <c r="F76">
        <v>1</v>
      </c>
      <c r="G76">
        <v>4</v>
      </c>
      <c r="H76">
        <v>3</v>
      </c>
      <c r="I76">
        <v>1.9</v>
      </c>
      <c r="J76" s="1" t="s">
        <v>24</v>
      </c>
      <c r="K76">
        <f t="shared" si="3"/>
        <v>18.130769749107163</v>
      </c>
      <c r="L76" t="str">
        <f t="shared" si="4"/>
        <v>Underweight</v>
      </c>
      <c r="M76" t="str">
        <f t="shared" si="5"/>
        <v>36-47</v>
      </c>
    </row>
    <row r="77" spans="1:13" x14ac:dyDescent="0.3">
      <c r="A77" s="1" t="s">
        <v>92</v>
      </c>
      <c r="B77" s="1">
        <v>38</v>
      </c>
      <c r="C77" s="1" t="s">
        <v>19</v>
      </c>
      <c r="D77" s="2">
        <v>101.47</v>
      </c>
      <c r="E77">
        <v>15.96</v>
      </c>
      <c r="F77">
        <v>1</v>
      </c>
      <c r="G77">
        <v>1</v>
      </c>
      <c r="H77">
        <v>0</v>
      </c>
      <c r="I77">
        <v>0.8</v>
      </c>
      <c r="J77" s="1" t="s">
        <v>12</v>
      </c>
      <c r="K77">
        <f t="shared" si="3"/>
        <v>15.500923261601326</v>
      </c>
      <c r="L77" t="str">
        <f t="shared" si="4"/>
        <v>Underweight</v>
      </c>
      <c r="M77" t="str">
        <f t="shared" si="5"/>
        <v>36-47</v>
      </c>
    </row>
    <row r="78" spans="1:13" x14ac:dyDescent="0.3">
      <c r="A78" s="1" t="s">
        <v>93</v>
      </c>
      <c r="B78" s="1">
        <v>46</v>
      </c>
      <c r="C78" s="1" t="s">
        <v>19</v>
      </c>
      <c r="D78" s="2">
        <v>103.84</v>
      </c>
      <c r="E78">
        <v>17.13</v>
      </c>
      <c r="F78">
        <v>0</v>
      </c>
      <c r="G78">
        <v>4</v>
      </c>
      <c r="H78">
        <v>1</v>
      </c>
      <c r="I78">
        <v>0.7</v>
      </c>
      <c r="J78" s="1" t="s">
        <v>20</v>
      </c>
      <c r="K78">
        <f t="shared" si="3"/>
        <v>15.886491841187462</v>
      </c>
      <c r="L78" t="str">
        <f t="shared" si="4"/>
        <v>Underweight</v>
      </c>
      <c r="M78" t="str">
        <f t="shared" si="5"/>
        <v>36-47</v>
      </c>
    </row>
    <row r="79" spans="1:13" x14ac:dyDescent="0.3">
      <c r="A79" s="1" t="s">
        <v>94</v>
      </c>
      <c r="B79" s="1">
        <v>45</v>
      </c>
      <c r="C79" s="1" t="s">
        <v>19</v>
      </c>
      <c r="D79" s="2">
        <v>103.74</v>
      </c>
      <c r="E79">
        <v>18.21</v>
      </c>
      <c r="F79">
        <v>1</v>
      </c>
      <c r="G79">
        <v>3</v>
      </c>
      <c r="H79">
        <v>0</v>
      </c>
      <c r="I79">
        <v>0.5</v>
      </c>
      <c r="J79" s="1" t="s">
        <v>20</v>
      </c>
      <c r="K79">
        <f t="shared" si="3"/>
        <v>16.920666215969256</v>
      </c>
      <c r="L79" t="str">
        <f t="shared" si="4"/>
        <v>Underweight</v>
      </c>
      <c r="M79" t="str">
        <f t="shared" si="5"/>
        <v>36-47</v>
      </c>
    </row>
    <row r="80" spans="1:13" x14ac:dyDescent="0.3">
      <c r="A80" s="1" t="s">
        <v>95</v>
      </c>
      <c r="B80" s="1">
        <v>48</v>
      </c>
      <c r="C80" s="1" t="s">
        <v>19</v>
      </c>
      <c r="D80" s="2">
        <v>101.32</v>
      </c>
      <c r="E80">
        <v>21.93</v>
      </c>
      <c r="F80">
        <v>4</v>
      </c>
      <c r="G80">
        <v>2</v>
      </c>
      <c r="H80">
        <v>2</v>
      </c>
      <c r="I80">
        <v>2.8</v>
      </c>
      <c r="J80" s="1" t="s">
        <v>14</v>
      </c>
      <c r="K80">
        <f t="shared" si="3"/>
        <v>21.36231277340449</v>
      </c>
      <c r="L80" t="str">
        <f t="shared" si="4"/>
        <v>Healthy Weight</v>
      </c>
      <c r="M80" t="str">
        <f t="shared" si="5"/>
        <v>48-59</v>
      </c>
    </row>
    <row r="81" spans="1:13" x14ac:dyDescent="0.3">
      <c r="A81" s="1" t="s">
        <v>96</v>
      </c>
      <c r="B81" s="1">
        <v>54</v>
      </c>
      <c r="C81" s="1" t="s">
        <v>11</v>
      </c>
      <c r="D81" s="2">
        <v>109.83</v>
      </c>
      <c r="E81">
        <v>21.35</v>
      </c>
      <c r="F81">
        <v>3</v>
      </c>
      <c r="G81">
        <v>2</v>
      </c>
      <c r="H81">
        <v>1</v>
      </c>
      <c r="I81">
        <v>0.7</v>
      </c>
      <c r="J81" s="1" t="s">
        <v>24</v>
      </c>
      <c r="K81">
        <f t="shared" si="3"/>
        <v>17.699292730459444</v>
      </c>
      <c r="L81" t="str">
        <f t="shared" si="4"/>
        <v>Underweight</v>
      </c>
      <c r="M81" t="str">
        <f t="shared" si="5"/>
        <v>48-59</v>
      </c>
    </row>
    <row r="82" spans="1:13" x14ac:dyDescent="0.3">
      <c r="A82" s="1" t="s">
        <v>97</v>
      </c>
      <c r="B82" s="1">
        <v>49</v>
      </c>
      <c r="C82" s="1" t="s">
        <v>19</v>
      </c>
      <c r="D82" s="2">
        <v>112.98</v>
      </c>
      <c r="E82">
        <v>18.22</v>
      </c>
      <c r="F82">
        <v>3</v>
      </c>
      <c r="G82">
        <v>1</v>
      </c>
      <c r="H82">
        <v>1</v>
      </c>
      <c r="I82">
        <v>1.7</v>
      </c>
      <c r="J82" s="1" t="s">
        <v>12</v>
      </c>
      <c r="K82">
        <f t="shared" si="3"/>
        <v>14.273984861929826</v>
      </c>
      <c r="L82" t="str">
        <f t="shared" si="4"/>
        <v>Underweight</v>
      </c>
      <c r="M82" t="str">
        <f t="shared" si="5"/>
        <v>48-59</v>
      </c>
    </row>
    <row r="83" spans="1:13" x14ac:dyDescent="0.3">
      <c r="A83" s="1" t="s">
        <v>98</v>
      </c>
      <c r="B83" s="1">
        <v>45</v>
      </c>
      <c r="C83" s="1" t="s">
        <v>11</v>
      </c>
      <c r="D83" s="2">
        <v>104.87</v>
      </c>
      <c r="E83">
        <v>19.66</v>
      </c>
      <c r="F83">
        <v>1</v>
      </c>
      <c r="G83">
        <v>4</v>
      </c>
      <c r="H83">
        <v>2</v>
      </c>
      <c r="I83">
        <v>1.1000000000000001</v>
      </c>
      <c r="J83" s="1" t="s">
        <v>27</v>
      </c>
      <c r="K83">
        <f t="shared" si="3"/>
        <v>17.876437608609475</v>
      </c>
      <c r="L83" t="str">
        <f t="shared" si="4"/>
        <v>Underweight</v>
      </c>
      <c r="M83" t="str">
        <f t="shared" si="5"/>
        <v>36-47</v>
      </c>
    </row>
    <row r="84" spans="1:13" x14ac:dyDescent="0.3">
      <c r="A84" s="1" t="s">
        <v>99</v>
      </c>
      <c r="B84" s="1">
        <v>30</v>
      </c>
      <c r="C84" s="1" t="s">
        <v>19</v>
      </c>
      <c r="D84" s="2">
        <v>100.81</v>
      </c>
      <c r="E84">
        <v>14.39</v>
      </c>
      <c r="F84">
        <v>2</v>
      </c>
      <c r="G84">
        <v>4</v>
      </c>
      <c r="H84">
        <v>2</v>
      </c>
      <c r="I84">
        <v>2.6</v>
      </c>
      <c r="J84" s="1" t="s">
        <v>12</v>
      </c>
      <c r="K84">
        <f t="shared" si="3"/>
        <v>14.159684100694896</v>
      </c>
      <c r="L84" t="str">
        <f t="shared" si="4"/>
        <v>Underweight</v>
      </c>
      <c r="M84" t="str">
        <f t="shared" si="5"/>
        <v>24-35</v>
      </c>
    </row>
    <row r="85" spans="1:13" x14ac:dyDescent="0.3">
      <c r="A85" s="1" t="s">
        <v>100</v>
      </c>
      <c r="B85" s="1">
        <v>29</v>
      </c>
      <c r="C85" s="1" t="s">
        <v>11</v>
      </c>
      <c r="D85" s="2">
        <v>101.16</v>
      </c>
      <c r="E85">
        <v>14.14</v>
      </c>
      <c r="F85">
        <v>2</v>
      </c>
      <c r="G85">
        <v>2</v>
      </c>
      <c r="H85">
        <v>3</v>
      </c>
      <c r="I85">
        <v>1.3</v>
      </c>
      <c r="J85" s="1" t="s">
        <v>12</v>
      </c>
      <c r="K85">
        <f t="shared" si="3"/>
        <v>13.817573013462967</v>
      </c>
      <c r="L85" t="str">
        <f t="shared" si="4"/>
        <v>Underweight</v>
      </c>
      <c r="M85" t="str">
        <f t="shared" si="5"/>
        <v>24-35</v>
      </c>
    </row>
    <row r="86" spans="1:13" x14ac:dyDescent="0.3">
      <c r="A86" s="1" t="s">
        <v>101</v>
      </c>
      <c r="B86" s="1">
        <v>57</v>
      </c>
      <c r="C86" s="1" t="s">
        <v>11</v>
      </c>
      <c r="D86" s="2">
        <v>115.19</v>
      </c>
      <c r="E86">
        <v>20.76</v>
      </c>
      <c r="F86">
        <v>1</v>
      </c>
      <c r="G86">
        <v>4</v>
      </c>
      <c r="H86">
        <v>0</v>
      </c>
      <c r="I86">
        <v>1</v>
      </c>
      <c r="J86" s="1" t="s">
        <v>12</v>
      </c>
      <c r="K86">
        <f t="shared" si="3"/>
        <v>15.645800657682841</v>
      </c>
      <c r="L86" t="str">
        <f t="shared" si="4"/>
        <v>Underweight</v>
      </c>
      <c r="M86" t="str">
        <f t="shared" si="5"/>
        <v>48-59</v>
      </c>
    </row>
    <row r="87" spans="1:13" x14ac:dyDescent="0.3">
      <c r="A87" s="1" t="s">
        <v>102</v>
      </c>
      <c r="B87" s="1">
        <v>56</v>
      </c>
      <c r="C87" s="1" t="s">
        <v>19</v>
      </c>
      <c r="D87" s="2">
        <v>110.72</v>
      </c>
      <c r="E87">
        <v>20.149999999999999</v>
      </c>
      <c r="F87">
        <v>0</v>
      </c>
      <c r="G87">
        <v>1</v>
      </c>
      <c r="H87">
        <v>1</v>
      </c>
      <c r="I87">
        <v>2</v>
      </c>
      <c r="J87" s="1" t="s">
        <v>27</v>
      </c>
      <c r="K87">
        <f t="shared" si="3"/>
        <v>16.43701290971967</v>
      </c>
      <c r="L87" t="str">
        <f t="shared" si="4"/>
        <v>Underweight</v>
      </c>
      <c r="M87" t="str">
        <f t="shared" si="5"/>
        <v>48-59</v>
      </c>
    </row>
    <row r="88" spans="1:13" x14ac:dyDescent="0.3">
      <c r="A88" s="1" t="s">
        <v>103</v>
      </c>
      <c r="B88" s="1">
        <v>56</v>
      </c>
      <c r="C88" s="1" t="s">
        <v>11</v>
      </c>
      <c r="D88" s="2">
        <v>106.73</v>
      </c>
      <c r="E88">
        <v>24.09</v>
      </c>
      <c r="F88">
        <v>0</v>
      </c>
      <c r="G88">
        <v>1</v>
      </c>
      <c r="H88">
        <v>3</v>
      </c>
      <c r="I88">
        <v>1.7</v>
      </c>
      <c r="J88" s="1" t="s">
        <v>27</v>
      </c>
      <c r="K88">
        <f t="shared" si="3"/>
        <v>21.147731176326783</v>
      </c>
      <c r="L88" t="str">
        <f t="shared" si="4"/>
        <v>Healthy Weight</v>
      </c>
      <c r="M88" t="str">
        <f t="shared" si="5"/>
        <v>48-59</v>
      </c>
    </row>
    <row r="89" spans="1:13" x14ac:dyDescent="0.3">
      <c r="A89" s="1" t="s">
        <v>104</v>
      </c>
      <c r="B89" s="1">
        <v>25</v>
      </c>
      <c r="C89" s="1" t="s">
        <v>11</v>
      </c>
      <c r="D89" s="2">
        <v>99.72</v>
      </c>
      <c r="E89">
        <v>14.9</v>
      </c>
      <c r="F89">
        <v>4</v>
      </c>
      <c r="G89">
        <v>2</v>
      </c>
      <c r="H89">
        <v>3</v>
      </c>
      <c r="I89">
        <v>2.2000000000000002</v>
      </c>
      <c r="J89" s="1" t="s">
        <v>14</v>
      </c>
      <c r="K89">
        <f t="shared" si="3"/>
        <v>14.983791760933824</v>
      </c>
      <c r="L89" t="str">
        <f t="shared" si="4"/>
        <v>Underweight</v>
      </c>
      <c r="M89" t="str">
        <f t="shared" si="5"/>
        <v>24-35</v>
      </c>
    </row>
    <row r="90" spans="1:13" x14ac:dyDescent="0.3">
      <c r="A90" s="1" t="s">
        <v>105</v>
      </c>
      <c r="B90" s="1">
        <v>30</v>
      </c>
      <c r="C90" s="1" t="s">
        <v>11</v>
      </c>
      <c r="D90" s="2">
        <v>96.45</v>
      </c>
      <c r="E90">
        <v>14.77</v>
      </c>
      <c r="F90">
        <v>4</v>
      </c>
      <c r="G90">
        <v>2</v>
      </c>
      <c r="H90">
        <v>0</v>
      </c>
      <c r="I90">
        <v>0.6</v>
      </c>
      <c r="J90" s="1" t="s">
        <v>24</v>
      </c>
      <c r="K90">
        <f t="shared" si="3"/>
        <v>15.877277353299789</v>
      </c>
      <c r="L90" t="str">
        <f t="shared" si="4"/>
        <v>Underweight</v>
      </c>
      <c r="M90" t="str">
        <f t="shared" si="5"/>
        <v>24-35</v>
      </c>
    </row>
    <row r="91" spans="1:13" x14ac:dyDescent="0.3">
      <c r="A91" s="1" t="s">
        <v>106</v>
      </c>
      <c r="B91" s="1">
        <v>53</v>
      </c>
      <c r="C91" s="1" t="s">
        <v>19</v>
      </c>
      <c r="D91" s="2">
        <v>106.44</v>
      </c>
      <c r="E91">
        <v>20.73</v>
      </c>
      <c r="F91">
        <v>4</v>
      </c>
      <c r="G91">
        <v>3</v>
      </c>
      <c r="H91">
        <v>2</v>
      </c>
      <c r="I91">
        <v>2</v>
      </c>
      <c r="J91" s="1" t="s">
        <v>12</v>
      </c>
      <c r="K91">
        <f t="shared" si="3"/>
        <v>18.29740792193558</v>
      </c>
      <c r="L91" t="str">
        <f t="shared" si="4"/>
        <v>Underweight</v>
      </c>
      <c r="M91" t="str">
        <f t="shared" si="5"/>
        <v>48-59</v>
      </c>
    </row>
    <row r="92" spans="1:13" x14ac:dyDescent="0.3">
      <c r="A92" s="1" t="s">
        <v>107</v>
      </c>
      <c r="B92" s="1">
        <v>29</v>
      </c>
      <c r="C92" s="1" t="s">
        <v>11</v>
      </c>
      <c r="D92" s="2">
        <v>97.77</v>
      </c>
      <c r="E92">
        <v>15.72</v>
      </c>
      <c r="F92">
        <v>2</v>
      </c>
      <c r="G92">
        <v>0</v>
      </c>
      <c r="H92">
        <v>0</v>
      </c>
      <c r="I92">
        <v>0.9</v>
      </c>
      <c r="J92" s="1" t="s">
        <v>12</v>
      </c>
      <c r="K92">
        <f t="shared" si="3"/>
        <v>16.445281479979926</v>
      </c>
      <c r="L92" t="str">
        <f t="shared" si="4"/>
        <v>Underweight</v>
      </c>
      <c r="M92" t="str">
        <f t="shared" si="5"/>
        <v>24-35</v>
      </c>
    </row>
    <row r="93" spans="1:13" x14ac:dyDescent="0.3">
      <c r="A93" s="1" t="s">
        <v>108</v>
      </c>
      <c r="B93" s="1">
        <v>58</v>
      </c>
      <c r="C93" s="1" t="s">
        <v>19</v>
      </c>
      <c r="D93" s="2">
        <v>113.49</v>
      </c>
      <c r="E93">
        <v>25.26</v>
      </c>
      <c r="F93">
        <v>0</v>
      </c>
      <c r="G93">
        <v>4</v>
      </c>
      <c r="H93">
        <v>3</v>
      </c>
      <c r="I93">
        <v>3</v>
      </c>
      <c r="J93" s="1" t="s">
        <v>27</v>
      </c>
      <c r="K93">
        <f t="shared" si="3"/>
        <v>19.611831543124822</v>
      </c>
      <c r="L93" t="str">
        <f t="shared" si="4"/>
        <v>Healthy Weight</v>
      </c>
      <c r="M93" t="str">
        <f t="shared" si="5"/>
        <v>48-59</v>
      </c>
    </row>
    <row r="94" spans="1:13" x14ac:dyDescent="0.3">
      <c r="A94" s="1" t="s">
        <v>109</v>
      </c>
      <c r="B94" s="1">
        <v>26</v>
      </c>
      <c r="C94" s="1" t="s">
        <v>19</v>
      </c>
      <c r="D94" s="2">
        <v>92.08</v>
      </c>
      <c r="E94">
        <v>15.29</v>
      </c>
      <c r="F94">
        <v>4</v>
      </c>
      <c r="G94">
        <v>1</v>
      </c>
      <c r="H94">
        <v>2</v>
      </c>
      <c r="I94">
        <v>2.6</v>
      </c>
      <c r="J94" s="1" t="s">
        <v>20</v>
      </c>
      <c r="K94">
        <f t="shared" si="3"/>
        <v>18.033368785198682</v>
      </c>
      <c r="L94" t="str">
        <f t="shared" si="4"/>
        <v>Underweight</v>
      </c>
      <c r="M94" t="str">
        <f t="shared" si="5"/>
        <v>24-35</v>
      </c>
    </row>
    <row r="95" spans="1:13" x14ac:dyDescent="0.3">
      <c r="A95" s="1" t="s">
        <v>110</v>
      </c>
      <c r="B95" s="1">
        <v>25</v>
      </c>
      <c r="C95" s="1" t="s">
        <v>11</v>
      </c>
      <c r="D95" s="2">
        <v>96.42</v>
      </c>
      <c r="E95">
        <v>15.34</v>
      </c>
      <c r="F95">
        <v>4</v>
      </c>
      <c r="G95">
        <v>3</v>
      </c>
      <c r="H95">
        <v>2</v>
      </c>
      <c r="I95">
        <v>0.9</v>
      </c>
      <c r="J95" s="1" t="s">
        <v>20</v>
      </c>
      <c r="K95">
        <f t="shared" si="3"/>
        <v>16.500272071630885</v>
      </c>
      <c r="L95" t="str">
        <f t="shared" si="4"/>
        <v>Underweight</v>
      </c>
      <c r="M95" t="str">
        <f t="shared" si="5"/>
        <v>24-35</v>
      </c>
    </row>
    <row r="96" spans="1:13" x14ac:dyDescent="0.3">
      <c r="A96" s="1" t="s">
        <v>111</v>
      </c>
      <c r="B96" s="1">
        <v>59</v>
      </c>
      <c r="C96" s="1" t="s">
        <v>11</v>
      </c>
      <c r="D96" s="2">
        <v>108.1</v>
      </c>
      <c r="E96">
        <v>19.25</v>
      </c>
      <c r="F96">
        <v>1</v>
      </c>
      <c r="G96">
        <v>0</v>
      </c>
      <c r="H96">
        <v>1</v>
      </c>
      <c r="I96">
        <v>1</v>
      </c>
      <c r="J96" s="1" t="s">
        <v>12</v>
      </c>
      <c r="K96">
        <f t="shared" si="3"/>
        <v>16.47325214515973</v>
      </c>
      <c r="L96" t="str">
        <f t="shared" si="4"/>
        <v>Underweight</v>
      </c>
      <c r="M96" t="str">
        <f t="shared" si="5"/>
        <v>48-59</v>
      </c>
    </row>
    <row r="97" spans="1:13" x14ac:dyDescent="0.3">
      <c r="A97" s="1" t="s">
        <v>112</v>
      </c>
      <c r="B97" s="1">
        <v>50</v>
      </c>
      <c r="C97" s="1" t="s">
        <v>11</v>
      </c>
      <c r="D97" s="2">
        <v>109.15</v>
      </c>
      <c r="E97">
        <v>22.09</v>
      </c>
      <c r="F97">
        <v>1</v>
      </c>
      <c r="G97">
        <v>4</v>
      </c>
      <c r="H97">
        <v>0</v>
      </c>
      <c r="I97">
        <v>0.6</v>
      </c>
      <c r="J97" s="1" t="s">
        <v>14</v>
      </c>
      <c r="K97">
        <f t="shared" si="3"/>
        <v>18.541643890060385</v>
      </c>
      <c r="L97" t="str">
        <f t="shared" si="4"/>
        <v>Healthy Weight</v>
      </c>
      <c r="M97" t="str">
        <f t="shared" si="5"/>
        <v>48-59</v>
      </c>
    </row>
    <row r="98" spans="1:13" x14ac:dyDescent="0.3">
      <c r="A98" s="1" t="s">
        <v>113</v>
      </c>
      <c r="B98" s="1">
        <v>48</v>
      </c>
      <c r="C98" s="1" t="s">
        <v>19</v>
      </c>
      <c r="D98" s="2">
        <v>107.71</v>
      </c>
      <c r="E98">
        <v>19.079999999999998</v>
      </c>
      <c r="F98">
        <v>0</v>
      </c>
      <c r="G98">
        <v>2</v>
      </c>
      <c r="H98">
        <v>2</v>
      </c>
      <c r="I98">
        <v>1.8</v>
      </c>
      <c r="J98" s="1" t="s">
        <v>20</v>
      </c>
      <c r="K98">
        <f t="shared" si="3"/>
        <v>16.446228448404973</v>
      </c>
      <c r="L98" t="str">
        <f t="shared" si="4"/>
        <v>Underweight</v>
      </c>
      <c r="M98" t="str">
        <f t="shared" si="5"/>
        <v>48-59</v>
      </c>
    </row>
    <row r="99" spans="1:13" x14ac:dyDescent="0.3">
      <c r="A99" s="1" t="s">
        <v>114</v>
      </c>
      <c r="B99" s="1">
        <v>57</v>
      </c>
      <c r="C99" s="1" t="s">
        <v>19</v>
      </c>
      <c r="D99" s="2">
        <v>112.41</v>
      </c>
      <c r="E99">
        <v>21.55</v>
      </c>
      <c r="F99">
        <v>2</v>
      </c>
      <c r="G99">
        <v>4</v>
      </c>
      <c r="H99">
        <v>0</v>
      </c>
      <c r="I99">
        <v>0.9</v>
      </c>
      <c r="J99" s="1" t="s">
        <v>12</v>
      </c>
      <c r="K99">
        <f t="shared" si="3"/>
        <v>17.054436677671966</v>
      </c>
      <c r="L99" t="str">
        <f t="shared" si="4"/>
        <v>Underweight</v>
      </c>
      <c r="M99" t="str">
        <f t="shared" si="5"/>
        <v>48-59</v>
      </c>
    </row>
    <row r="100" spans="1:13" x14ac:dyDescent="0.3">
      <c r="A100" s="1" t="s">
        <v>115</v>
      </c>
      <c r="B100" s="1">
        <v>45</v>
      </c>
      <c r="C100" s="1" t="s">
        <v>19</v>
      </c>
      <c r="D100" s="2">
        <v>110.12</v>
      </c>
      <c r="E100">
        <v>18.510000000000002</v>
      </c>
      <c r="F100">
        <v>0</v>
      </c>
      <c r="G100">
        <v>2</v>
      </c>
      <c r="H100">
        <v>0</v>
      </c>
      <c r="I100">
        <v>0.9</v>
      </c>
      <c r="J100" s="1" t="s">
        <v>24</v>
      </c>
      <c r="K100">
        <f t="shared" si="3"/>
        <v>15.264198789050129</v>
      </c>
      <c r="L100" t="str">
        <f t="shared" si="4"/>
        <v>Underweight</v>
      </c>
      <c r="M100" t="str">
        <f t="shared" si="5"/>
        <v>36-47</v>
      </c>
    </row>
    <row r="101" spans="1:13" x14ac:dyDescent="0.3">
      <c r="A101" s="1" t="s">
        <v>116</v>
      </c>
      <c r="B101" s="1">
        <v>49</v>
      </c>
      <c r="C101" s="1" t="s">
        <v>19</v>
      </c>
      <c r="D101" s="2">
        <v>106.6</v>
      </c>
      <c r="E101">
        <v>21.21</v>
      </c>
      <c r="F101">
        <v>0</v>
      </c>
      <c r="G101">
        <v>0</v>
      </c>
      <c r="H101">
        <v>2</v>
      </c>
      <c r="I101">
        <v>2.5</v>
      </c>
      <c r="J101" s="1" t="s">
        <v>24</v>
      </c>
      <c r="K101">
        <f t="shared" si="3"/>
        <v>18.664925428298883</v>
      </c>
      <c r="L101" t="str">
        <f t="shared" si="4"/>
        <v>Healthy Weight</v>
      </c>
      <c r="M101" t="str">
        <f t="shared" si="5"/>
        <v>48-59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71A7-0499-41B7-A4C9-814918EB44BF}">
  <dimension ref="A1:J21"/>
  <sheetViews>
    <sheetView workbookViewId="0">
      <selection activeCell="N11" sqref="N11"/>
    </sheetView>
  </sheetViews>
  <sheetFormatPr defaultRowHeight="14.4" x14ac:dyDescent="0.3"/>
  <cols>
    <col min="1" max="1" width="14.88671875" bestFit="1" customWidth="1"/>
    <col min="2" max="2" width="15.5546875" bestFit="1" customWidth="1"/>
    <col min="3" max="3" width="11.88671875" bestFit="1" customWidth="1"/>
    <col min="4" max="4" width="10.77734375" bestFit="1" customWidth="1"/>
  </cols>
  <sheetData>
    <row r="1" spans="1:10" x14ac:dyDescent="0.3">
      <c r="G1" s="7" t="s">
        <v>129</v>
      </c>
      <c r="H1" s="7"/>
      <c r="I1" s="7"/>
      <c r="J1" s="7"/>
    </row>
    <row r="3" spans="1:10" x14ac:dyDescent="0.3">
      <c r="A3" s="3" t="s">
        <v>128</v>
      </c>
      <c r="B3" s="3" t="s">
        <v>125</v>
      </c>
    </row>
    <row r="4" spans="1:10" x14ac:dyDescent="0.3">
      <c r="A4" s="3" t="s">
        <v>120</v>
      </c>
      <c r="B4" t="s">
        <v>126</v>
      </c>
      <c r="C4" t="s">
        <v>127</v>
      </c>
      <c r="D4" t="s">
        <v>124</v>
      </c>
    </row>
    <row r="5" spans="1:10" x14ac:dyDescent="0.3">
      <c r="A5" s="4" t="s">
        <v>121</v>
      </c>
      <c r="B5" s="1">
        <v>6</v>
      </c>
      <c r="C5" s="1">
        <v>32</v>
      </c>
      <c r="D5" s="1">
        <v>38</v>
      </c>
    </row>
    <row r="6" spans="1:10" x14ac:dyDescent="0.3">
      <c r="A6" s="4" t="s">
        <v>122</v>
      </c>
      <c r="B6" s="1">
        <v>7</v>
      </c>
      <c r="C6" s="1">
        <v>21</v>
      </c>
      <c r="D6" s="1">
        <v>28</v>
      </c>
    </row>
    <row r="7" spans="1:10" x14ac:dyDescent="0.3">
      <c r="A7" s="4" t="s">
        <v>123</v>
      </c>
      <c r="B7" s="1">
        <v>11</v>
      </c>
      <c r="C7" s="1">
        <v>23</v>
      </c>
      <c r="D7" s="1">
        <v>34</v>
      </c>
    </row>
    <row r="8" spans="1:10" x14ac:dyDescent="0.3">
      <c r="A8" s="4" t="s">
        <v>124</v>
      </c>
      <c r="B8" s="1">
        <v>24</v>
      </c>
      <c r="C8" s="1">
        <v>76</v>
      </c>
      <c r="D8" s="1">
        <v>100</v>
      </c>
    </row>
    <row r="20" spans="1:1" x14ac:dyDescent="0.3">
      <c r="A20" s="8" t="s">
        <v>136</v>
      </c>
    </row>
    <row r="21" spans="1:1" x14ac:dyDescent="0.3">
      <c r="A21" s="5" t="s">
        <v>130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946F-A1CA-4A3B-AD55-EE5F8D091254}">
  <dimension ref="A1:L20"/>
  <sheetViews>
    <sheetView workbookViewId="0">
      <selection activeCell="A4" sqref="A4"/>
    </sheetView>
  </sheetViews>
  <sheetFormatPr defaultRowHeight="14.4" x14ac:dyDescent="0.3"/>
  <cols>
    <col min="1" max="1" width="14.109375" bestFit="1" customWidth="1"/>
    <col min="2" max="2" width="15.5546875" bestFit="1" customWidth="1"/>
    <col min="3" max="6" width="5.5546875" bestFit="1" customWidth="1"/>
    <col min="7" max="7" width="10.77734375" bestFit="1" customWidth="1"/>
  </cols>
  <sheetData>
    <row r="1" spans="1:12" x14ac:dyDescent="0.3">
      <c r="J1" s="9" t="s">
        <v>131</v>
      </c>
      <c r="K1" s="9"/>
      <c r="L1" s="9"/>
    </row>
    <row r="3" spans="1:12" x14ac:dyDescent="0.3">
      <c r="A3" s="3" t="s">
        <v>140</v>
      </c>
      <c r="B3" s="3" t="s">
        <v>125</v>
      </c>
    </row>
    <row r="4" spans="1:12" x14ac:dyDescent="0.3">
      <c r="A4" s="3" t="s">
        <v>120</v>
      </c>
      <c r="B4">
        <v>0</v>
      </c>
      <c r="C4">
        <v>1</v>
      </c>
      <c r="D4">
        <v>2</v>
      </c>
      <c r="E4">
        <v>3</v>
      </c>
      <c r="F4">
        <v>4</v>
      </c>
      <c r="G4" t="s">
        <v>124</v>
      </c>
    </row>
    <row r="5" spans="1:12" x14ac:dyDescent="0.3">
      <c r="A5" s="4">
        <v>0</v>
      </c>
      <c r="B5" s="2">
        <v>19.016420427584645</v>
      </c>
      <c r="C5" s="2">
        <v>17.280117596560103</v>
      </c>
      <c r="D5" s="2">
        <v>16.27305047255906</v>
      </c>
      <c r="E5" s="2">
        <v>17.104134635526798</v>
      </c>
      <c r="F5" s="2">
        <v>18.137073212360072</v>
      </c>
      <c r="G5" s="2">
        <v>17.566529534524921</v>
      </c>
    </row>
    <row r="6" spans="1:12" x14ac:dyDescent="0.3">
      <c r="A6" s="4">
        <v>1</v>
      </c>
      <c r="B6" s="2">
        <v>16.35248862763348</v>
      </c>
      <c r="C6" s="2">
        <v>16.201722814253078</v>
      </c>
      <c r="D6" s="2">
        <v>17.145357431721354</v>
      </c>
      <c r="E6" s="2">
        <v>15.486892118792989</v>
      </c>
      <c r="F6" s="2">
        <v>17.548662976364966</v>
      </c>
      <c r="G6" s="2">
        <v>16.468003433538151</v>
      </c>
    </row>
    <row r="7" spans="1:12" x14ac:dyDescent="0.3">
      <c r="A7" s="4">
        <v>2</v>
      </c>
      <c r="B7" s="2">
        <v>18.304030863042058</v>
      </c>
      <c r="C7" s="2">
        <v>13.414804870225169</v>
      </c>
      <c r="D7" s="2">
        <v>17.219114471226323</v>
      </c>
      <c r="E7" s="2"/>
      <c r="F7" s="2">
        <v>17.104693630968079</v>
      </c>
      <c r="G7" s="2">
        <v>16.87382757410969</v>
      </c>
    </row>
    <row r="8" spans="1:12" x14ac:dyDescent="0.3">
      <c r="A8" s="4">
        <v>3</v>
      </c>
      <c r="B8" s="2">
        <v>18.791232347431109</v>
      </c>
      <c r="C8" s="2">
        <v>15.547827345547695</v>
      </c>
      <c r="D8" s="2">
        <v>18.37904051788599</v>
      </c>
      <c r="E8" s="2">
        <v>19.105850849662808</v>
      </c>
      <c r="F8" s="2">
        <v>15.747317770125974</v>
      </c>
      <c r="G8" s="2">
        <v>17.50835442521058</v>
      </c>
    </row>
    <row r="9" spans="1:12" x14ac:dyDescent="0.3">
      <c r="A9" s="4">
        <v>4</v>
      </c>
      <c r="B9" s="2">
        <v>17.326942725016981</v>
      </c>
      <c r="C9" s="2">
        <v>16.827714126941665</v>
      </c>
      <c r="D9" s="2">
        <v>16.79563742079436</v>
      </c>
      <c r="E9" s="2">
        <v>16.427913820241738</v>
      </c>
      <c r="F9" s="2">
        <v>20.023541521230683</v>
      </c>
      <c r="G9" s="2">
        <v>17.004575438549672</v>
      </c>
    </row>
    <row r="10" spans="1:12" x14ac:dyDescent="0.3">
      <c r="A10" s="4" t="s">
        <v>124</v>
      </c>
      <c r="B10" s="2">
        <v>17.801185141707748</v>
      </c>
      <c r="C10" s="2">
        <v>16.198132313610472</v>
      </c>
      <c r="D10" s="2">
        <v>17.352645060732396</v>
      </c>
      <c r="E10" s="2">
        <v>16.453644797937383</v>
      </c>
      <c r="F10" s="2">
        <v>17.160526114957836</v>
      </c>
      <c r="G10" s="2">
        <v>17.058049606125383</v>
      </c>
    </row>
    <row r="19" spans="1:1" x14ac:dyDescent="0.3">
      <c r="A19" s="8" t="s">
        <v>136</v>
      </c>
    </row>
    <row r="20" spans="1:1" x14ac:dyDescent="0.3">
      <c r="A20" t="s">
        <v>132</v>
      </c>
    </row>
  </sheetData>
  <conditionalFormatting sqref="A3:G4 A5:A10">
    <cfRule type="colorScale" priority="2">
      <colorScale>
        <cfvo type="min"/>
        <cfvo type="percentile" val="50"/>
        <cfvo type="max"/>
        <color rgb="FFF8696B"/>
        <color rgb="FFFFEB84"/>
        <color rgb="FF63BE7B"/>
      </colorScale>
    </cfRule>
    <cfRule type="colorScale" priority="3">
      <colorScale>
        <cfvo type="min"/>
        <cfvo type="max"/>
        <color rgb="FFFF7128"/>
        <color rgb="FFFFEF9C"/>
      </colorScale>
    </cfRule>
  </conditionalFormatting>
  <conditionalFormatting pivot="1" sqref="B5">
    <cfRule type="colorScale" priority="4">
      <colorScale>
        <cfvo type="min"/>
        <cfvo type="percentile" val="50"/>
        <cfvo type="max"/>
        <color rgb="FFF8696B"/>
        <color rgb="FFFFEB84"/>
        <color rgb="FF63BE7B"/>
      </colorScale>
    </cfRule>
  </conditionalFormatting>
  <conditionalFormatting sqref="A3:G4 A5:A1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CB01A-ADFA-458E-BB52-4521F51380AA}">
  <dimension ref="A1:J24"/>
  <sheetViews>
    <sheetView workbookViewId="0">
      <selection activeCell="C13" sqref="C13"/>
    </sheetView>
  </sheetViews>
  <sheetFormatPr defaultRowHeight="14.4" x14ac:dyDescent="0.3"/>
  <cols>
    <col min="1" max="1" width="13.5546875" bestFit="1" customWidth="1"/>
    <col min="2" max="2" width="27.109375" bestFit="1" customWidth="1"/>
    <col min="3" max="3" width="26.6640625" bestFit="1" customWidth="1"/>
  </cols>
  <sheetData>
    <row r="1" spans="1:10" x14ac:dyDescent="0.3">
      <c r="F1" s="7" t="s">
        <v>133</v>
      </c>
      <c r="G1" s="7"/>
      <c r="H1" s="7"/>
      <c r="I1" s="7"/>
      <c r="J1" s="7"/>
    </row>
    <row r="3" spans="1:10" x14ac:dyDescent="0.3">
      <c r="A3" s="3" t="s">
        <v>120</v>
      </c>
      <c r="B3" t="s">
        <v>134</v>
      </c>
      <c r="C3" t="s">
        <v>135</v>
      </c>
    </row>
    <row r="4" spans="1:10" x14ac:dyDescent="0.3">
      <c r="A4" s="4" t="s">
        <v>126</v>
      </c>
      <c r="B4" s="1">
        <v>1.5833333333333333</v>
      </c>
      <c r="C4" s="1">
        <v>1.6875000000000002</v>
      </c>
    </row>
    <row r="5" spans="1:10" x14ac:dyDescent="0.3">
      <c r="A5" s="4" t="s">
        <v>127</v>
      </c>
      <c r="B5" s="1">
        <v>1.3026315789473684</v>
      </c>
      <c r="C5" s="1">
        <v>1.2986842105263157</v>
      </c>
    </row>
    <row r="6" spans="1:10" x14ac:dyDescent="0.3">
      <c r="A6" s="4" t="s">
        <v>124</v>
      </c>
      <c r="B6" s="1">
        <v>1.37</v>
      </c>
      <c r="C6" s="1">
        <v>1.3919999999999999</v>
      </c>
    </row>
    <row r="19" spans="1:1" x14ac:dyDescent="0.3">
      <c r="A19" s="8" t="s">
        <v>136</v>
      </c>
    </row>
    <row r="20" spans="1:1" x14ac:dyDescent="0.3">
      <c r="A20" s="6" t="s">
        <v>137</v>
      </c>
    </row>
    <row r="21" spans="1:1" x14ac:dyDescent="0.3">
      <c r="A21" s="6" t="s">
        <v>138</v>
      </c>
    </row>
    <row r="22" spans="1:1" x14ac:dyDescent="0.3">
      <c r="A22" s="6"/>
    </row>
    <row r="23" spans="1:1" x14ac:dyDescent="0.3">
      <c r="A23" s="6"/>
    </row>
    <row r="24" spans="1:1" x14ac:dyDescent="0.3">
      <c r="A24"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4872-2047-4121-9F53-930C3960FD4C}">
  <dimension ref="A1:K22"/>
  <sheetViews>
    <sheetView workbookViewId="0">
      <selection activeCell="H20" sqref="H20"/>
    </sheetView>
  </sheetViews>
  <sheetFormatPr defaultRowHeight="14.4" x14ac:dyDescent="0.3"/>
  <cols>
    <col min="1" max="1" width="12.5546875" bestFit="1" customWidth="1"/>
    <col min="2" max="2" width="14.109375" bestFit="1" customWidth="1"/>
    <col min="3" max="3" width="27.88671875" bestFit="1" customWidth="1"/>
  </cols>
  <sheetData>
    <row r="1" spans="1:11" x14ac:dyDescent="0.3">
      <c r="G1" s="9" t="s">
        <v>139</v>
      </c>
      <c r="H1" s="9"/>
      <c r="I1" s="9"/>
      <c r="J1" s="9"/>
      <c r="K1" s="9"/>
    </row>
    <row r="3" spans="1:11" x14ac:dyDescent="0.3">
      <c r="A3" s="3" t="s">
        <v>120</v>
      </c>
      <c r="B3" t="s">
        <v>140</v>
      </c>
      <c r="C3" t="s">
        <v>141</v>
      </c>
    </row>
    <row r="4" spans="1:11" x14ac:dyDescent="0.3">
      <c r="A4" s="4" t="s">
        <v>14</v>
      </c>
      <c r="B4" s="1">
        <v>17.280514841003029</v>
      </c>
      <c r="C4" s="1">
        <v>2.3333333333333335</v>
      </c>
    </row>
    <row r="5" spans="1:11" x14ac:dyDescent="0.3">
      <c r="A5" s="4" t="s">
        <v>20</v>
      </c>
      <c r="B5" s="1">
        <v>16.371172019628016</v>
      </c>
      <c r="C5" s="1">
        <v>2.1428571428571428</v>
      </c>
    </row>
    <row r="6" spans="1:11" x14ac:dyDescent="0.3">
      <c r="A6" s="4" t="s">
        <v>24</v>
      </c>
      <c r="B6" s="1">
        <v>16.789441132947946</v>
      </c>
      <c r="C6" s="1">
        <v>2</v>
      </c>
    </row>
    <row r="7" spans="1:11" x14ac:dyDescent="0.3">
      <c r="A7" s="4" t="s">
        <v>12</v>
      </c>
      <c r="B7" s="1">
        <v>17.188810268120474</v>
      </c>
      <c r="C7" s="1">
        <v>2.5</v>
      </c>
    </row>
    <row r="8" spans="1:11" x14ac:dyDescent="0.3">
      <c r="A8" s="4" t="s">
        <v>27</v>
      </c>
      <c r="B8" s="1">
        <v>17.912368815419139</v>
      </c>
      <c r="C8" s="1">
        <v>1.5833333333333333</v>
      </c>
    </row>
    <row r="9" spans="1:11" x14ac:dyDescent="0.3">
      <c r="A9" s="4" t="s">
        <v>124</v>
      </c>
      <c r="B9" s="1">
        <v>17.058049606125373</v>
      </c>
      <c r="C9" s="1">
        <v>2.19</v>
      </c>
    </row>
    <row r="20" spans="1:1" x14ac:dyDescent="0.3">
      <c r="A20" s="8" t="s">
        <v>136</v>
      </c>
    </row>
    <row r="21" spans="1:1" x14ac:dyDescent="0.3">
      <c r="A21" t="s">
        <v>142</v>
      </c>
    </row>
    <row r="22" spans="1:1" x14ac:dyDescent="0.3">
      <c r="A22" t="s">
        <v>143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FD7D-EB5C-430F-906D-73068E5056F2}">
  <dimension ref="A1"/>
  <sheetViews>
    <sheetView showGridLines="0" topLeftCell="A22" workbookViewId="0">
      <selection activeCell="J2" sqref="J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22EC-5BD8-4B38-9FFF-9479D57E1953}">
  <dimension ref="A1:A5"/>
  <sheetViews>
    <sheetView workbookViewId="0"/>
  </sheetViews>
  <sheetFormatPr defaultRowHeight="14.4" x14ac:dyDescent="0.3"/>
  <cols>
    <col min="1" max="1" width="13.33203125" customWidth="1"/>
  </cols>
  <sheetData>
    <row r="1" spans="1:1" x14ac:dyDescent="0.3">
      <c r="A1" t="s">
        <v>144</v>
      </c>
    </row>
    <row r="2" spans="1:1" x14ac:dyDescent="0.3">
      <c r="A2" t="s">
        <v>145</v>
      </c>
    </row>
    <row r="3" spans="1:1" x14ac:dyDescent="0.3">
      <c r="A3" t="s">
        <v>146</v>
      </c>
    </row>
    <row r="4" spans="1:1" x14ac:dyDescent="0.3">
      <c r="A4" t="s">
        <v>147</v>
      </c>
    </row>
    <row r="5" spans="1:1" x14ac:dyDescent="0.3">
      <c r="A5" t="s">
        <v>148</v>
      </c>
    </row>
  </sheetData>
  <dataValidations count="1">
    <dataValidation type="list" allowBlank="1" showInputMessage="1" showErrorMessage="1" sqref="A1" xr:uid="{06923E8C-F2F3-46E1-8FD4-371A8867BCC3}">
      <formula1>$A$1:$A$5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6FFBB-5202-4A9E-95F5-2EDC5311359E}">
  <dimension ref="A1:J18"/>
  <sheetViews>
    <sheetView showGridLines="0" tabSelected="1" workbookViewId="0">
      <selection activeCell="K5" sqref="K5"/>
    </sheetView>
  </sheetViews>
  <sheetFormatPr defaultRowHeight="14.4" x14ac:dyDescent="0.3"/>
  <sheetData>
    <row r="1" spans="1:10" ht="18" x14ac:dyDescent="0.3">
      <c r="A1" s="10" t="s">
        <v>151</v>
      </c>
    </row>
    <row r="3" spans="1:10" ht="18" x14ac:dyDescent="0.35">
      <c r="A3" s="11" t="s">
        <v>149</v>
      </c>
      <c r="B3" s="12"/>
      <c r="C3" s="12"/>
      <c r="D3" s="12"/>
      <c r="E3" s="12"/>
      <c r="F3" s="12"/>
      <c r="G3" s="12"/>
      <c r="H3" s="12"/>
      <c r="I3" s="12"/>
      <c r="J3" s="12"/>
    </row>
    <row r="4" spans="1:10" ht="18" x14ac:dyDescent="0.35">
      <c r="A4" s="13"/>
      <c r="B4" s="12"/>
      <c r="C4" s="12"/>
      <c r="D4" s="12"/>
      <c r="E4" s="12"/>
      <c r="F4" s="12"/>
      <c r="G4" s="12"/>
      <c r="H4" s="12"/>
      <c r="I4" s="12"/>
      <c r="J4" s="12"/>
    </row>
    <row r="5" spans="1:10" ht="18" x14ac:dyDescent="0.35">
      <c r="A5" s="13" t="s">
        <v>152</v>
      </c>
      <c r="B5" s="12"/>
      <c r="C5" s="12"/>
      <c r="D5" s="12"/>
      <c r="E5" s="12"/>
      <c r="F5" s="12"/>
      <c r="G5" s="12"/>
      <c r="H5" s="12"/>
      <c r="I5" s="12"/>
      <c r="J5" s="12"/>
    </row>
    <row r="6" spans="1:10" ht="18" x14ac:dyDescent="0.35">
      <c r="A6" s="13"/>
      <c r="B6" s="12"/>
      <c r="C6" s="12"/>
      <c r="D6" s="12"/>
      <c r="E6" s="12"/>
      <c r="F6" s="12"/>
      <c r="G6" s="12"/>
      <c r="H6" s="12"/>
      <c r="I6" s="12"/>
      <c r="J6" s="12"/>
    </row>
    <row r="7" spans="1:10" ht="18" x14ac:dyDescent="0.35">
      <c r="A7" s="14" t="s">
        <v>153</v>
      </c>
      <c r="B7" s="12"/>
      <c r="C7" s="12"/>
      <c r="D7" s="12"/>
      <c r="E7" s="12"/>
      <c r="F7" s="12"/>
      <c r="G7" s="12"/>
      <c r="H7" s="12"/>
      <c r="I7" s="12"/>
      <c r="J7" s="12"/>
    </row>
    <row r="8" spans="1:10" ht="18" x14ac:dyDescent="0.35">
      <c r="A8" s="13"/>
      <c r="B8" s="12"/>
      <c r="C8" s="12"/>
      <c r="D8" s="12"/>
      <c r="E8" s="12"/>
      <c r="F8" s="12"/>
      <c r="G8" s="12"/>
      <c r="H8" s="12"/>
      <c r="I8" s="12"/>
      <c r="J8" s="12"/>
    </row>
    <row r="9" spans="1:10" ht="18" x14ac:dyDescent="0.35">
      <c r="A9" s="14" t="s">
        <v>154</v>
      </c>
      <c r="B9" s="12"/>
      <c r="C9" s="12"/>
      <c r="D9" s="12"/>
      <c r="E9" s="12"/>
      <c r="F9" s="12"/>
      <c r="G9" s="12"/>
      <c r="H9" s="12"/>
      <c r="I9" s="12"/>
      <c r="J9" s="12"/>
    </row>
    <row r="10" spans="1:10" ht="18" x14ac:dyDescent="0.35">
      <c r="A10" s="13"/>
      <c r="B10" s="12"/>
      <c r="C10" s="12"/>
      <c r="D10" s="12"/>
      <c r="E10" s="12"/>
      <c r="F10" s="12"/>
      <c r="G10" s="12"/>
      <c r="H10" s="12"/>
      <c r="I10" s="12"/>
      <c r="J10" s="12"/>
    </row>
    <row r="11" spans="1:10" ht="18" x14ac:dyDescent="0.35">
      <c r="A11" s="13" t="s">
        <v>155</v>
      </c>
      <c r="B11" s="12"/>
      <c r="C11" s="12"/>
      <c r="D11" s="12"/>
      <c r="E11" s="12"/>
      <c r="F11" s="12"/>
      <c r="G11" s="12"/>
      <c r="H11" s="12"/>
      <c r="I11" s="12"/>
      <c r="J11" s="12"/>
    </row>
    <row r="12" spans="1:10" ht="18" x14ac:dyDescent="0.35">
      <c r="A12" s="12"/>
      <c r="B12" s="12"/>
      <c r="C12" s="12"/>
      <c r="D12" s="12"/>
      <c r="E12" s="12"/>
      <c r="F12" s="12"/>
      <c r="G12" s="12"/>
      <c r="H12" s="12"/>
      <c r="I12" s="12"/>
      <c r="J12" s="12"/>
    </row>
    <row r="13" spans="1:10" ht="18" x14ac:dyDescent="0.35">
      <c r="A13" s="11" t="s">
        <v>150</v>
      </c>
      <c r="B13" s="12"/>
      <c r="C13" s="12"/>
      <c r="D13" s="12"/>
      <c r="E13" s="12"/>
      <c r="F13" s="12"/>
      <c r="G13" s="12"/>
      <c r="H13" s="12"/>
      <c r="I13" s="12"/>
      <c r="J13" s="12"/>
    </row>
    <row r="14" spans="1:10" ht="18" x14ac:dyDescent="0.35">
      <c r="A14" s="13"/>
      <c r="B14" s="12"/>
      <c r="C14" s="12"/>
      <c r="D14" s="12"/>
      <c r="E14" s="12"/>
      <c r="F14" s="12"/>
      <c r="G14" s="12"/>
      <c r="H14" s="12"/>
      <c r="I14" s="12"/>
      <c r="J14" s="12"/>
    </row>
    <row r="15" spans="1:10" ht="18" x14ac:dyDescent="0.35">
      <c r="A15" s="14" t="s">
        <v>156</v>
      </c>
      <c r="B15" s="12"/>
      <c r="C15" s="12"/>
      <c r="D15" s="12"/>
      <c r="E15" s="12"/>
      <c r="F15" s="12"/>
      <c r="G15" s="12"/>
      <c r="H15" s="12"/>
      <c r="I15" s="12"/>
      <c r="J15" s="12"/>
    </row>
    <row r="16" spans="1:10" ht="18" x14ac:dyDescent="0.35">
      <c r="A16" s="13"/>
      <c r="B16" s="12"/>
      <c r="C16" s="12"/>
      <c r="D16" s="12"/>
      <c r="E16" s="12"/>
      <c r="F16" s="12"/>
      <c r="G16" s="12"/>
      <c r="H16" s="12"/>
      <c r="I16" s="12"/>
      <c r="J16" s="12"/>
    </row>
    <row r="17" spans="1:10" ht="18" x14ac:dyDescent="0.35">
      <c r="A17" s="14" t="s">
        <v>157</v>
      </c>
      <c r="B17" s="12"/>
      <c r="C17" s="12"/>
      <c r="D17" s="12"/>
      <c r="E17" s="12"/>
      <c r="F17" s="12"/>
      <c r="G17" s="12"/>
      <c r="H17" s="12"/>
      <c r="I17" s="12"/>
      <c r="J17" s="12"/>
    </row>
    <row r="18" spans="1:10" ht="18" x14ac:dyDescent="0.35">
      <c r="A18" s="12"/>
      <c r="B18" s="12"/>
      <c r="C18" s="12"/>
      <c r="D18" s="12"/>
      <c r="E18" s="12"/>
      <c r="F18" s="12"/>
      <c r="G18" s="12"/>
      <c r="H18" s="12"/>
      <c r="I18" s="12"/>
      <c r="J18"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K b I 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p s i 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b I t W 9 Y W S 2 u D A Q A A 5 g I A A B M A H A B G b 3 J t d W x h c y 9 T Z W N 0 a W 9 u M S 5 t I K I Y A C i g F A A A A A A A A A A A A A A A A A A A A A A A A A A A A I V S y 0 7 D M B C 8 V + o / W O H S S l Z E y + N A l Q N K g P Y A A l L g Q F H k J o t j 1 b G R v W m p K v 6 d p S k C R B C 5 O J 6 Z n d 1 Z 2 U O O y h q W N u d g 1 O 1 0 O 7 4 U D g o W l 0 o X 2 R i E x j J L B A o W M Q 3 Y 7 T D 6 U l u 7 H A i J / T J M b F 5 X Y L B 3 r j S E s T V I F 9 8 L 4 p P Z n Q f n Z 3 4 l s J w l d m W 0 F Y W f J W J 9 w G J b K C O p j d A a j I Q / 0 F 9 j h L l f B n 3 + m I B W l U J w U c A D T o W 6 r o y P B v u c n Z l 8 a x M N h k d D z m 5 q i 5 D i W k P 0 9 R t e W Q N P f d 7 k 2 Q u u n a 2 I K x i 1 K m j o g M J N x Z y E O 2 a H 9 5 r o n D 3 u 8 F O t 0 1 x o 4 X y E r v 5 u S S E o Q c G m 6 x f 4 s p s 6 Y f y z d V U z 8 Q f p e y 3 9 + W Y T b M N P E o q H J G M I r / j G 2 S Y 4 l Z B d 0 p 5 L k r G J w e P D 8 M N n y 1 2 A o f p f J W N Q s s Q s r z 4 Z U 1 d z c F v u o e E W s o V L h N L r 7 N z V C r M U 3 J L W 2 t K 0 U d 2 D l A r + l a W 1 F C 5 L n D K L F k 2 a O w A z V R V k Y 1 q 1 b 5 n p F i S 9 1 h 8 R 3 / r d j j K t m x + 9 A 1 B L A Q I t A B Q A A g A I A C m y L V t 0 + S 1 G p g A A A P Y A A A A S A A A A A A A A A A A A A A A A A A A A A A B D b 2 5 m a W c v U G F j a 2 F n Z S 5 4 b W x Q S w E C L Q A U A A I A C A A p s i 1 b D 8 r p q 6 Q A A A D p A A A A E w A A A A A A A A A A A A A A A A D y A A A A W 0 N v b n R l b n R f V H l w Z X N d L n h t b F B L A Q I t A B Q A A g A I A C m y L V v W F k t r g w E A A O Y C A A A T A A A A A A A A A A A A A A A A A O M 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P A A A A A A A A C 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a G l s Z F 9 I Z W F s d G h 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1 N j Q z Z D Y 3 L T g 0 M j Q t N G E 2 Y y 1 i Z T d j L T Q 0 M T g 4 Y T d l N G Z l Z i I g L z 4 8 R W 5 0 c n k g V H l w Z T 0 i Q n V m Z m V y T m V 4 d F J l Z n J l c 2 g i I F Z h b H V l P S J s M S I g L z 4 8 R W 5 0 c n k g V H l w Z T 0 i U m V z d W x 0 V H l w Z S I g V m F s d W U 9 I n N U Y W J s Z S I g L z 4 8 R W 5 0 c n k g V H l w Z T 0 i T m F t Z V V w Z G F 0 Z W R B Z n R l c k Z p b G w i I F Z h b H V l P S J s M C I g L z 4 8 R W 5 0 c n k g V H l w Z T 0 i R m l s b F R h c m d l d C I g V m F s d W U 9 I n N D a G l s Z F 9 I Z W F s d G h f R G F 0 Y 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k t M T N U M T Y 6 N D c 6 M T g u M D g y O T U 4 M V o i I C 8 + P E V u d H J 5 I F R 5 c G U 9 I k Z p b G x D b 2 x 1 b W 5 U e X B l c y I g V m F s d W U 9 I n N C Z 0 1 H Q l F V R E F 3 T U Z C Z z 0 9 I i A v P j x F b n R y e S B U e X B l P S J G a W x s Q 2 9 s d W 1 u T m F t Z X M i I F Z h b H V l P S J z W y Z x d W 9 0 O 0 N o a W x k S U Q m c X V v d D s s J n F 1 b 3 Q 7 Q W d l X 0 1 v b n R o c y Z x d W 9 0 O y w m c X V v d D t H Z W 5 k Z X I m c X V v d D s s J n F 1 b 3 Q 7 S G V p Z 2 h 0 X 2 N t J n F 1 b 3 Q 7 L C Z x d W 9 0 O 1 d l a W d o d F 9 r Z y Z x d W 9 0 O y w m c X V v d D t E Y W l s e V 9 G c n V p d F 9 T Z X J 2 a W 5 n c y Z x d W 9 0 O y w m c X V v d D t E Y W l s e V 9 W Z W d n a W V f U 2 V y d m l u Z 3 M m c X V v d D s s J n F 1 b 3 Q 7 R G F p b H l f U 3 V n Y X J f R H J p b m t z J n F 1 b 3 Q 7 L C Z x d W 9 0 O 1 N j c m V l b l R p b W V f S G 9 1 c n M m c X V v d D s s J n F 1 b 3 Q 7 U m V n 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o a W x k X 0 h l Y W x 0 a F 9 E Y X R h L 0 F 1 d G 9 S Z W 1 v d m V k Q 2 9 s d W 1 u c z E u e 0 N o a W x k S U Q s M H 0 m c X V v d D s s J n F 1 b 3 Q 7 U 2 V j d G l v b j E v Q 2 h p b G R f S G V h b H R o X 0 R h d G E v Q X V 0 b 1 J l b W 9 2 Z W R D b 2 x 1 b W 5 z M S 5 7 Q W d l X 0 1 v b n R o c y w x f S Z x d W 9 0 O y w m c X V v d D t T Z W N 0 a W 9 u M S 9 D a G l s Z F 9 I Z W F s d G h f R G F 0 Y S 9 B d X R v U m V t b 3 Z l Z E N v b H V t b n M x L n t H Z W 5 k Z X I s M n 0 m c X V v d D s s J n F 1 b 3 Q 7 U 2 V j d G l v b j E v Q 2 h p b G R f S G V h b H R o X 0 R h d G E v Q X V 0 b 1 J l b W 9 2 Z W R D b 2 x 1 b W 5 z M S 5 7 S G V p Z 2 h 0 X 2 N t L D N 9 J n F 1 b 3 Q 7 L C Z x d W 9 0 O 1 N l Y 3 R p b 2 4 x L 0 N o a W x k X 0 h l Y W x 0 a F 9 E Y X R h L 0 F 1 d G 9 S Z W 1 v d m V k Q 2 9 s d W 1 u c z E u e 1 d l a W d o d F 9 r Z y w 0 f S Z x d W 9 0 O y w m c X V v d D t T Z W N 0 a W 9 u M S 9 D a G l s Z F 9 I Z W F s d G h f R G F 0 Y S 9 B d X R v U m V t b 3 Z l Z E N v b H V t b n M x L n t E Y W l s e V 9 G c n V p d F 9 T Z X J 2 a W 5 n c y w 1 f S Z x d W 9 0 O y w m c X V v d D t T Z W N 0 a W 9 u M S 9 D a G l s Z F 9 I Z W F s d G h f R G F 0 Y S 9 B d X R v U m V t b 3 Z l Z E N v b H V t b n M x L n t E Y W l s e V 9 W Z W d n a W V f U 2 V y d m l u Z 3 M s N n 0 m c X V v d D s s J n F 1 b 3 Q 7 U 2 V j d G l v b j E v Q 2 h p b G R f S G V h b H R o X 0 R h d G E v Q X V 0 b 1 J l b W 9 2 Z W R D b 2 x 1 b W 5 z M S 5 7 R G F p b H l f U 3 V n Y X J f R H J p b m t z L D d 9 J n F 1 b 3 Q 7 L C Z x d W 9 0 O 1 N l Y 3 R p b 2 4 x L 0 N o a W x k X 0 h l Y W x 0 a F 9 E Y X R h L 0 F 1 d G 9 S Z W 1 v d m V k Q 2 9 s d W 1 u c z E u e 1 N j c m V l b l R p b W V f S G 9 1 c n M s O H 0 m c X V v d D s s J n F 1 b 3 Q 7 U 2 V j d G l v b j E v Q 2 h p b G R f S G V h b H R o X 0 R h d G E v Q X V 0 b 1 J l b W 9 2 Z W R D b 2 x 1 b W 5 z M S 5 7 U m V n a W 9 u L D l 9 J n F 1 b 3 Q 7 X S w m c X V v d D t D b 2 x 1 b W 5 D b 3 V u d C Z x d W 9 0 O z o x M C w m c X V v d D t L Z X l D b 2 x 1 b W 5 O Y W 1 l c y Z x d W 9 0 O z p b X S w m c X V v d D t D b 2 x 1 b W 5 J Z G V u d G l 0 a W V z J n F 1 b 3 Q 7 O l s m c X V v d D t T Z W N 0 a W 9 u M S 9 D a G l s Z F 9 I Z W F s d G h f R G F 0 Y S 9 B d X R v U m V t b 3 Z l Z E N v b H V t b n M x L n t D a G l s Z E l E L D B 9 J n F 1 b 3 Q 7 L C Z x d W 9 0 O 1 N l Y 3 R p b 2 4 x L 0 N o a W x k X 0 h l Y W x 0 a F 9 E Y X R h L 0 F 1 d G 9 S Z W 1 v d m V k Q 2 9 s d W 1 u c z E u e 0 F n Z V 9 N b 2 5 0 a H M s M X 0 m c X V v d D s s J n F 1 b 3 Q 7 U 2 V j d G l v b j E v Q 2 h p b G R f S G V h b H R o X 0 R h d G E v Q X V 0 b 1 J l b W 9 2 Z W R D b 2 x 1 b W 5 z M S 5 7 R 2 V u Z G V y L D J 9 J n F 1 b 3 Q 7 L C Z x d W 9 0 O 1 N l Y 3 R p b 2 4 x L 0 N o a W x k X 0 h l Y W x 0 a F 9 E Y X R h L 0 F 1 d G 9 S Z W 1 v d m V k Q 2 9 s d W 1 u c z E u e 0 h l a W d o d F 9 j b S w z f S Z x d W 9 0 O y w m c X V v d D t T Z W N 0 a W 9 u M S 9 D a G l s Z F 9 I Z W F s d G h f R G F 0 Y S 9 B d X R v U m V t b 3 Z l Z E N v b H V t b n M x L n t X Z W l n a H R f a 2 c s N H 0 m c X V v d D s s J n F 1 b 3 Q 7 U 2 V j d G l v b j E v Q 2 h p b G R f S G V h b H R o X 0 R h d G E v Q X V 0 b 1 J l b W 9 2 Z W R D b 2 x 1 b W 5 z M S 5 7 R G F p b H l f R n J 1 a X R f U 2 V y d m l u Z 3 M s N X 0 m c X V v d D s s J n F 1 b 3 Q 7 U 2 V j d G l v b j E v Q 2 h p b G R f S G V h b H R o X 0 R h d G E v Q X V 0 b 1 J l b W 9 2 Z W R D b 2 x 1 b W 5 z M S 5 7 R G F p b H l f V m V n Z 2 l l X 1 N l c n Z p b m d z L D Z 9 J n F 1 b 3 Q 7 L C Z x d W 9 0 O 1 N l Y 3 R p b 2 4 x L 0 N o a W x k X 0 h l Y W x 0 a F 9 E Y X R h L 0 F 1 d G 9 S Z W 1 v d m V k Q 2 9 s d W 1 u c z E u e 0 R h a W x 5 X 1 N 1 Z 2 F y X 0 R y a W 5 r c y w 3 f S Z x d W 9 0 O y w m c X V v d D t T Z W N 0 a W 9 u M S 9 D a G l s Z F 9 I Z W F s d G h f R G F 0 Y S 9 B d X R v U m V t b 3 Z l Z E N v b H V t b n M x L n t T Y 3 J l Z W 5 U a W 1 l X 0 h v d X J z L D h 9 J n F 1 b 3 Q 7 L C Z x d W 9 0 O 1 N l Y 3 R p b 2 4 x L 0 N o a W x k X 0 h l Y W x 0 a F 9 E Y X R h L 0 F 1 d G 9 S Z W 1 v d m V k Q 2 9 s d W 1 u c z E u e 1 J l Z 2 l v b i w 5 f S Z x d W 9 0 O 1 0 s J n F 1 b 3 Q 7 U m V s Y X R p b 2 5 z a G l w S W 5 m b y Z x d W 9 0 O z p b X X 0 i I C 8 + P C 9 T d G F i b G V F b n R y a W V z P j w v S X R l b T 4 8 S X R l b T 4 8 S X R l b U x v Y 2 F 0 a W 9 u P j x J d G V t V H l w Z T 5 G b 3 J t d W x h P C 9 J d G V t V H l w Z T 4 8 S X R l b V B h d G g + U 2 V j d G l v b j E v Q 2 h p b G R f S G V h b H R o X 0 R h d G E v U 2 9 1 c m N l P C 9 J d G V t U G F 0 a D 4 8 L 0 l 0 Z W 1 M b 2 N h d G l v b j 4 8 U 3 R h Y m x l R W 5 0 c m l l c y A v P j w v S X R l b T 4 8 S X R l b T 4 8 S X R l b U x v Y 2 F 0 a W 9 u P j x J d G V t V H l w Z T 5 G b 3 J t d W x h P C 9 J d G V t V H l w Z T 4 8 S X R l b V B h d G g + U 2 V j d G l v b j E v Q 2 h p b G R f S G V h b H R o X 0 R h d G E v U H J v b W 9 0 Z W Q l M j B I Z W F k Z X J z P C 9 J d G V t U G F 0 a D 4 8 L 0 l 0 Z W 1 M b 2 N h d G l v b j 4 8 U 3 R h Y m x l R W 5 0 c m l l c y A v P j w v S X R l b T 4 8 S X R l b T 4 8 S X R l b U x v Y 2 F 0 a W 9 u P j x J d G V t V H l w Z T 5 G b 3 J t d W x h P C 9 J d G V t V H l w Z T 4 8 S X R l b V B h d G g + U 2 V j d G l v b j E v Q 2 h p b G R f S G V h b H R o X 0 R h d G E v Q 2 h h b m d l Z C U y M F R 5 c G U 8 L 0 l 0 Z W 1 Q Y X R o P j w v S X R l b U x v Y 2 F 0 a W 9 u P j x T d G F i b G V F b n R y a W V z I C 8 + P C 9 J d G V t P j w v S X R l b X M + P C 9 M b 2 N h b F B h Y 2 t h Z 2 V N Z X R h Z G F 0 Y U Z p b G U + F g A A A F B L B Q Y A A A A A A A A A A A A A A A A A A A A A A A A m A Q A A A Q A A A N C M n d 8 B F d E R j H o A w E / C l + s B A A A A o m d 9 U Q P B y E a X e y x s 2 t 4 y + A A A A A A C A A A A A A A Q Z g A A A A E A A C A A A A B 2 + h 4 F J R d t H r 0 / f o x n T X z X 9 g x 2 x 1 4 7 + + O I l c Y N A p k j 5 g A A A A A O g A A A A A I A A C A A A A D K 1 k l S D 7 8 7 + r q X O H w s Y i 8 2 N e y S m h C o t C b U f u m 9 X 9 B K X l A A A A D b l v I B O Z Z z 8 z c h 7 v / G J Z L A 1 f x K G p o C v 4 m l C 4 v l q T B + v O t F v 3 V h l T M V M Q R S n U R v S w G t a O B s S m E f D Y f k e P Z b u o u m e V k f j F S g w p y o b G k 9 Z 3 H n z U A A A A A o x U 1 u 2 l e o T 0 Z E 3 d l A 4 q 5 n V N r Y i 1 V z n 1 b x s A a z q L c r s B 2 o d g f K U C Q + B L E 7 Y A 7 j l U 8 K 7 C h C d l o V b a c V k G 9 H c 6 f X < / D a t a M a s h u p > 
</file>

<file path=customXml/itemProps1.xml><?xml version="1.0" encoding="utf-8"?>
<ds:datastoreItem xmlns:ds="http://schemas.openxmlformats.org/officeDocument/2006/customXml" ds:itemID="{DCF91F88-7FEB-4E89-A752-B8D7F145AC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Child_Health_Data</vt:lpstr>
      <vt:lpstr>Health Status by Age Group</vt:lpstr>
      <vt:lpstr>Nutrients vs BMI</vt:lpstr>
      <vt:lpstr>Health_Status vs Sugar &amp; Screen</vt:lpstr>
      <vt:lpstr> BMI &amp; Fruit Servings by </vt:lpstr>
      <vt:lpstr>Dashboard</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swathilanke4@outlook.com</dc:creator>
  <cp:lastModifiedBy>swathilanke4@outlook.com</cp:lastModifiedBy>
  <dcterms:created xsi:type="dcterms:W3CDTF">2025-09-13T16:46:44Z</dcterms:created>
  <dcterms:modified xsi:type="dcterms:W3CDTF">2025-09-13T19:34:59Z</dcterms:modified>
</cp:coreProperties>
</file>