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wath\Downloads\"/>
    </mc:Choice>
  </mc:AlternateContent>
  <xr:revisionPtr revIDLastSave="0" documentId="13_ncr:1_{4625933E-8F2E-4934-A5C7-B3B13355ACB5}" xr6:coauthVersionLast="47" xr6:coauthVersionMax="47" xr10:uidLastSave="{00000000-0000-0000-0000-000000000000}"/>
  <bookViews>
    <workbookView xWindow="-108" yWindow="-108" windowWidth="23256" windowHeight="12456" firstSheet="4" activeTab="6" xr2:uid="{58D1A293-7889-4A74-B588-1FA11F47DC9F}"/>
  </bookViews>
  <sheets>
    <sheet name="Student Screen Time Data" sheetId="2" r:id="rId1"/>
    <sheet name="Pivot_screen time" sheetId="4" r:id="rId2"/>
    <sheet name="study category" sheetId="5" r:id="rId3"/>
    <sheet name="extracurricular screen  time" sheetId="6" r:id="rId4"/>
    <sheet name="Age wise performance" sheetId="8" r:id="rId5"/>
    <sheet name="dash board" sheetId="7" r:id="rId6"/>
    <sheet name="Summery Report" sheetId="9" r:id="rId7"/>
  </sheets>
  <definedNames>
    <definedName name="_xlnm._FilterDatabase" localSheetId="0" hidden="1">'Student Screen Time Data'!$A$1:$I$201</definedName>
    <definedName name="_xlcn.WorksheetConnection_Book1student_screen_time_raw1" hidden="1">student_screen_time_raw[]</definedName>
    <definedName name="ExternalData_1" localSheetId="0" hidden="1">'Student Screen Time Data'!$A$1:$F$201</definedName>
    <definedName name="Slicer_Age">#N/A</definedName>
    <definedName name="Slicer_High_Screen_Time">#N/A</definedName>
  </definedNames>
  <calcPr calcId="191029"/>
  <pivotCaches>
    <pivotCache cacheId="25" r:id="rId8"/>
    <pivotCache cacheId="2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screen_time_raw" name="student_screen_time_raw" connection="WorksheetConnection_Book1!student_screen_time_ra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70F5D0-77AB-483F-A1BF-68CDB3BA8CA4}" keepAlive="1" name="Query - student_screen_time_raw" description="Connection to the 'student_screen_time_raw' query in the workbook." type="5" refreshedVersion="8" background="1" saveData="1">
    <dbPr connection="Provider=Microsoft.Mashup.OleDb.1;Data Source=$Workbook$;Location=student_screen_time_raw;Extended Properties=&quot;&quot;" command="SELECT * FROM [student_screen_time_raw]"/>
  </connection>
  <connection id="2" xr16:uid="{A5ED7183-2C5B-4879-96DC-02A3FF6F6B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0BBF483-4525-4770-8065-E739B14C2085}" name="WorksheetConnection_Book1!student_screen_time_raw" type="102" refreshedVersion="8" minRefreshableVersion="5">
    <extLst>
      <ext xmlns:x15="http://schemas.microsoft.com/office/spreadsheetml/2010/11/main" uri="{DE250136-89BD-433C-8126-D09CA5730AF9}">
        <x15:connection id="student_screen_time_raw" autoDelete="1">
          <x15:rangePr sourceName="_xlcn.WorksheetConnection_Book1student_screen_time_raw1"/>
        </x15:connection>
      </ext>
    </extLst>
  </connection>
</connections>
</file>

<file path=xl/sharedStrings.xml><?xml version="1.0" encoding="utf-8"?>
<sst xmlns="http://schemas.openxmlformats.org/spreadsheetml/2006/main" count="50" uniqueCount="39">
  <si>
    <t>Student_ID</t>
  </si>
  <si>
    <t>Age</t>
  </si>
  <si>
    <t>Study_Hours</t>
  </si>
  <si>
    <t>Screen_Time</t>
  </si>
  <si>
    <t>Test_Scores</t>
  </si>
  <si>
    <t>Extra_Curricular_Hours</t>
  </si>
  <si>
    <t>High_Screen_Time</t>
  </si>
  <si>
    <t>Screen_Time_Category</t>
  </si>
  <si>
    <t>Study_Category</t>
  </si>
  <si>
    <t>Study_Hours_Mean</t>
  </si>
  <si>
    <t>Screen_Time_Mean</t>
  </si>
  <si>
    <t>Test_Score_Mean</t>
  </si>
  <si>
    <t>Study_Hours_Filled</t>
  </si>
  <si>
    <t>Screen_Time_filled</t>
  </si>
  <si>
    <t>Test_Score_filled</t>
  </si>
  <si>
    <t>Row Labels</t>
  </si>
  <si>
    <t>High</t>
  </si>
  <si>
    <t>Low</t>
  </si>
  <si>
    <t>Moderate</t>
  </si>
  <si>
    <t>Grand Total</t>
  </si>
  <si>
    <t>Average of Test_Scores</t>
  </si>
  <si>
    <t>Average Test Scores by Study Category</t>
  </si>
  <si>
    <t>Average Extracurricular Hours by Screen Time Category</t>
  </si>
  <si>
    <t>Average of Extra_Curricular_Hours</t>
  </si>
  <si>
    <t>Average Test Scores by Screen Time Category</t>
  </si>
  <si>
    <t>Screen Time Category</t>
  </si>
  <si>
    <t>Study_Category'</t>
  </si>
  <si>
    <r>
      <rPr>
        <b/>
        <sz val="11"/>
        <color theme="5" tint="-0.249977111117893"/>
        <rFont val="Calibri"/>
        <family val="2"/>
        <scheme val="minor"/>
      </rPr>
      <t>Insight</t>
    </r>
    <r>
      <rPr>
        <sz val="11"/>
        <color theme="1"/>
        <rFont val="Calibri"/>
        <family val="2"/>
        <scheme val="minor"/>
      </rPr>
      <t>: You’ll see Low &gt; Moderate &gt; High (students with high screen time score lower).</t>
    </r>
  </si>
  <si>
    <r>
      <rPr>
        <b/>
        <sz val="11"/>
        <color theme="5" tint="-0.249977111117893"/>
        <rFont val="Calibri"/>
        <family val="2"/>
        <scheme val="minor"/>
      </rPr>
      <t>Insight</t>
    </r>
    <r>
      <rPr>
        <sz val="11"/>
        <color theme="1"/>
        <rFont val="Calibri"/>
        <family val="2"/>
        <scheme val="minor"/>
      </rPr>
      <t>: Students who study more (4+ hrs) usually perform better.</t>
    </r>
  </si>
  <si>
    <r>
      <rPr>
        <b/>
        <sz val="11"/>
        <color theme="5" tint="-0.249977111117893"/>
        <rFont val="Calibri"/>
        <family val="2"/>
        <scheme val="minor"/>
      </rPr>
      <t>Insight</t>
    </r>
    <r>
      <rPr>
        <sz val="11"/>
        <color theme="5" tint="-0.249977111117893"/>
        <rFont val="Calibri"/>
        <family val="2"/>
        <scheme val="minor"/>
      </rPr>
      <t>:</t>
    </r>
    <r>
      <rPr>
        <sz val="11"/>
        <color theme="1"/>
        <rFont val="Calibri"/>
        <family val="2"/>
        <scheme val="minor"/>
      </rPr>
      <t xml:space="preserve"> High screen time → lower extracurricular hours.</t>
    </r>
  </si>
  <si>
    <t>Average of Test_Score_filled</t>
  </si>
  <si>
    <r>
      <rPr>
        <b/>
        <sz val="11"/>
        <color theme="5" tint="-0.249977111117893"/>
        <rFont val="Calibri"/>
        <family val="2"/>
        <scheme val="minor"/>
      </rPr>
      <t>Insight</t>
    </r>
    <r>
      <rPr>
        <b/>
        <sz val="11"/>
        <color theme="1"/>
        <rFont val="Calibri"/>
        <family val="2"/>
        <scheme val="minor"/>
      </rPr>
      <t>:</t>
    </r>
    <r>
      <rPr>
        <sz val="11"/>
        <color theme="1"/>
        <rFont val="Calibri"/>
        <family val="2"/>
        <scheme val="minor"/>
      </rPr>
      <t xml:space="preserve"> You’ll see which age group performs better or worse.</t>
    </r>
  </si>
  <si>
    <t>Create Age Group-Wise Performance</t>
  </si>
  <si>
    <t>Key Insights</t>
  </si>
  <si>
    <r>
      <t xml:space="preserve">Students with </t>
    </r>
    <r>
      <rPr>
        <b/>
        <sz val="11"/>
        <color theme="1"/>
        <rFont val="Calibri"/>
        <family val="2"/>
        <scheme val="minor"/>
      </rPr>
      <t>high screen time (&gt;4 hrs)</t>
    </r>
    <r>
      <rPr>
        <sz val="11"/>
        <color theme="1"/>
        <rFont val="Calibri"/>
        <family val="2"/>
        <scheme val="minor"/>
      </rPr>
      <t xml:space="preserve"> score </t>
    </r>
    <r>
      <rPr>
        <b/>
        <sz val="11"/>
        <color theme="1"/>
        <rFont val="Calibri"/>
        <family val="2"/>
        <scheme val="minor"/>
      </rPr>
      <t>significantly lower</t>
    </r>
    <r>
      <rPr>
        <sz val="11"/>
        <color theme="1"/>
        <rFont val="Calibri"/>
        <family val="2"/>
        <scheme val="minor"/>
      </rPr>
      <t xml:space="preserve"> on average.</t>
    </r>
  </si>
  <si>
    <r>
      <t>Low study-hour category</t>
    </r>
    <r>
      <rPr>
        <sz val="11"/>
        <color theme="1"/>
        <rFont val="Calibri"/>
        <family val="2"/>
        <scheme val="minor"/>
      </rPr>
      <t xml:space="preserve"> shows the weakest academic performance.</t>
    </r>
  </si>
  <si>
    <r>
      <t>Extracurricular activity</t>
    </r>
    <r>
      <rPr>
        <sz val="11"/>
        <color theme="1"/>
        <rFont val="Calibri"/>
        <family val="2"/>
        <scheme val="minor"/>
      </rPr>
      <t xml:space="preserve"> decreases as screen time increases.</t>
    </r>
  </si>
  <si>
    <r>
      <t>Age group-wise:</t>
    </r>
    <r>
      <rPr>
        <sz val="11"/>
        <color theme="1"/>
        <rFont val="Calibri"/>
        <family val="2"/>
        <scheme val="minor"/>
      </rPr>
      <t xml:space="preserve"> Middle ages (14–15 yrs) perform slightly better than older students (16–17 yrs).</t>
    </r>
  </si>
  <si>
    <r>
      <t xml:space="preserve"> </t>
    </r>
    <r>
      <rPr>
        <i/>
        <sz val="11"/>
        <color theme="1"/>
        <rFont val="Calibri"/>
        <family val="2"/>
        <scheme val="minor"/>
      </rPr>
      <t>Balanced study time + limited screen time = best academic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</si>
</sst>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b/>
      <sz val="11"/>
      <color theme="5" tint="-0.249977111117893"/>
      <name val="Calibri"/>
      <family val="2"/>
      <scheme val="minor"/>
    </font>
    <font>
      <sz val="11"/>
      <color theme="5" tint="-0.249977111117893"/>
      <name val="Calibri"/>
      <family val="2"/>
      <scheme val="minor"/>
    </font>
    <font>
      <sz val="11"/>
      <name val="Calibri"/>
      <family val="2"/>
      <scheme val="minor"/>
    </font>
    <font>
      <b/>
      <sz val="24"/>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3" borderId="0" xfId="0" applyFill="1"/>
    <xf numFmtId="0" fontId="0" fillId="4" borderId="0" xfId="0" applyFill="1"/>
    <xf numFmtId="0" fontId="5" fillId="5" borderId="0" xfId="0" applyFont="1" applyFill="1"/>
    <xf numFmtId="0" fontId="0" fillId="0" borderId="0" xfId="0" applyAlignment="1">
      <alignment horizontal="left" vertical="center" indent="1"/>
    </xf>
    <xf numFmtId="0" fontId="1" fillId="0" borderId="0" xfId="0" applyFont="1" applyAlignment="1">
      <alignment horizontal="left" vertical="center" indent="1"/>
    </xf>
    <xf numFmtId="0" fontId="6" fillId="5" borderId="0" xfId="0" applyFont="1" applyFill="1" applyAlignment="1">
      <alignment vertical="center"/>
    </xf>
    <xf numFmtId="0" fontId="0" fillId="5" borderId="0" xfId="0" applyFill="1"/>
  </cellXfs>
  <cellStyles count="1">
    <cellStyle name="Normal" xfId="0" builtinId="0"/>
  </cellStyles>
  <dxfs count="0"/>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Data.xlsx]Pivot_screen time!PivotTable2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Screen</a:t>
            </a:r>
            <a:r>
              <a:rPr lang="en-US" sz="1400" baseline="0"/>
              <a:t> time category</a:t>
            </a:r>
          </a:p>
        </c:rich>
      </c:tx>
      <c:layout>
        <c:manualLayout>
          <c:xMode val="edge"/>
          <c:yMode val="edge"/>
          <c:x val="0.23890966754155732"/>
          <c:y val="0.12397929425488481"/>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'Pivot_screen time'!$B$3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'Pivot_screen time'!$A$4:$A$7</c:f>
              <c:strCache>
                <c:ptCount val="3"/>
                <c:pt idx="0">
                  <c:v>High</c:v>
                </c:pt>
                <c:pt idx="1">
                  <c:v>Low</c:v>
                </c:pt>
                <c:pt idx="2">
                  <c:v>Moderate</c:v>
                </c:pt>
              </c:strCache>
            </c:strRef>
          </c:cat>
          <c:val>
            <c:numRef>
              <c:f>'Pivot_screen time'!$B$4:$B$7</c:f>
              <c:numCache>
                <c:formatCode>General</c:formatCode>
                <c:ptCount val="3"/>
                <c:pt idx="0">
                  <c:v>72.215238095238121</c:v>
                </c:pt>
                <c:pt idx="1">
                  <c:v>70.910869565217396</c:v>
                </c:pt>
                <c:pt idx="2">
                  <c:v>69.074305555555554</c:v>
                </c:pt>
              </c:numCache>
            </c:numRef>
          </c:val>
          <c:extLst>
            <c:ext xmlns:c16="http://schemas.microsoft.com/office/drawing/2014/chart" uri="{C3380CC4-5D6E-409C-BE32-E72D297353CC}">
              <c16:uniqueId val="{00000000-9C44-406F-AD41-F01F11F1CEE5}"/>
            </c:ext>
          </c:extLst>
        </c:ser>
        <c:dLbls>
          <c:showLegendKey val="0"/>
          <c:showVal val="1"/>
          <c:showCatName val="0"/>
          <c:showSerName val="0"/>
          <c:showPercent val="0"/>
          <c:showBubbleSize val="0"/>
        </c:dLbls>
        <c:gapWidth val="84"/>
        <c:gapDepth val="53"/>
        <c:shape val="box"/>
        <c:axId val="763442528"/>
        <c:axId val="763443008"/>
        <c:axId val="1065669152"/>
      </c:bar3DChart>
      <c:catAx>
        <c:axId val="76344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443008"/>
        <c:crosses val="autoZero"/>
        <c:auto val="1"/>
        <c:lblAlgn val="ctr"/>
        <c:lblOffset val="100"/>
        <c:noMultiLvlLbl val="0"/>
      </c:catAx>
      <c:valAx>
        <c:axId val="763443008"/>
        <c:scaling>
          <c:orientation val="minMax"/>
        </c:scaling>
        <c:delete val="1"/>
        <c:axPos val="l"/>
        <c:numFmt formatCode="General" sourceLinked="1"/>
        <c:majorTickMark val="out"/>
        <c:minorTickMark val="none"/>
        <c:tickLblPos val="nextTo"/>
        <c:crossAx val="763442528"/>
        <c:crosses val="autoZero"/>
        <c:crossBetween val="between"/>
      </c:valAx>
      <c:serAx>
        <c:axId val="1065669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443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Data.xlsx]study category!PivotTable3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STUDY</a:t>
            </a:r>
            <a:r>
              <a:rPr lang="en-US" sz="1400" baseline="0"/>
              <a:t> CATEGORY BY TEST SCORE</a:t>
            </a:r>
            <a:endParaRPr lang="en-US" sz="1400"/>
          </a:p>
        </c:rich>
      </c:tx>
      <c:layout>
        <c:manualLayout>
          <c:xMode val="edge"/>
          <c:yMode val="edge"/>
          <c:x val="2.0822397200349251E-4"/>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'study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'study category'!$A$4:$A$7</c:f>
              <c:strCache>
                <c:ptCount val="3"/>
                <c:pt idx="0">
                  <c:v>High</c:v>
                </c:pt>
                <c:pt idx="1">
                  <c:v>Low</c:v>
                </c:pt>
                <c:pt idx="2">
                  <c:v>Moderate</c:v>
                </c:pt>
              </c:strCache>
            </c:strRef>
          </c:cat>
          <c:val>
            <c:numRef>
              <c:f>'study category'!$B$4:$B$7</c:f>
              <c:numCache>
                <c:formatCode>General</c:formatCode>
                <c:ptCount val="3"/>
                <c:pt idx="0">
                  <c:v>73.594117647058823</c:v>
                </c:pt>
                <c:pt idx="1">
                  <c:v>71.264150943396231</c:v>
                </c:pt>
                <c:pt idx="2">
                  <c:v>70.452307692307684</c:v>
                </c:pt>
              </c:numCache>
            </c:numRef>
          </c:val>
          <c:extLst>
            <c:ext xmlns:c16="http://schemas.microsoft.com/office/drawing/2014/chart" uri="{C3380CC4-5D6E-409C-BE32-E72D297353CC}">
              <c16:uniqueId val="{00000000-D9CF-4248-B8E6-C190D5F128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Data.xlsx]extracurricular screen  time!PivotTable4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SCREEN TIME CATEGORY BY EXTRACURRICULAR</a:t>
            </a:r>
          </a:p>
        </c:rich>
      </c:tx>
      <c:layout>
        <c:manualLayout>
          <c:xMode val="edge"/>
          <c:yMode val="edge"/>
          <c:x val="2.4582239720034988E-3"/>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'extracurricular screen  time'!$B$3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'extracurricular screen  time'!$A$4:$A$7</c:f>
              <c:strCache>
                <c:ptCount val="3"/>
                <c:pt idx="0">
                  <c:v>High</c:v>
                </c:pt>
                <c:pt idx="1">
                  <c:v>Low</c:v>
                </c:pt>
                <c:pt idx="2">
                  <c:v>Moderate</c:v>
                </c:pt>
              </c:strCache>
            </c:strRef>
          </c:cat>
          <c:val>
            <c:numRef>
              <c:f>'extracurricular screen  time'!$B$4:$B$7</c:f>
              <c:numCache>
                <c:formatCode>General</c:formatCode>
                <c:ptCount val="3"/>
                <c:pt idx="0">
                  <c:v>1.6114285714285719</c:v>
                </c:pt>
                <c:pt idx="1">
                  <c:v>1.4739130434782608</c:v>
                </c:pt>
                <c:pt idx="2">
                  <c:v>1.4555555555555555</c:v>
                </c:pt>
              </c:numCache>
            </c:numRef>
          </c:val>
          <c:extLst>
            <c:ext xmlns:c16="http://schemas.microsoft.com/office/drawing/2014/chart" uri="{C3380CC4-5D6E-409C-BE32-E72D297353CC}">
              <c16:uniqueId val="{00000000-09F3-4184-B434-CA8C22F8E2C3}"/>
            </c:ext>
          </c:extLst>
        </c:ser>
        <c:dLbls>
          <c:showLegendKey val="0"/>
          <c:showVal val="0"/>
          <c:showCatName val="0"/>
          <c:showSerName val="0"/>
          <c:showPercent val="0"/>
          <c:showBubbleSize val="0"/>
        </c:dLbls>
        <c:gapWidth val="182"/>
        <c:overlap val="-50"/>
        <c:axId val="769803552"/>
        <c:axId val="769804512"/>
      </c:barChart>
      <c:catAx>
        <c:axId val="7698035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9804512"/>
        <c:crosses val="autoZero"/>
        <c:auto val="1"/>
        <c:lblAlgn val="ctr"/>
        <c:lblOffset val="100"/>
        <c:noMultiLvlLbl val="0"/>
      </c:catAx>
      <c:valAx>
        <c:axId val="7698045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980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Data.xlsx]Age wise performance!PivotTable5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wise performance'!$B$3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'Age wise performance'!$A$4:$A$9</c:f>
              <c:strCache>
                <c:ptCount val="5"/>
                <c:pt idx="0">
                  <c:v>13</c:v>
                </c:pt>
                <c:pt idx="1">
                  <c:v>14</c:v>
                </c:pt>
                <c:pt idx="2">
                  <c:v>15</c:v>
                </c:pt>
                <c:pt idx="3">
                  <c:v>16</c:v>
                </c:pt>
                <c:pt idx="4">
                  <c:v>17</c:v>
                </c:pt>
              </c:strCache>
            </c:strRef>
          </c:cat>
          <c:val>
            <c:numRef>
              <c:f>'Age wise performance'!$B$4:$B$9</c:f>
              <c:numCache>
                <c:formatCode>General</c:formatCode>
                <c:ptCount val="5"/>
                <c:pt idx="0">
                  <c:v>115.88372093023256</c:v>
                </c:pt>
                <c:pt idx="1">
                  <c:v>92.057142857142864</c:v>
                </c:pt>
                <c:pt idx="2">
                  <c:v>101.94594594594595</c:v>
                </c:pt>
                <c:pt idx="3">
                  <c:v>94.102040816326536</c:v>
                </c:pt>
                <c:pt idx="4">
                  <c:v>92</c:v>
                </c:pt>
              </c:numCache>
            </c:numRef>
          </c:val>
          <c:smooth val="0"/>
          <c:extLst>
            <c:ext xmlns:c16="http://schemas.microsoft.com/office/drawing/2014/chart" uri="{C3380CC4-5D6E-409C-BE32-E72D297353CC}">
              <c16:uniqueId val="{00000000-35A7-4A44-B5E6-A63BB3640BAE}"/>
            </c:ext>
          </c:extLst>
        </c:ser>
        <c:dLbls>
          <c:dLblPos val="ctr"/>
          <c:showLegendKey val="0"/>
          <c:showVal val="1"/>
          <c:showCatName val="0"/>
          <c:showSerName val="0"/>
          <c:showPercent val="0"/>
          <c:showBubbleSize val="0"/>
        </c:dLbls>
        <c:marker val="1"/>
        <c:smooth val="0"/>
        <c:axId val="1330083680"/>
        <c:axId val="1330081760"/>
      </c:lineChart>
      <c:catAx>
        <c:axId val="1330083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0081760"/>
        <c:crosses val="autoZero"/>
        <c:auto val="1"/>
        <c:lblAlgn val="ctr"/>
        <c:lblOffset val="100"/>
        <c:noMultiLvlLbl val="0"/>
      </c:catAx>
      <c:valAx>
        <c:axId val="133008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008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Data.xlsx]Pivot_screen time!PivotTable2</c:name>
    <c:fmtId val="5"/>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US" sz="1400" b="1">
                <a:solidFill>
                  <a:schemeClr val="tx1"/>
                </a:solidFill>
              </a:rPr>
              <a:t>Screen</a:t>
            </a:r>
            <a:r>
              <a:rPr lang="en-US" sz="1400" baseline="0">
                <a:solidFill>
                  <a:schemeClr val="tx1"/>
                </a:solidFill>
              </a:rPr>
              <a:t> </a:t>
            </a:r>
            <a:r>
              <a:rPr lang="en-US" sz="1400" b="1" baseline="0">
                <a:solidFill>
                  <a:schemeClr val="tx1"/>
                </a:solidFill>
              </a:rPr>
              <a:t>time</a:t>
            </a:r>
            <a:r>
              <a:rPr lang="en-US" sz="1400" baseline="0">
                <a:solidFill>
                  <a:schemeClr val="tx1"/>
                </a:solidFill>
              </a:rPr>
              <a:t> </a:t>
            </a:r>
            <a:r>
              <a:rPr lang="en-US" sz="1400" b="1" baseline="0">
                <a:solidFill>
                  <a:schemeClr val="tx1"/>
                </a:solidFill>
              </a:rPr>
              <a:t>category</a:t>
            </a:r>
          </a:p>
        </c:rich>
      </c:tx>
      <c:layout>
        <c:manualLayout>
          <c:xMode val="edge"/>
          <c:yMode val="edge"/>
          <c:x val="0.23890966754155732"/>
          <c:y val="0.12397929425488481"/>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235892388451444"/>
          <c:w val="0.76827952755905515"/>
          <c:h val="0.53774387576552929"/>
        </c:manualLayout>
      </c:layout>
      <c:bar3DChart>
        <c:barDir val="col"/>
        <c:grouping val="standard"/>
        <c:varyColors val="0"/>
        <c:ser>
          <c:idx val="0"/>
          <c:order val="0"/>
          <c:tx>
            <c:strRef>
              <c:f>'Pivot_screen time'!$B$3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'Pivot_screen time'!$A$4:$A$7</c:f>
              <c:strCache>
                <c:ptCount val="3"/>
                <c:pt idx="0">
                  <c:v>High</c:v>
                </c:pt>
                <c:pt idx="1">
                  <c:v>Low</c:v>
                </c:pt>
                <c:pt idx="2">
                  <c:v>Moderate</c:v>
                </c:pt>
              </c:strCache>
            </c:strRef>
          </c:cat>
          <c:val>
            <c:numRef>
              <c:f>'Pivot_screen time'!$B$4:$B$7</c:f>
              <c:numCache>
                <c:formatCode>General</c:formatCode>
                <c:ptCount val="3"/>
                <c:pt idx="0">
                  <c:v>72.215238095238121</c:v>
                </c:pt>
                <c:pt idx="1">
                  <c:v>70.910869565217396</c:v>
                </c:pt>
                <c:pt idx="2">
                  <c:v>69.074305555555554</c:v>
                </c:pt>
              </c:numCache>
            </c:numRef>
          </c:val>
          <c:extLst>
            <c:ext xmlns:c16="http://schemas.microsoft.com/office/drawing/2014/chart" uri="{C3380CC4-5D6E-409C-BE32-E72D297353CC}">
              <c16:uniqueId val="{00000000-C915-426D-8F6B-7F8F112C22EA}"/>
            </c:ext>
          </c:extLst>
        </c:ser>
        <c:dLbls>
          <c:showLegendKey val="0"/>
          <c:showVal val="1"/>
          <c:showCatName val="0"/>
          <c:showSerName val="0"/>
          <c:showPercent val="0"/>
          <c:showBubbleSize val="0"/>
        </c:dLbls>
        <c:gapWidth val="84"/>
        <c:gapDepth val="53"/>
        <c:shape val="box"/>
        <c:axId val="763442528"/>
        <c:axId val="763443008"/>
        <c:axId val="1065669152"/>
      </c:bar3DChart>
      <c:catAx>
        <c:axId val="76344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3443008"/>
        <c:crosses val="autoZero"/>
        <c:auto val="1"/>
        <c:lblAlgn val="ctr"/>
        <c:lblOffset val="100"/>
        <c:noMultiLvlLbl val="0"/>
      </c:catAx>
      <c:valAx>
        <c:axId val="763443008"/>
        <c:scaling>
          <c:orientation val="minMax"/>
        </c:scaling>
        <c:delete val="1"/>
        <c:axPos val="l"/>
        <c:numFmt formatCode="General" sourceLinked="1"/>
        <c:majorTickMark val="out"/>
        <c:minorTickMark val="none"/>
        <c:tickLblPos val="nextTo"/>
        <c:crossAx val="763442528"/>
        <c:crosses val="autoZero"/>
        <c:crossBetween val="between"/>
      </c:valAx>
      <c:serAx>
        <c:axId val="1065669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3443008"/>
        <c:crosses val="autoZero"/>
      </c:serAx>
      <c:spPr>
        <a:noFill/>
        <a:ln>
          <a:noFill/>
        </a:ln>
        <a:effectLst/>
      </c:spPr>
    </c:plotArea>
    <c:legend>
      <c:legendPos val="r"/>
      <c:overlay val="0"/>
      <c:spPr>
        <a:solidFill>
          <a:schemeClr val="accent2">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Data.xlsx]study category!PivotTable3</c:name>
    <c:fmtId val="7"/>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STUDY</a:t>
            </a:r>
            <a:r>
              <a:rPr lang="en-US" sz="1400" baseline="0">
                <a:solidFill>
                  <a:schemeClr val="tx1"/>
                </a:solidFill>
              </a:rPr>
              <a:t> CATEGORY BY TEST SCORE</a:t>
            </a:r>
            <a:endParaRPr lang="en-US" sz="1400">
              <a:solidFill>
                <a:schemeClr val="tx1"/>
              </a:solidFill>
            </a:endParaRPr>
          </a:p>
        </c:rich>
      </c:tx>
      <c:layout>
        <c:manualLayout>
          <c:xMode val="edge"/>
          <c:yMode val="edge"/>
          <c:x val="2.0822397200349251E-4"/>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'study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AE8-4A9F-9167-71A53D244E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E8-4A9F-9167-71A53D244E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AE8-4A9F-9167-71A53D244EBF}"/>
              </c:ext>
            </c:extLst>
          </c:dPt>
          <c:cat>
            <c:strRef>
              <c:f>'study category'!$A$4:$A$7</c:f>
              <c:strCache>
                <c:ptCount val="3"/>
                <c:pt idx="0">
                  <c:v>High</c:v>
                </c:pt>
                <c:pt idx="1">
                  <c:v>Low</c:v>
                </c:pt>
                <c:pt idx="2">
                  <c:v>Moderate</c:v>
                </c:pt>
              </c:strCache>
            </c:strRef>
          </c:cat>
          <c:val>
            <c:numRef>
              <c:f>'study category'!$B$4:$B$7</c:f>
              <c:numCache>
                <c:formatCode>General</c:formatCode>
                <c:ptCount val="3"/>
                <c:pt idx="0">
                  <c:v>73.594117647058823</c:v>
                </c:pt>
                <c:pt idx="1">
                  <c:v>71.264150943396231</c:v>
                </c:pt>
                <c:pt idx="2">
                  <c:v>70.452307692307684</c:v>
                </c:pt>
              </c:numCache>
            </c:numRef>
          </c:val>
          <c:extLst>
            <c:ext xmlns:c16="http://schemas.microsoft.com/office/drawing/2014/chart" uri="{C3380CC4-5D6E-409C-BE32-E72D297353CC}">
              <c16:uniqueId val="{00000006-5AE8-4A9F-9167-71A53D244E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Data.xlsx]extracurricular screen  time!PivotTable4</c:name>
    <c:fmtId val="5"/>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SCREEN TIME CATEGORY BY EXTRACURRICULAR</a:t>
            </a:r>
          </a:p>
        </c:rich>
      </c:tx>
      <c:layout>
        <c:manualLayout>
          <c:xMode val="edge"/>
          <c:yMode val="edge"/>
          <c:x val="2.4582239720034988E-3"/>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'extracurricular screen  time'!$B$3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'extracurricular screen  time'!$A$4:$A$7</c:f>
              <c:strCache>
                <c:ptCount val="3"/>
                <c:pt idx="0">
                  <c:v>High</c:v>
                </c:pt>
                <c:pt idx="1">
                  <c:v>Low</c:v>
                </c:pt>
                <c:pt idx="2">
                  <c:v>Moderate</c:v>
                </c:pt>
              </c:strCache>
            </c:strRef>
          </c:cat>
          <c:val>
            <c:numRef>
              <c:f>'extracurricular screen  time'!$B$4:$B$7</c:f>
              <c:numCache>
                <c:formatCode>General</c:formatCode>
                <c:ptCount val="3"/>
                <c:pt idx="0">
                  <c:v>1.6114285714285719</c:v>
                </c:pt>
                <c:pt idx="1">
                  <c:v>1.4739130434782608</c:v>
                </c:pt>
                <c:pt idx="2">
                  <c:v>1.4555555555555555</c:v>
                </c:pt>
              </c:numCache>
            </c:numRef>
          </c:val>
          <c:extLst>
            <c:ext xmlns:c16="http://schemas.microsoft.com/office/drawing/2014/chart" uri="{C3380CC4-5D6E-409C-BE32-E72D297353CC}">
              <c16:uniqueId val="{00000000-32D0-4A17-A301-4659D521C6C7}"/>
            </c:ext>
          </c:extLst>
        </c:ser>
        <c:dLbls>
          <c:showLegendKey val="0"/>
          <c:showVal val="0"/>
          <c:showCatName val="0"/>
          <c:showSerName val="0"/>
          <c:showPercent val="0"/>
          <c:showBubbleSize val="0"/>
        </c:dLbls>
        <c:gapWidth val="182"/>
        <c:overlap val="-50"/>
        <c:axId val="769803552"/>
        <c:axId val="769804512"/>
      </c:barChart>
      <c:catAx>
        <c:axId val="7698035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9804512"/>
        <c:crosses val="autoZero"/>
        <c:auto val="1"/>
        <c:lblAlgn val="ctr"/>
        <c:lblOffset val="100"/>
        <c:noMultiLvlLbl val="0"/>
      </c:catAx>
      <c:valAx>
        <c:axId val="7698045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980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Student_Screen_Time Data.xlsx]Age wise performance!PivotTable5</c:name>
    <c:fmtId val="6"/>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AGE</a:t>
            </a:r>
            <a:r>
              <a:rPr lang="en-US" baseline="0"/>
              <a:t> WISE PERFORMANCE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wise performance'!$B$3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'Age wise performance'!$A$4:$A$9</c:f>
              <c:strCache>
                <c:ptCount val="5"/>
                <c:pt idx="0">
                  <c:v>13</c:v>
                </c:pt>
                <c:pt idx="1">
                  <c:v>14</c:v>
                </c:pt>
                <c:pt idx="2">
                  <c:v>15</c:v>
                </c:pt>
                <c:pt idx="3">
                  <c:v>16</c:v>
                </c:pt>
                <c:pt idx="4">
                  <c:v>17</c:v>
                </c:pt>
              </c:strCache>
            </c:strRef>
          </c:cat>
          <c:val>
            <c:numRef>
              <c:f>'Age wise performance'!$B$4:$B$9</c:f>
              <c:numCache>
                <c:formatCode>General</c:formatCode>
                <c:ptCount val="5"/>
                <c:pt idx="0">
                  <c:v>115.88372093023256</c:v>
                </c:pt>
                <c:pt idx="1">
                  <c:v>92.057142857142864</c:v>
                </c:pt>
                <c:pt idx="2">
                  <c:v>101.94594594594595</c:v>
                </c:pt>
                <c:pt idx="3">
                  <c:v>94.102040816326536</c:v>
                </c:pt>
                <c:pt idx="4">
                  <c:v>92</c:v>
                </c:pt>
              </c:numCache>
            </c:numRef>
          </c:val>
          <c:smooth val="0"/>
          <c:extLst>
            <c:ext xmlns:c16="http://schemas.microsoft.com/office/drawing/2014/chart" uri="{C3380CC4-5D6E-409C-BE32-E72D297353CC}">
              <c16:uniqueId val="{00000000-E0DB-442B-B7AB-E74CCF73DC06}"/>
            </c:ext>
          </c:extLst>
        </c:ser>
        <c:dLbls>
          <c:dLblPos val="ctr"/>
          <c:showLegendKey val="0"/>
          <c:showVal val="1"/>
          <c:showCatName val="0"/>
          <c:showSerName val="0"/>
          <c:showPercent val="0"/>
          <c:showBubbleSize val="0"/>
        </c:dLbls>
        <c:marker val="1"/>
        <c:smooth val="0"/>
        <c:axId val="1330083680"/>
        <c:axId val="1330081760"/>
      </c:lineChart>
      <c:catAx>
        <c:axId val="1330083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0081760"/>
        <c:crosses val="autoZero"/>
        <c:auto val="1"/>
        <c:lblAlgn val="ctr"/>
        <c:lblOffset val="100"/>
        <c:noMultiLvlLbl val="0"/>
      </c:catAx>
      <c:valAx>
        <c:axId val="133008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008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15240</xdr:colOff>
      <xdr:row>2</xdr:row>
      <xdr:rowOff>3810</xdr:rowOff>
    </xdr:from>
    <xdr:to>
      <xdr:col>10</xdr:col>
      <xdr:colOff>320040</xdr:colOff>
      <xdr:row>17</xdr:row>
      <xdr:rowOff>3810</xdr:rowOff>
    </xdr:to>
    <xdr:graphicFrame macro="">
      <xdr:nvGraphicFramePr>
        <xdr:cNvPr id="2" name="Chart 1">
          <a:extLst>
            <a:ext uri="{FF2B5EF4-FFF2-40B4-BE49-F238E27FC236}">
              <a16:creationId xmlns:a16="http://schemas.microsoft.com/office/drawing/2014/main" id="{20FD245F-8E44-EC32-B7CA-82AD64E9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3</xdr:row>
      <xdr:rowOff>102870</xdr:rowOff>
    </xdr:from>
    <xdr:to>
      <xdr:col>12</xdr:col>
      <xdr:colOff>45720</xdr:colOff>
      <xdr:row>18</xdr:row>
      <xdr:rowOff>102870</xdr:rowOff>
    </xdr:to>
    <xdr:graphicFrame macro="">
      <xdr:nvGraphicFramePr>
        <xdr:cNvPr id="3" name="Chart 2">
          <a:extLst>
            <a:ext uri="{FF2B5EF4-FFF2-40B4-BE49-F238E27FC236}">
              <a16:creationId xmlns:a16="http://schemas.microsoft.com/office/drawing/2014/main" id="{3E6F42F2-E0C5-E122-DA51-E2CED6212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1</xdr:row>
      <xdr:rowOff>163830</xdr:rowOff>
    </xdr:from>
    <xdr:to>
      <xdr:col>10</xdr:col>
      <xdr:colOff>335280</xdr:colOff>
      <xdr:row>16</xdr:row>
      <xdr:rowOff>163830</xdr:rowOff>
    </xdr:to>
    <xdr:graphicFrame macro="">
      <xdr:nvGraphicFramePr>
        <xdr:cNvPr id="2" name="Chart 1">
          <a:extLst>
            <a:ext uri="{FF2B5EF4-FFF2-40B4-BE49-F238E27FC236}">
              <a16:creationId xmlns:a16="http://schemas.microsoft.com/office/drawing/2014/main" id="{F295D960-B7A4-39B8-457E-E9A75A835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2</xdr:row>
      <xdr:rowOff>3810</xdr:rowOff>
    </xdr:from>
    <xdr:to>
      <xdr:col>11</xdr:col>
      <xdr:colOff>38100</xdr:colOff>
      <xdr:row>17</xdr:row>
      <xdr:rowOff>3810</xdr:rowOff>
    </xdr:to>
    <xdr:graphicFrame macro="">
      <xdr:nvGraphicFramePr>
        <xdr:cNvPr id="2" name="Chart 1">
          <a:extLst>
            <a:ext uri="{FF2B5EF4-FFF2-40B4-BE49-F238E27FC236}">
              <a16:creationId xmlns:a16="http://schemas.microsoft.com/office/drawing/2014/main" id="{D7198200-7B6B-3477-6084-07F0C77CC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312420</xdr:colOff>
      <xdr:row>1</xdr:row>
      <xdr:rowOff>160020</xdr:rowOff>
    </xdr:from>
    <xdr:to>
      <xdr:col>16</xdr:col>
      <xdr:colOff>274320</xdr:colOff>
      <xdr:row>35</xdr:row>
      <xdr:rowOff>167640</xdr:rowOff>
    </xdr:to>
    <xdr:sp macro="" textlink="">
      <xdr:nvSpPr>
        <xdr:cNvPr id="10" name="Flowchart: Alternate Process 9">
          <a:extLst>
            <a:ext uri="{FF2B5EF4-FFF2-40B4-BE49-F238E27FC236}">
              <a16:creationId xmlns:a16="http://schemas.microsoft.com/office/drawing/2014/main" id="{434860BD-C211-5F0C-F0FB-7CFD31D645C0}"/>
            </a:ext>
          </a:extLst>
        </xdr:cNvPr>
        <xdr:cNvSpPr/>
      </xdr:nvSpPr>
      <xdr:spPr>
        <a:xfrm>
          <a:off x="922020" y="342900"/>
          <a:ext cx="9105900" cy="6225540"/>
        </a:xfrm>
        <a:prstGeom prst="flowChartAlternateProcess">
          <a:avLst/>
        </a:prstGeom>
        <a:solidFill>
          <a:schemeClr val="bg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518160</xdr:colOff>
      <xdr:row>4</xdr:row>
      <xdr:rowOff>53340</xdr:rowOff>
    </xdr:from>
    <xdr:to>
      <xdr:col>13</xdr:col>
      <xdr:colOff>60960</xdr:colOff>
      <xdr:row>7</xdr:row>
      <xdr:rowOff>106680</xdr:rowOff>
    </xdr:to>
    <xdr:sp macro="" textlink="">
      <xdr:nvSpPr>
        <xdr:cNvPr id="2" name="Rectangle: Rounded Corners 1">
          <a:extLst>
            <a:ext uri="{FF2B5EF4-FFF2-40B4-BE49-F238E27FC236}">
              <a16:creationId xmlns:a16="http://schemas.microsoft.com/office/drawing/2014/main" id="{7BB96A9D-8370-3E51-101E-FE009D680EAE}"/>
            </a:ext>
          </a:extLst>
        </xdr:cNvPr>
        <xdr:cNvSpPr/>
      </xdr:nvSpPr>
      <xdr:spPr>
        <a:xfrm>
          <a:off x="1127760" y="784860"/>
          <a:ext cx="6858000" cy="60198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i="1"/>
            <a:t>     </a:t>
          </a:r>
          <a:r>
            <a:rPr lang="en-US" sz="2400" b="1" i="1"/>
            <a:t>Impact</a:t>
          </a:r>
          <a:r>
            <a:rPr lang="en-US" sz="2400" i="1"/>
            <a:t> </a:t>
          </a:r>
          <a:r>
            <a:rPr lang="en-US" sz="2400" b="1" i="1"/>
            <a:t>of</a:t>
          </a:r>
          <a:r>
            <a:rPr lang="en-US" sz="2400" i="1"/>
            <a:t> </a:t>
          </a:r>
          <a:r>
            <a:rPr lang="en-US" sz="2400" b="1" i="1"/>
            <a:t>Screen</a:t>
          </a:r>
          <a:r>
            <a:rPr lang="en-US" sz="2400" i="1"/>
            <a:t> </a:t>
          </a:r>
          <a:r>
            <a:rPr lang="en-US" sz="2400" b="1" i="1"/>
            <a:t>Time</a:t>
          </a:r>
          <a:r>
            <a:rPr lang="en-US" sz="2400" i="1"/>
            <a:t> </a:t>
          </a:r>
          <a:r>
            <a:rPr lang="en-US" sz="2400" b="1" i="1"/>
            <a:t>on</a:t>
          </a:r>
          <a:r>
            <a:rPr lang="en-US" sz="2400" i="1"/>
            <a:t> </a:t>
          </a:r>
          <a:r>
            <a:rPr lang="en-US" sz="2400" b="1" i="1"/>
            <a:t>Student</a:t>
          </a:r>
          <a:r>
            <a:rPr lang="en-US" sz="2400" i="1"/>
            <a:t> </a:t>
          </a:r>
          <a:r>
            <a:rPr lang="en-US" sz="2400" b="1" i="1"/>
            <a:t>Performance</a:t>
          </a:r>
          <a:endParaRPr lang="en-US" sz="2400" b="1"/>
        </a:p>
      </xdr:txBody>
    </xdr:sp>
    <xdr:clientData/>
  </xdr:twoCellAnchor>
  <xdr:twoCellAnchor>
    <xdr:from>
      <xdr:col>1</xdr:col>
      <xdr:colOff>548640</xdr:colOff>
      <xdr:row>8</xdr:row>
      <xdr:rowOff>15240</xdr:rowOff>
    </xdr:from>
    <xdr:to>
      <xdr:col>8</xdr:col>
      <xdr:colOff>487680</xdr:colOff>
      <xdr:row>20</xdr:row>
      <xdr:rowOff>45720</xdr:rowOff>
    </xdr:to>
    <xdr:graphicFrame macro="">
      <xdr:nvGraphicFramePr>
        <xdr:cNvPr id="3" name="Chart 2">
          <a:extLst>
            <a:ext uri="{FF2B5EF4-FFF2-40B4-BE49-F238E27FC236}">
              <a16:creationId xmlns:a16="http://schemas.microsoft.com/office/drawing/2014/main" id="{E80B30FA-2187-487E-810E-5A31E0A28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8</xdr:row>
      <xdr:rowOff>30480</xdr:rowOff>
    </xdr:from>
    <xdr:to>
      <xdr:col>13</xdr:col>
      <xdr:colOff>60960</xdr:colOff>
      <xdr:row>19</xdr:row>
      <xdr:rowOff>167640</xdr:rowOff>
    </xdr:to>
    <xdr:graphicFrame macro="">
      <xdr:nvGraphicFramePr>
        <xdr:cNvPr id="4" name="Chart 3">
          <a:extLst>
            <a:ext uri="{FF2B5EF4-FFF2-40B4-BE49-F238E27FC236}">
              <a16:creationId xmlns:a16="http://schemas.microsoft.com/office/drawing/2014/main" id="{83ED4791-0FED-4BBA-992A-DFEDECC17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525780</xdr:colOff>
      <xdr:row>20</xdr:row>
      <xdr:rowOff>160020</xdr:rowOff>
    </xdr:from>
    <xdr:to>
      <xdr:col>8</xdr:col>
      <xdr:colOff>487680</xdr:colOff>
      <xdr:row>32</xdr:row>
      <xdr:rowOff>167640</xdr:rowOff>
    </xdr:to>
    <xdr:graphicFrame macro="">
      <xdr:nvGraphicFramePr>
        <xdr:cNvPr id="5" name="Chart 4">
          <a:extLst>
            <a:ext uri="{FF2B5EF4-FFF2-40B4-BE49-F238E27FC236}">
              <a16:creationId xmlns:a16="http://schemas.microsoft.com/office/drawing/2014/main" id="{77A813B6-5A08-48E1-A948-5DAC1DD34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114300</xdr:colOff>
      <xdr:row>10</xdr:row>
      <xdr:rowOff>76200</xdr:rowOff>
    </xdr:from>
    <xdr:to>
      <xdr:col>16</xdr:col>
      <xdr:colOff>60960</xdr:colOff>
      <xdr:row>19</xdr:row>
      <xdr:rowOff>129540</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A2412D41-D581-5506-0046-6E7DF9FABCE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039100" y="1905000"/>
              <a:ext cx="17754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4</xdr:row>
      <xdr:rowOff>83821</xdr:rowOff>
    </xdr:from>
    <xdr:to>
      <xdr:col>16</xdr:col>
      <xdr:colOff>68580</xdr:colOff>
      <xdr:row>10</xdr:row>
      <xdr:rowOff>15240</xdr:rowOff>
    </xdr:to>
    <mc:AlternateContent xmlns:mc="http://schemas.openxmlformats.org/markup-compatibility/2006">
      <mc:Choice xmlns:a14="http://schemas.microsoft.com/office/drawing/2010/main" Requires="a14">
        <xdr:graphicFrame macro="">
          <xdr:nvGraphicFramePr>
            <xdr:cNvPr id="9" name="High_Screen_Time">
              <a:extLst>
                <a:ext uri="{FF2B5EF4-FFF2-40B4-BE49-F238E27FC236}">
                  <a16:creationId xmlns:a16="http://schemas.microsoft.com/office/drawing/2014/main" id="{20396BD6-B6F4-F603-7821-6582CC6CA92A}"/>
                </a:ext>
              </a:extLst>
            </xdr:cNvPr>
            <xdr:cNvGraphicFramePr/>
          </xdr:nvGraphicFramePr>
          <xdr:xfrm>
            <a:off x="0" y="0"/>
            <a:ext cx="0" cy="0"/>
          </xdr:xfrm>
          <a:graphic>
            <a:graphicData uri="http://schemas.microsoft.com/office/drawing/2010/slicer">
              <sle:slicer xmlns:sle="http://schemas.microsoft.com/office/drawing/2010/slicer" name="High_Screen_Time"/>
            </a:graphicData>
          </a:graphic>
        </xdr:graphicFrame>
      </mc:Choice>
      <mc:Fallback>
        <xdr:sp macro="" textlink="">
          <xdr:nvSpPr>
            <xdr:cNvPr id="0" name=""/>
            <xdr:cNvSpPr>
              <a:spLocks noTextEdit="1"/>
            </xdr:cNvSpPr>
          </xdr:nvSpPr>
          <xdr:spPr>
            <a:xfrm>
              <a:off x="8039100" y="815341"/>
              <a:ext cx="178308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563880</xdr:colOff>
      <xdr:row>20</xdr:row>
      <xdr:rowOff>60960</xdr:rowOff>
    </xdr:from>
    <xdr:to>
      <xdr:col>16</xdr:col>
      <xdr:colOff>76200</xdr:colOff>
      <xdr:row>32</xdr:row>
      <xdr:rowOff>175260</xdr:rowOff>
    </xdr:to>
    <xdr:graphicFrame macro="">
      <xdr:nvGraphicFramePr>
        <xdr:cNvPr id="11" name="Chart 10">
          <a:extLst>
            <a:ext uri="{FF2B5EF4-FFF2-40B4-BE49-F238E27FC236}">
              <a16:creationId xmlns:a16="http://schemas.microsoft.com/office/drawing/2014/main" id="{33276EAF-B7A0-40C7-A312-BBB206F99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Lanke" refreshedDate="45913.550783564817" createdVersion="8" refreshedVersion="8" minRefreshableVersion="3" recordCount="200" xr:uid="{17F3504C-1229-4284-9013-12B1605301F5}">
  <cacheSource type="worksheet">
    <worksheetSource name="student_screen_time_raw"/>
  </cacheSource>
  <cacheFields count="15">
    <cacheField name="Student_ID" numFmtId="0">
      <sharedItems containsSemiMixedTypes="0" containsString="0" containsNumber="1" containsInteger="1" minValue="1" maxValue="200"/>
    </cacheField>
    <cacheField name="Age" numFmtId="0">
      <sharedItems containsSemiMixedTypes="0" containsString="0" containsNumber="1" containsInteger="1" minValue="13" maxValue="17" count="5">
        <n v="16"/>
        <n v="17"/>
        <n v="15"/>
        <n v="14"/>
        <n v="13"/>
      </sharedItems>
    </cacheField>
    <cacheField name="Study_Hours" numFmtId="0">
      <sharedItems containsSemiMixedTypes="0" containsString="0" containsNumber="1" minValue="0.2" maxValue="5.8"/>
    </cacheField>
    <cacheField name="Screen_Time" numFmtId="0">
      <sharedItems containsSemiMixedTypes="0" containsString="0" containsNumber="1" minValue="0" maxValue="7.9"/>
    </cacheField>
    <cacheField name="Test_Scores" numFmtId="0">
      <sharedItems containsSemiMixedTypes="0" containsString="0" containsNumber="1" minValue="34.299999999999997" maxValue="100"/>
    </cacheField>
    <cacheField name="Extra_Curricular_Hours" numFmtId="0">
      <sharedItems containsSemiMixedTypes="0" containsString="0" containsNumber="1" minValue="0" maxValue="3.7"/>
    </cacheField>
    <cacheField name="Study_Hours_Mean" numFmtId="0">
      <sharedItems containsSemiMixedTypes="0" containsString="0" containsNumber="1" minValue="2.25" maxValue="4.5"/>
    </cacheField>
    <cacheField name="Screen_Time_Mean" numFmtId="0">
      <sharedItems containsSemiMixedTypes="0" containsString="0" containsNumber="1" minValue="1.5" maxValue="4.4499999999999993"/>
    </cacheField>
    <cacheField name="Test_Score_Mean" numFmtId="0">
      <sharedItems containsSemiMixedTypes="0" containsString="0" containsNumber="1" minValue="66.7" maxValue="74.7"/>
    </cacheField>
    <cacheField name="Study_Hours_Filled" numFmtId="0">
      <sharedItems containsSemiMixedTypes="0" containsString="0" containsNumber="1" containsInteger="1" minValue="0" maxValue="199"/>
    </cacheField>
    <cacheField name="Screen_Time_filled" numFmtId="0">
      <sharedItems containsSemiMixedTypes="0" containsString="0" containsNumber="1" containsInteger="1" minValue="0" maxValue="199"/>
    </cacheField>
    <cacheField name="Test_Score_filled" numFmtId="0">
      <sharedItems containsSemiMixedTypes="0" containsString="0" containsNumber="1" containsInteger="1" minValue="0" maxValue="199"/>
    </cacheField>
    <cacheField name="High_Screen_Time" numFmtId="0">
      <sharedItems count="2">
        <s v="No"/>
        <s v="Yes"/>
      </sharedItems>
    </cacheField>
    <cacheField name="Screen_Time_Category" numFmtId="0">
      <sharedItems count="3">
        <s v="Moderate"/>
        <s v="High"/>
        <s v="Low"/>
      </sharedItems>
    </cacheField>
    <cacheField name="Study_Category" numFmtId="0">
      <sharedItems/>
    </cacheField>
  </cacheFields>
  <extLst>
    <ext xmlns:x14="http://schemas.microsoft.com/office/spreadsheetml/2009/9/main" uri="{725AE2AE-9491-48be-B2B4-4EB974FC3084}">
      <x14:pivotCacheDefinition pivotCacheId="15916786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hi Lanke" refreshedDate="45913.555692361108" backgroundQuery="1" createdVersion="8" refreshedVersion="8" minRefreshableVersion="3" recordCount="0" supportSubquery="1" supportAdvancedDrill="1" xr:uid="{EDA8D121-2340-462F-8A4A-9ED59C682C57}">
  <cacheSource type="external" connectionId="2"/>
  <cacheFields count="2">
    <cacheField name="[student_screen_time_raw].[Study_Category].[Study_Category]" caption="Study_Category" numFmtId="0" hierarchy="14" level="1">
      <sharedItems count="3">
        <s v="High"/>
        <s v="Low"/>
        <s v="Moderate"/>
      </sharedItems>
    </cacheField>
    <cacheField name="[Measures].[Average of Test_Scores]" caption="Average of Test_Scores" numFmtId="0" hierarchy="18" level="32767"/>
  </cacheFields>
  <cacheHierarchies count="19">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Study_Hours_Mean]" caption="Study_Hours_Mean" attribute="1" defaultMemberUniqueName="[student_screen_time_raw].[Study_Hours_Mean].[All]" allUniqueName="[student_screen_time_raw].[Study_Hours_Mean].[All]" dimensionUniqueName="[student_screen_time_raw]" displayFolder="" count="0" memberValueDatatype="5" unbalanced="0"/>
    <cacheHierarchy uniqueName="[student_screen_time_raw].[Screen_Time_Mean]" caption="Screen_Time_Mean" attribute="1" defaultMemberUniqueName="[student_screen_time_raw].[Screen_Time_Mean].[All]" allUniqueName="[student_screen_time_raw].[Screen_Time_Mean].[All]" dimensionUniqueName="[student_screen_time_raw]" displayFolder="" count="0" memberValueDatatype="5" unbalanced="0"/>
    <cacheHierarchy uniqueName="[student_screen_time_raw].[Test_Score_Mean]" caption="Test_Score_Mean" attribute="1" defaultMemberUniqueName="[student_screen_time_raw].[Test_Score_Mean].[All]" allUniqueName="[student_screen_time_raw].[Test_Score_Mean].[All]" dimensionUniqueName="[student_screen_time_raw]" displayFolder="" count="0" memberValueDatatype="5" unbalanced="0"/>
    <cacheHierarchy uniqueName="[student_screen_time_raw].[Study_Hours_Filled]" caption="Study_Hours_Filled" attribute="1" defaultMemberUniqueName="[student_screen_time_raw].[Study_Hours_Filled].[All]" allUniqueName="[student_screen_time_raw].[Study_Hours_Filled].[All]" dimensionUniqueName="[student_screen_time_raw]" displayFolder="" count="0" memberValueDatatype="20" unbalanced="0"/>
    <cacheHierarchy uniqueName="[student_screen_time_raw].[Screen_Time_filled]" caption="Screen_Time_filled" attribute="1" defaultMemberUniqueName="[student_screen_time_raw].[Screen_Time_filled].[All]" allUniqueName="[student_screen_time_raw].[Screen_Time_filled].[All]" dimensionUniqueName="[student_screen_time_raw]" displayFolder="" count="0" memberValueDatatype="20" unbalanced="0"/>
    <cacheHierarchy uniqueName="[student_screen_time_raw].[Test_Score_filled]" caption="Test_Score_filled" attribute="1" defaultMemberUniqueName="[student_screen_time_raw].[Test_Score_filled].[All]" allUniqueName="[student_screen_time_raw].[Test_Score_filled].[All]" dimensionUniqueName="[student_screen_time_raw]" displayFolder="" count="0" memberValueDatatype="20" unbalanced="0"/>
    <cacheHierarchy uniqueName="[student_screen_time_raw].[High_Screen_Time]" caption="High_Screen_Time" attribute="1" defaultMemberUniqueName="[student_screen_time_raw].[High_Screen_Time].[All]" allUniqueName="[student_screen_time_raw].[High_Screen_Time].[All]" dimensionUniqueName="[student_screen_time_raw]" displayFolder="" count="0" memberValueDatatype="130" unbalanced="0"/>
    <cacheHierarchy uniqueName="[student_screen_time_raw].[Screen_Time_Category]" caption="Screen_Time_Category" attribute="1" defaultMemberUniqueName="[student_screen_time_raw].[Screen_Time_Category].[All]" allUniqueName="[student_screen_time_raw].[Screen_Time_Category].[All]" dimensionUniqueName="[student_screen_time_raw]" displayFolder="" count="0" memberValueDatatype="130" unbalanced="0"/>
    <cacheHierarchy uniqueName="[student_screen_time_raw].[Study_Category]" caption="Study_Category" attribute="1" defaultMemberUniqueName="[student_screen_time_raw].[Study_Category].[All]" allUniqueName="[student_screen_time_raw].[Study_Category].[All]" dimensionUniqueName="[student_screen_time_raw]" displayFolder="" count="2" memberValueDatatype="130" unbalanced="0">
      <fieldsUsage count="2">
        <fieldUsage x="-1"/>
        <fieldUsage x="0"/>
      </fieldsUsage>
    </cacheHierarchy>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n v="2.5"/>
    <n v="2.7"/>
    <n v="75"/>
    <n v="1.6"/>
    <n v="2.5"/>
    <n v="4.0999999999999996"/>
    <n v="71.55"/>
    <n v="0"/>
    <n v="0"/>
    <n v="0"/>
    <x v="0"/>
    <x v="0"/>
    <s v="Moderate"/>
  </r>
  <r>
    <n v="2"/>
    <x v="1"/>
    <n v="2.7"/>
    <n v="4"/>
    <n v="68.099999999999994"/>
    <n v="0.7"/>
    <n v="2.5"/>
    <n v="4.0999999999999996"/>
    <n v="71.55"/>
    <n v="1"/>
    <n v="1"/>
    <n v="1"/>
    <x v="0"/>
    <x v="0"/>
    <s v="Moderate"/>
  </r>
  <r>
    <n v="3"/>
    <x v="2"/>
    <n v="3"/>
    <n v="4.3"/>
    <n v="67.900000000000006"/>
    <n v="1.5"/>
    <n v="2.5"/>
    <n v="4.0999999999999996"/>
    <n v="71.55"/>
    <n v="2"/>
    <n v="2"/>
    <n v="2"/>
    <x v="1"/>
    <x v="1"/>
    <s v="Moderate"/>
  </r>
  <r>
    <n v="4"/>
    <x v="1"/>
    <n v="3"/>
    <n v="2.8"/>
    <n v="47.2"/>
    <n v="1.8"/>
    <n v="2.5"/>
    <n v="4.0999999999999996"/>
    <n v="71.55"/>
    <n v="3"/>
    <n v="3"/>
    <n v="3"/>
    <x v="0"/>
    <x v="0"/>
    <s v="Moderate"/>
  </r>
  <r>
    <n v="5"/>
    <x v="1"/>
    <n v="2.5"/>
    <n v="1.8"/>
    <n v="78"/>
    <n v="1.4"/>
    <n v="2.5"/>
    <n v="4.0999999999999996"/>
    <n v="71.55"/>
    <n v="4"/>
    <n v="4"/>
    <n v="4"/>
    <x v="0"/>
    <x v="2"/>
    <s v="Moderate"/>
  </r>
  <r>
    <n v="6"/>
    <x v="3"/>
    <n v="1.3"/>
    <n v="4.4000000000000004"/>
    <n v="71.5"/>
    <n v="0.4"/>
    <n v="2.5"/>
    <n v="4.0999999999999996"/>
    <n v="71.55"/>
    <n v="5"/>
    <n v="5"/>
    <n v="5"/>
    <x v="1"/>
    <x v="1"/>
    <s v="Low"/>
  </r>
  <r>
    <n v="7"/>
    <x v="2"/>
    <n v="3.3"/>
    <n v="6.7"/>
    <n v="88"/>
    <n v="2.9"/>
    <n v="2.5"/>
    <n v="4.0999999999999996"/>
    <n v="71.55"/>
    <n v="6"/>
    <n v="6"/>
    <n v="6"/>
    <x v="1"/>
    <x v="1"/>
    <s v="Moderate"/>
  </r>
  <r>
    <n v="8"/>
    <x v="2"/>
    <n v="2.9"/>
    <n v="4.5999999999999996"/>
    <n v="69.3"/>
    <n v="1.6"/>
    <n v="2.5"/>
    <n v="4.0999999999999996"/>
    <n v="71.55"/>
    <n v="7"/>
    <n v="7"/>
    <n v="7"/>
    <x v="1"/>
    <x v="1"/>
    <s v="Moderate"/>
  </r>
  <r>
    <n v="9"/>
    <x v="2"/>
    <n v="1.4"/>
    <n v="4.0999999999999996"/>
    <n v="75.7"/>
    <n v="0.9"/>
    <n v="2.5"/>
    <n v="4.0999999999999996"/>
    <n v="71.55"/>
    <n v="8"/>
    <n v="8"/>
    <n v="8"/>
    <x v="1"/>
    <x v="1"/>
    <s v="Low"/>
  </r>
  <r>
    <n v="10"/>
    <x v="1"/>
    <n v="1.8"/>
    <n v="4.0999999999999996"/>
    <n v="78.3"/>
    <n v="2.8"/>
    <n v="2.5"/>
    <n v="4.0999999999999996"/>
    <n v="71.55"/>
    <n v="9"/>
    <n v="9"/>
    <n v="9"/>
    <x v="1"/>
    <x v="1"/>
    <s v="Low"/>
  </r>
  <r>
    <n v="11"/>
    <x v="0"/>
    <n v="3.4"/>
    <n v="3.6"/>
    <n v="52.5"/>
    <n v="2"/>
    <n v="2.5"/>
    <n v="4.0999999999999996"/>
    <n v="71.55"/>
    <n v="10"/>
    <n v="10"/>
    <n v="10"/>
    <x v="0"/>
    <x v="0"/>
    <s v="Moderate"/>
  </r>
  <r>
    <n v="12"/>
    <x v="2"/>
    <n v="3.1"/>
    <n v="5.8"/>
    <n v="96.2"/>
    <n v="0.5"/>
    <n v="2.5"/>
    <n v="4.0999999999999996"/>
    <n v="71.55"/>
    <n v="11"/>
    <n v="11"/>
    <n v="11"/>
    <x v="1"/>
    <x v="1"/>
    <s v="Moderate"/>
  </r>
  <r>
    <n v="13"/>
    <x v="1"/>
    <n v="1.8"/>
    <n v="4.0999999999999996"/>
    <n v="65.7"/>
    <n v="0.7"/>
    <n v="2.5"/>
    <n v="4.0999999999999996"/>
    <n v="71.55"/>
    <n v="12"/>
    <n v="12"/>
    <n v="12"/>
    <x v="1"/>
    <x v="1"/>
    <s v="Low"/>
  </r>
  <r>
    <n v="14"/>
    <x v="3"/>
    <n v="2.2000000000000002"/>
    <n v="2"/>
    <n v="74.900000000000006"/>
    <n v="1.3"/>
    <n v="2.5"/>
    <n v="4.0999999999999996"/>
    <n v="71.55"/>
    <n v="13"/>
    <n v="13"/>
    <n v="13"/>
    <x v="0"/>
    <x v="2"/>
    <s v="Moderate"/>
  </r>
  <r>
    <n v="15"/>
    <x v="0"/>
    <n v="2.4"/>
    <n v="1.6"/>
    <n v="76.400000000000006"/>
    <n v="1.7"/>
    <n v="2.5"/>
    <n v="4.0999999999999996"/>
    <n v="71.55"/>
    <n v="14"/>
    <n v="14"/>
    <n v="14"/>
    <x v="0"/>
    <x v="2"/>
    <s v="Moderate"/>
  </r>
  <r>
    <n v="16"/>
    <x v="3"/>
    <n v="3.1"/>
    <n v="4.0999999999999996"/>
    <n v="61.9"/>
    <n v="2"/>
    <n v="2.5"/>
    <n v="4.0999999999999996"/>
    <n v="71.55"/>
    <n v="15"/>
    <n v="15"/>
    <n v="15"/>
    <x v="1"/>
    <x v="1"/>
    <s v="Moderate"/>
  </r>
  <r>
    <n v="17"/>
    <x v="0"/>
    <n v="3.7"/>
    <n v="5.6"/>
    <n v="88.5"/>
    <n v="2.2999999999999998"/>
    <n v="2.5"/>
    <n v="4.0999999999999996"/>
    <n v="71.55"/>
    <n v="16"/>
    <n v="16"/>
    <n v="16"/>
    <x v="1"/>
    <x v="1"/>
    <s v="Moderate"/>
  </r>
  <r>
    <n v="18"/>
    <x v="1"/>
    <n v="2.6"/>
    <n v="4.4000000000000004"/>
    <n v="72.7"/>
    <n v="1.9"/>
    <n v="2.5"/>
    <n v="4.0999999999999996"/>
    <n v="71.55"/>
    <n v="17"/>
    <n v="17"/>
    <n v="17"/>
    <x v="1"/>
    <x v="1"/>
    <s v="Moderate"/>
  </r>
  <r>
    <n v="19"/>
    <x v="4"/>
    <n v="2.5"/>
    <n v="3.5"/>
    <n v="67.900000000000006"/>
    <n v="2.6"/>
    <n v="2.5"/>
    <n v="4.0999999999999996"/>
    <n v="71.55"/>
    <n v="18"/>
    <n v="18"/>
    <n v="18"/>
    <x v="0"/>
    <x v="0"/>
    <s v="Moderate"/>
  </r>
  <r>
    <n v="20"/>
    <x v="0"/>
    <n v="3.4"/>
    <n v="4.7"/>
    <n v="71.400000000000006"/>
    <n v="1.6"/>
    <n v="2.5"/>
    <n v="4.0999999999999996"/>
    <n v="71.55"/>
    <n v="19"/>
    <n v="19"/>
    <n v="19"/>
    <x v="1"/>
    <x v="1"/>
    <s v="Moderate"/>
  </r>
  <r>
    <n v="21"/>
    <x v="3"/>
    <n v="2.7"/>
    <n v="4.3"/>
    <n v="77.599999999999994"/>
    <n v="0.9"/>
    <n v="2.5"/>
    <n v="4.0999999999999996"/>
    <n v="71.55"/>
    <n v="20"/>
    <n v="20"/>
    <n v="20"/>
    <x v="1"/>
    <x v="1"/>
    <s v="Moderate"/>
  </r>
  <r>
    <n v="22"/>
    <x v="1"/>
    <n v="1.1000000000000001"/>
    <n v="5.2"/>
    <n v="70.099999999999994"/>
    <n v="1.5"/>
    <n v="2.5"/>
    <n v="4.0999999999999996"/>
    <n v="71.55"/>
    <n v="21"/>
    <n v="21"/>
    <n v="21"/>
    <x v="1"/>
    <x v="1"/>
    <s v="Low"/>
  </r>
  <r>
    <n v="23"/>
    <x v="0"/>
    <n v="1.5"/>
    <n v="6"/>
    <n v="78.8"/>
    <n v="1.4"/>
    <n v="2.5"/>
    <n v="4.0999999999999996"/>
    <n v="71.55"/>
    <n v="22"/>
    <n v="22"/>
    <n v="22"/>
    <x v="1"/>
    <x v="1"/>
    <s v="Low"/>
  </r>
  <r>
    <n v="24"/>
    <x v="4"/>
    <n v="3.2"/>
    <n v="2.6"/>
    <n v="53.2"/>
    <n v="0"/>
    <n v="2.5"/>
    <n v="4.0999999999999996"/>
    <n v="71.55"/>
    <n v="23"/>
    <n v="23"/>
    <n v="23"/>
    <x v="0"/>
    <x v="0"/>
    <s v="Moderate"/>
  </r>
  <r>
    <n v="25"/>
    <x v="4"/>
    <n v="0.8"/>
    <n v="0.5"/>
    <n v="62.5"/>
    <n v="1.1000000000000001"/>
    <n v="2.5"/>
    <n v="4.0999999999999996"/>
    <n v="71.55"/>
    <n v="24"/>
    <n v="24"/>
    <n v="24"/>
    <x v="0"/>
    <x v="2"/>
    <s v="Low"/>
  </r>
  <r>
    <n v="26"/>
    <x v="2"/>
    <n v="2.6"/>
    <n v="3.5"/>
    <n v="48.6"/>
    <n v="1.8"/>
    <n v="2.5"/>
    <n v="4.0999999999999996"/>
    <n v="71.55"/>
    <n v="25"/>
    <n v="25"/>
    <n v="25"/>
    <x v="0"/>
    <x v="0"/>
    <s v="Moderate"/>
  </r>
  <r>
    <n v="27"/>
    <x v="2"/>
    <n v="3.5"/>
    <n v="2.5"/>
    <n v="90"/>
    <n v="1.2"/>
    <n v="2.5"/>
    <n v="4.0999999999999996"/>
    <n v="71.55"/>
    <n v="26"/>
    <n v="26"/>
    <n v="26"/>
    <x v="0"/>
    <x v="0"/>
    <s v="Moderate"/>
  </r>
  <r>
    <n v="28"/>
    <x v="3"/>
    <n v="2.7"/>
    <n v="5.2"/>
    <n v="89.8"/>
    <n v="1"/>
    <n v="2.5"/>
    <n v="4.0999999999999996"/>
    <n v="71.55"/>
    <n v="27"/>
    <n v="27"/>
    <n v="27"/>
    <x v="1"/>
    <x v="1"/>
    <s v="Moderate"/>
  </r>
  <r>
    <n v="29"/>
    <x v="0"/>
    <n v="1.9"/>
    <n v="2.9"/>
    <n v="76.3"/>
    <n v="2.2000000000000002"/>
    <n v="2.5"/>
    <n v="4.0999999999999996"/>
    <n v="71.55"/>
    <n v="28"/>
    <n v="28"/>
    <n v="28"/>
    <x v="0"/>
    <x v="0"/>
    <s v="Low"/>
  </r>
  <r>
    <n v="30"/>
    <x v="0"/>
    <n v="1.7"/>
    <n v="1.2"/>
    <n v="59.9"/>
    <n v="0.8"/>
    <n v="2.5"/>
    <n v="4.0999999999999996"/>
    <n v="71.55"/>
    <n v="29"/>
    <n v="29"/>
    <n v="29"/>
    <x v="0"/>
    <x v="2"/>
    <s v="Low"/>
  </r>
  <r>
    <n v="31"/>
    <x v="2"/>
    <n v="3.3"/>
    <n v="3.1"/>
    <n v="93.9"/>
    <n v="2.1"/>
    <n v="2.5"/>
    <n v="4.0999999999999996"/>
    <n v="71.55"/>
    <n v="30"/>
    <n v="30"/>
    <n v="30"/>
    <x v="0"/>
    <x v="0"/>
    <s v="Moderate"/>
  </r>
  <r>
    <n v="32"/>
    <x v="0"/>
    <n v="3"/>
    <n v="1.8"/>
    <n v="64"/>
    <n v="0.4"/>
    <n v="2.5"/>
    <n v="4.0999999999999996"/>
    <n v="71.55"/>
    <n v="31"/>
    <n v="31"/>
    <n v="31"/>
    <x v="0"/>
    <x v="2"/>
    <s v="Moderate"/>
  </r>
  <r>
    <n v="33"/>
    <x v="0"/>
    <n v="2.2000000000000002"/>
    <n v="6.4"/>
    <n v="67.900000000000006"/>
    <n v="3.7"/>
    <n v="2.5"/>
    <n v="4.0999999999999996"/>
    <n v="71.55"/>
    <n v="32"/>
    <n v="32"/>
    <n v="32"/>
    <x v="1"/>
    <x v="1"/>
    <s v="Moderate"/>
  </r>
  <r>
    <n v="34"/>
    <x v="4"/>
    <n v="3.6"/>
    <n v="4.7"/>
    <n v="71.599999999999994"/>
    <n v="1.3"/>
    <n v="2.5"/>
    <n v="4.0999999999999996"/>
    <n v="71.55"/>
    <n v="33"/>
    <n v="33"/>
    <n v="33"/>
    <x v="1"/>
    <x v="1"/>
    <s v="Moderate"/>
  </r>
  <r>
    <n v="35"/>
    <x v="2"/>
    <n v="3.4"/>
    <n v="5"/>
    <n v="74.5"/>
    <n v="1.2"/>
    <n v="2.5"/>
    <n v="4.0999999999999996"/>
    <n v="71.55"/>
    <n v="34"/>
    <n v="34"/>
    <n v="34"/>
    <x v="1"/>
    <x v="1"/>
    <s v="Moderate"/>
  </r>
  <r>
    <n v="36"/>
    <x v="1"/>
    <n v="4.3"/>
    <n v="4.8"/>
    <n v="76.400000000000006"/>
    <n v="2.4"/>
    <n v="2.5"/>
    <n v="4.0999999999999996"/>
    <n v="71.55"/>
    <n v="35"/>
    <n v="35"/>
    <n v="35"/>
    <x v="1"/>
    <x v="1"/>
    <s v="High"/>
  </r>
  <r>
    <n v="37"/>
    <x v="2"/>
    <n v="3.1"/>
    <n v="5.3"/>
    <n v="76.8"/>
    <n v="1.2"/>
    <n v="2.5"/>
    <n v="4.0999999999999996"/>
    <n v="71.55"/>
    <n v="36"/>
    <n v="36"/>
    <n v="36"/>
    <x v="1"/>
    <x v="1"/>
    <s v="Moderate"/>
  </r>
  <r>
    <n v="38"/>
    <x v="1"/>
    <n v="2.2999999999999998"/>
    <n v="5.7"/>
    <n v="71.55"/>
    <n v="2.7"/>
    <n v="2.5"/>
    <n v="4.0999999999999996"/>
    <n v="71.55"/>
    <n v="37"/>
    <n v="37"/>
    <n v="37"/>
    <x v="1"/>
    <x v="1"/>
    <s v="Moderate"/>
  </r>
  <r>
    <n v="39"/>
    <x v="4"/>
    <n v="2.4"/>
    <n v="3.2"/>
    <n v="76.7"/>
    <n v="1.8"/>
    <n v="2.5"/>
    <n v="4.0999999999999996"/>
    <n v="71.55"/>
    <n v="38"/>
    <n v="38"/>
    <n v="38"/>
    <x v="0"/>
    <x v="0"/>
    <s v="Moderate"/>
  </r>
  <r>
    <n v="40"/>
    <x v="3"/>
    <n v="0.6"/>
    <n v="1.9"/>
    <n v="71.55"/>
    <n v="1.4"/>
    <n v="2.5"/>
    <n v="4.0999999999999996"/>
    <n v="71.55"/>
    <n v="39"/>
    <n v="39"/>
    <n v="39"/>
    <x v="0"/>
    <x v="2"/>
    <s v="Low"/>
  </r>
  <r>
    <n v="41"/>
    <x v="0"/>
    <n v="2.7"/>
    <n v="2.7"/>
    <n v="75.8"/>
    <n v="1.3"/>
    <n v="2.5"/>
    <n v="4.0999999999999996"/>
    <n v="71.525000000000006"/>
    <n v="40"/>
    <n v="40"/>
    <n v="40"/>
    <x v="0"/>
    <x v="0"/>
    <s v="Moderate"/>
  </r>
  <r>
    <n v="42"/>
    <x v="4"/>
    <n v="2.5"/>
    <n v="3.9"/>
    <n v="75"/>
    <n v="2.5"/>
    <n v="2.5"/>
    <n v="4.0999999999999996"/>
    <n v="71.5"/>
    <n v="41"/>
    <n v="41"/>
    <n v="41"/>
    <x v="0"/>
    <x v="0"/>
    <s v="Moderate"/>
  </r>
  <r>
    <n v="43"/>
    <x v="0"/>
    <n v="1.2"/>
    <n v="0.2"/>
    <n v="77.599999999999994"/>
    <n v="1.7"/>
    <n v="2.5"/>
    <n v="4.0999999999999996"/>
    <n v="71.45"/>
    <n v="42"/>
    <n v="42"/>
    <n v="42"/>
    <x v="0"/>
    <x v="2"/>
    <s v="Low"/>
  </r>
  <r>
    <n v="44"/>
    <x v="3"/>
    <n v="2.5"/>
    <n v="5.7"/>
    <n v="76.400000000000006"/>
    <n v="1.8"/>
    <n v="2.5"/>
    <n v="4.0999999999999996"/>
    <n v="71.400000000000006"/>
    <n v="43"/>
    <n v="43"/>
    <n v="43"/>
    <x v="1"/>
    <x v="1"/>
    <s v="Moderate"/>
  </r>
  <r>
    <n v="45"/>
    <x v="3"/>
    <n v="3.8"/>
    <n v="1.2"/>
    <n v="65.599999999999994"/>
    <n v="1.9"/>
    <n v="2.5"/>
    <n v="4.0999999999999996"/>
    <n v="71.25"/>
    <n v="44"/>
    <n v="44"/>
    <n v="44"/>
    <x v="0"/>
    <x v="2"/>
    <s v="Moderate"/>
  </r>
  <r>
    <n v="46"/>
    <x v="4"/>
    <n v="1.8"/>
    <n v="4.9000000000000004"/>
    <n v="74.599999999999994"/>
    <n v="1.6"/>
    <n v="2.5"/>
    <n v="4.0999999999999996"/>
    <n v="71.400000000000006"/>
    <n v="45"/>
    <n v="45"/>
    <n v="45"/>
    <x v="1"/>
    <x v="1"/>
    <s v="Low"/>
  </r>
  <r>
    <n v="47"/>
    <x v="3"/>
    <n v="1.5"/>
    <n v="3.7"/>
    <n v="76.5"/>
    <n v="1.9"/>
    <n v="2.5"/>
    <n v="4.0999999999999996"/>
    <n v="71.25"/>
    <n v="46"/>
    <n v="46"/>
    <n v="46"/>
    <x v="0"/>
    <x v="0"/>
    <s v="Low"/>
  </r>
  <r>
    <n v="48"/>
    <x v="1"/>
    <n v="3.6"/>
    <n v="4.4000000000000004"/>
    <n v="57.1"/>
    <n v="1.4"/>
    <n v="2.5"/>
    <n v="4.0999999999999996"/>
    <n v="71.099999999999994"/>
    <n v="47"/>
    <n v="47"/>
    <n v="47"/>
    <x v="1"/>
    <x v="1"/>
    <s v="Moderate"/>
  </r>
  <r>
    <n v="49"/>
    <x v="3"/>
    <n v="3.1"/>
    <n v="3.3"/>
    <n v="67.3"/>
    <n v="1.5"/>
    <n v="2.5"/>
    <n v="4.0999999999999996"/>
    <n v="71.25"/>
    <n v="48"/>
    <n v="48"/>
    <n v="48"/>
    <x v="0"/>
    <x v="0"/>
    <s v="Moderate"/>
  </r>
  <r>
    <n v="50"/>
    <x v="0"/>
    <n v="5.6"/>
    <n v="4.3"/>
    <n v="76.099999999999994"/>
    <n v="0.6"/>
    <n v="2.5"/>
    <n v="4.0999999999999996"/>
    <n v="71.400000000000006"/>
    <n v="49"/>
    <n v="49"/>
    <n v="49"/>
    <x v="1"/>
    <x v="1"/>
    <s v="High"/>
  </r>
  <r>
    <n v="51"/>
    <x v="0"/>
    <n v="1.2"/>
    <n v="3.3"/>
    <n v="87.1"/>
    <n v="1.7"/>
    <n v="2.5"/>
    <n v="4.0999999999999996"/>
    <n v="71.25"/>
    <n v="50"/>
    <n v="50"/>
    <n v="50"/>
    <x v="0"/>
    <x v="0"/>
    <s v="Low"/>
  </r>
  <r>
    <n v="52"/>
    <x v="0"/>
    <n v="3.2"/>
    <n v="3.2"/>
    <n v="78.2"/>
    <n v="0.1"/>
    <n v="2.5"/>
    <n v="4.0999999999999996"/>
    <n v="71.099999999999994"/>
    <n v="51"/>
    <n v="51"/>
    <n v="51"/>
    <x v="0"/>
    <x v="0"/>
    <s v="Moderate"/>
  </r>
  <r>
    <n v="53"/>
    <x v="0"/>
    <n v="2.8"/>
    <n v="2.7"/>
    <n v="87.7"/>
    <n v="1.7"/>
    <n v="2.5"/>
    <n v="4.0999999999999996"/>
    <n v="70.949999999999989"/>
    <n v="52"/>
    <n v="52"/>
    <n v="52"/>
    <x v="0"/>
    <x v="0"/>
    <s v="Moderate"/>
  </r>
  <r>
    <n v="54"/>
    <x v="1"/>
    <n v="2.6"/>
    <n v="4.0999999999999996"/>
    <n v="66"/>
    <n v="1.3"/>
    <n v="2.5"/>
    <n v="4.0999999999999996"/>
    <n v="70.8"/>
    <n v="53"/>
    <n v="53"/>
    <n v="53"/>
    <x v="1"/>
    <x v="1"/>
    <s v="Moderate"/>
  </r>
  <r>
    <n v="55"/>
    <x v="2"/>
    <n v="3.4"/>
    <n v="4.5999999999999996"/>
    <n v="72.5"/>
    <n v="1.8"/>
    <n v="2.5"/>
    <n v="4.0999999999999996"/>
    <n v="70.949999999999989"/>
    <n v="54"/>
    <n v="54"/>
    <n v="54"/>
    <x v="1"/>
    <x v="1"/>
    <s v="Moderate"/>
  </r>
  <r>
    <n v="56"/>
    <x v="4"/>
    <n v="2.5"/>
    <n v="4.3"/>
    <n v="78.099999999999994"/>
    <n v="0.7"/>
    <n v="2.5"/>
    <n v="4.0999999999999996"/>
    <n v="70.8"/>
    <n v="55"/>
    <n v="55"/>
    <n v="55"/>
    <x v="1"/>
    <x v="1"/>
    <s v="Moderate"/>
  </r>
  <r>
    <n v="57"/>
    <x v="0"/>
    <n v="0.6"/>
    <n v="2.7"/>
    <n v="46.7"/>
    <n v="0"/>
    <n v="2.4500000000000002"/>
    <n v="4.0999999999999996"/>
    <n v="70.699999999999989"/>
    <n v="56"/>
    <n v="56"/>
    <n v="56"/>
    <x v="0"/>
    <x v="0"/>
    <s v="Low"/>
  </r>
  <r>
    <n v="58"/>
    <x v="3"/>
    <n v="1.7"/>
    <n v="3.6"/>
    <n v="71.55"/>
    <n v="1.2"/>
    <n v="2.5"/>
    <n v="4.0999999999999996"/>
    <n v="70.8"/>
    <n v="57"/>
    <n v="57"/>
    <n v="57"/>
    <x v="0"/>
    <x v="0"/>
    <s v="Low"/>
  </r>
  <r>
    <n v="59"/>
    <x v="0"/>
    <n v="3.9"/>
    <n v="2.5"/>
    <n v="51.4"/>
    <n v="0.7"/>
    <n v="2.5"/>
    <n v="4.0999999999999996"/>
    <n v="70.699999999999989"/>
    <n v="58"/>
    <n v="58"/>
    <n v="58"/>
    <x v="0"/>
    <x v="0"/>
    <s v="Moderate"/>
  </r>
  <r>
    <n v="60"/>
    <x v="3"/>
    <n v="3.7"/>
    <n v="3.3"/>
    <n v="80"/>
    <n v="0.1"/>
    <n v="2.5"/>
    <n v="4.0999999999999996"/>
    <n v="70.8"/>
    <n v="59"/>
    <n v="59"/>
    <n v="59"/>
    <x v="0"/>
    <x v="0"/>
    <s v="Moderate"/>
  </r>
  <r>
    <n v="61"/>
    <x v="3"/>
    <n v="2.1"/>
    <n v="2.2000000000000002"/>
    <n v="76.900000000000006"/>
    <n v="2.1"/>
    <n v="2.4500000000000002"/>
    <n v="4.0999999999999996"/>
    <n v="70.699999999999989"/>
    <n v="60"/>
    <n v="60"/>
    <n v="60"/>
    <x v="0"/>
    <x v="0"/>
    <s v="Moderate"/>
  </r>
  <r>
    <n v="62"/>
    <x v="0"/>
    <n v="3"/>
    <n v="6.4"/>
    <n v="46.6"/>
    <n v="2.8"/>
    <n v="2.5"/>
    <n v="4.0999999999999996"/>
    <n v="70.599999999999994"/>
    <n v="61"/>
    <n v="61"/>
    <n v="61"/>
    <x v="1"/>
    <x v="1"/>
    <s v="Moderate"/>
  </r>
  <r>
    <n v="63"/>
    <x v="1"/>
    <n v="5.3"/>
    <n v="4.0999999999999996"/>
    <n v="47.1"/>
    <n v="0.9"/>
    <n v="2.4500000000000002"/>
    <n v="4.0999999999999996"/>
    <n v="70.699999999999989"/>
    <n v="62"/>
    <n v="62"/>
    <n v="62"/>
    <x v="1"/>
    <x v="1"/>
    <s v="High"/>
  </r>
  <r>
    <n v="64"/>
    <x v="3"/>
    <n v="2.5"/>
    <n v="2.7"/>
    <n v="71.55"/>
    <n v="1.4"/>
    <n v="2.4"/>
    <n v="4.0999999999999996"/>
    <n v="70.8"/>
    <n v="63"/>
    <n v="63"/>
    <n v="63"/>
    <x v="0"/>
    <x v="0"/>
    <s v="Moderate"/>
  </r>
  <r>
    <n v="65"/>
    <x v="3"/>
    <n v="2.5"/>
    <n v="2"/>
    <n v="82.1"/>
    <n v="1.3"/>
    <n v="2.4"/>
    <n v="4.0999999999999996"/>
    <n v="70.699999999999989"/>
    <n v="64"/>
    <n v="64"/>
    <n v="64"/>
    <x v="0"/>
    <x v="2"/>
    <s v="Moderate"/>
  </r>
  <r>
    <n v="66"/>
    <x v="0"/>
    <n v="2.7"/>
    <n v="2.8"/>
    <n v="61.2"/>
    <n v="1"/>
    <n v="2.4"/>
    <n v="4.0999999999999996"/>
    <n v="70.599999999999994"/>
    <n v="65"/>
    <n v="65"/>
    <n v="65"/>
    <x v="0"/>
    <x v="0"/>
    <s v="Moderate"/>
  </r>
  <r>
    <n v="67"/>
    <x v="3"/>
    <n v="3.1"/>
    <n v="3.3"/>
    <n v="61.2"/>
    <n v="2"/>
    <n v="2.4"/>
    <n v="4.1500000000000004"/>
    <n v="70.699999999999989"/>
    <n v="66"/>
    <n v="66"/>
    <n v="66"/>
    <x v="0"/>
    <x v="0"/>
    <s v="Moderate"/>
  </r>
  <r>
    <n v="68"/>
    <x v="3"/>
    <n v="2.2000000000000002"/>
    <n v="3.9"/>
    <n v="75.099999999999994"/>
    <n v="2.2999999999999998"/>
    <n v="2.4"/>
    <n v="4.2"/>
    <n v="70.8"/>
    <n v="67"/>
    <n v="67"/>
    <n v="67"/>
    <x v="0"/>
    <x v="0"/>
    <s v="Moderate"/>
  </r>
  <r>
    <n v="69"/>
    <x v="0"/>
    <n v="3.1"/>
    <n v="3"/>
    <n v="69.900000000000006"/>
    <n v="0.8"/>
    <n v="2.4"/>
    <n v="4.2"/>
    <n v="70.699999999999989"/>
    <n v="68"/>
    <n v="68"/>
    <n v="68"/>
    <x v="0"/>
    <x v="0"/>
    <s v="Moderate"/>
  </r>
  <r>
    <n v="70"/>
    <x v="0"/>
    <n v="0.6"/>
    <n v="1.6"/>
    <n v="80.5"/>
    <n v="1.5"/>
    <n v="2.4"/>
    <n v="4.2"/>
    <n v="70.8"/>
    <n v="69"/>
    <n v="69"/>
    <n v="69"/>
    <x v="0"/>
    <x v="2"/>
    <s v="Low"/>
  </r>
  <r>
    <n v="71"/>
    <x v="4"/>
    <n v="2.8"/>
    <n v="1.7"/>
    <n v="74.8"/>
    <n v="2.5"/>
    <n v="2.4"/>
    <n v="4.25"/>
    <n v="70.699999999999989"/>
    <n v="70"/>
    <n v="70"/>
    <n v="70"/>
    <x v="0"/>
    <x v="2"/>
    <s v="Moderate"/>
  </r>
  <r>
    <n v="72"/>
    <x v="1"/>
    <n v="2.6"/>
    <n v="5"/>
    <n v="85.8"/>
    <n v="2.1"/>
    <n v="2.4"/>
    <n v="4.3"/>
    <n v="70.599999999999994"/>
    <n v="71"/>
    <n v="71"/>
    <n v="71"/>
    <x v="1"/>
    <x v="1"/>
    <s v="Moderate"/>
  </r>
  <r>
    <n v="73"/>
    <x v="1"/>
    <n v="2.2999999999999998"/>
    <n v="3.8"/>
    <n v="79.7"/>
    <n v="2.2000000000000002"/>
    <n v="2.4"/>
    <n v="4.25"/>
    <n v="70.599999999999994"/>
    <n v="72"/>
    <n v="72"/>
    <n v="72"/>
    <x v="0"/>
    <x v="0"/>
    <s v="Moderate"/>
  </r>
  <r>
    <n v="74"/>
    <x v="3"/>
    <n v="2"/>
    <n v="5"/>
    <n v="77.2"/>
    <n v="2.6"/>
    <n v="2.4"/>
    <n v="4.3"/>
    <n v="70.599999999999994"/>
    <n v="73"/>
    <n v="73"/>
    <n v="73"/>
    <x v="1"/>
    <x v="1"/>
    <s v="Moderate"/>
  </r>
  <r>
    <n v="75"/>
    <x v="1"/>
    <n v="1.9"/>
    <n v="5.2"/>
    <n v="66.5"/>
    <n v="2.6"/>
    <n v="2.4"/>
    <n v="4.25"/>
    <n v="70.349999999999994"/>
    <n v="74"/>
    <n v="74"/>
    <n v="74"/>
    <x v="1"/>
    <x v="1"/>
    <s v="Low"/>
  </r>
  <r>
    <n v="76"/>
    <x v="3"/>
    <n v="1.7"/>
    <n v="4.2"/>
    <n v="65.7"/>
    <n v="2.2999999999999998"/>
    <n v="2.4"/>
    <n v="4.2"/>
    <n v="70.599999999999994"/>
    <n v="75"/>
    <n v="75"/>
    <n v="75"/>
    <x v="1"/>
    <x v="1"/>
    <s v="Low"/>
  </r>
  <r>
    <n v="77"/>
    <x v="4"/>
    <n v="0.2"/>
    <n v="2.2000000000000002"/>
    <n v="69.5"/>
    <n v="1.6"/>
    <n v="2.4"/>
    <n v="4.25"/>
    <n v="70.599999999999994"/>
    <n v="76"/>
    <n v="76"/>
    <n v="76"/>
    <x v="0"/>
    <x v="0"/>
    <s v="Low"/>
  </r>
  <r>
    <n v="78"/>
    <x v="0"/>
    <n v="2.2000000000000002"/>
    <n v="4.3"/>
    <n v="88.4"/>
    <n v="1.2"/>
    <n v="2.4"/>
    <n v="4.3"/>
    <n v="70.599999999999994"/>
    <n v="77"/>
    <n v="77"/>
    <n v="77"/>
    <x v="1"/>
    <x v="1"/>
    <s v="Moderate"/>
  </r>
  <r>
    <n v="79"/>
    <x v="0"/>
    <n v="3.6"/>
    <n v="6.1"/>
    <n v="65.900000000000006"/>
    <n v="1.6"/>
    <n v="2.4500000000000002"/>
    <n v="4.25"/>
    <n v="70.599999999999994"/>
    <n v="78"/>
    <n v="78"/>
    <n v="78"/>
    <x v="1"/>
    <x v="1"/>
    <s v="Moderate"/>
  </r>
  <r>
    <n v="80"/>
    <x v="0"/>
    <n v="2.2000000000000002"/>
    <n v="3.3"/>
    <n v="72.599999999999994"/>
    <n v="1.1000000000000001"/>
    <n v="2.4"/>
    <n v="4.2"/>
    <n v="70.599999999999994"/>
    <n v="79"/>
    <n v="79"/>
    <n v="79"/>
    <x v="0"/>
    <x v="0"/>
    <s v="Moderate"/>
  </r>
  <r>
    <n v="81"/>
    <x v="1"/>
    <n v="3.1"/>
    <n v="4.5"/>
    <n v="47.6"/>
    <n v="0"/>
    <n v="2.4500000000000002"/>
    <n v="4.25"/>
    <n v="70.599999999999994"/>
    <n v="80"/>
    <n v="80"/>
    <n v="80"/>
    <x v="1"/>
    <x v="1"/>
    <s v="Moderate"/>
  </r>
  <r>
    <n v="82"/>
    <x v="4"/>
    <n v="1.4"/>
    <n v="4"/>
    <n v="76.8"/>
    <n v="1.3"/>
    <n v="2.4"/>
    <n v="4.2"/>
    <n v="70.599999999999994"/>
    <n v="81"/>
    <n v="81"/>
    <n v="81"/>
    <x v="0"/>
    <x v="0"/>
    <s v="Low"/>
  </r>
  <r>
    <n v="83"/>
    <x v="1"/>
    <n v="1.2"/>
    <n v="6.1"/>
    <n v="92.6"/>
    <n v="1.8"/>
    <n v="2.4500000000000002"/>
    <n v="4.25"/>
    <n v="70.599999999999994"/>
    <n v="82"/>
    <n v="82"/>
    <n v="82"/>
    <x v="1"/>
    <x v="1"/>
    <s v="Low"/>
  </r>
  <r>
    <n v="84"/>
    <x v="1"/>
    <n v="1.7"/>
    <n v="3"/>
    <n v="60.7"/>
    <n v="1"/>
    <n v="2.5"/>
    <n v="4.2"/>
    <n v="70.599999999999994"/>
    <n v="83"/>
    <n v="83"/>
    <n v="83"/>
    <x v="0"/>
    <x v="0"/>
    <s v="Low"/>
  </r>
  <r>
    <n v="85"/>
    <x v="4"/>
    <n v="1.5"/>
    <n v="5.7"/>
    <n v="100"/>
    <n v="1.3"/>
    <n v="2.5"/>
    <n v="4.25"/>
    <n v="70.599999999999994"/>
    <n v="84"/>
    <n v="84"/>
    <n v="84"/>
    <x v="1"/>
    <x v="1"/>
    <s v="Low"/>
  </r>
  <r>
    <n v="86"/>
    <x v="4"/>
    <n v="1.3"/>
    <n v="3.4"/>
    <n v="71.8"/>
    <n v="1.4"/>
    <n v="2.5"/>
    <n v="4.2"/>
    <n v="70.599999999999994"/>
    <n v="85"/>
    <n v="85"/>
    <n v="85"/>
    <x v="0"/>
    <x v="0"/>
    <s v="Low"/>
  </r>
  <r>
    <n v="87"/>
    <x v="4"/>
    <n v="2.9"/>
    <n v="3"/>
    <n v="44.3"/>
    <n v="2.6"/>
    <n v="2.5"/>
    <n v="4.25"/>
    <n v="70.349999999999994"/>
    <n v="86"/>
    <n v="86"/>
    <n v="86"/>
    <x v="0"/>
    <x v="0"/>
    <s v="Moderate"/>
  </r>
  <r>
    <n v="88"/>
    <x v="4"/>
    <n v="4.3"/>
    <n v="4.2"/>
    <n v="66.099999999999994"/>
    <n v="1.2"/>
    <n v="2.5"/>
    <n v="4.3"/>
    <n v="70.599999999999994"/>
    <n v="87"/>
    <n v="87"/>
    <n v="87"/>
    <x v="1"/>
    <x v="1"/>
    <s v="High"/>
  </r>
  <r>
    <n v="89"/>
    <x v="0"/>
    <n v="1.8"/>
    <n v="4.5"/>
    <n v="83.3"/>
    <n v="2.6"/>
    <n v="2.5"/>
    <n v="4.3"/>
    <n v="70.599999999999994"/>
    <n v="88"/>
    <n v="88"/>
    <n v="88"/>
    <x v="1"/>
    <x v="1"/>
    <s v="Low"/>
  </r>
  <r>
    <n v="90"/>
    <x v="2"/>
    <n v="2.5"/>
    <n v="6.9"/>
    <n v="90"/>
    <n v="0"/>
    <n v="2.5"/>
    <n v="4.3"/>
    <n v="70.599999999999994"/>
    <n v="89"/>
    <n v="89"/>
    <n v="89"/>
    <x v="1"/>
    <x v="1"/>
    <s v="Moderate"/>
  </r>
  <r>
    <n v="91"/>
    <x v="2"/>
    <n v="3.2"/>
    <n v="4.5"/>
    <n v="77.2"/>
    <n v="2.6"/>
    <n v="2.5"/>
    <n v="4.1999999999999993"/>
    <n v="70.349999999999994"/>
    <n v="90"/>
    <n v="90"/>
    <n v="90"/>
    <x v="1"/>
    <x v="1"/>
    <s v="Moderate"/>
  </r>
  <r>
    <n v="92"/>
    <x v="4"/>
    <n v="1.1000000000000001"/>
    <n v="4.3"/>
    <n v="85.7"/>
    <n v="2.5"/>
    <n v="2.5"/>
    <n v="4.0999999999999996"/>
    <n v="70.099999999999994"/>
    <n v="91"/>
    <n v="91"/>
    <n v="91"/>
    <x v="1"/>
    <x v="1"/>
    <s v="Low"/>
  </r>
  <r>
    <n v="93"/>
    <x v="2"/>
    <n v="1.3"/>
    <n v="6.4"/>
    <n v="58.2"/>
    <n v="2.2000000000000002"/>
    <n v="2.5"/>
    <n v="4.0999999999999996"/>
    <n v="70.099999999999994"/>
    <n v="92"/>
    <n v="92"/>
    <n v="92"/>
    <x v="1"/>
    <x v="1"/>
    <s v="Low"/>
  </r>
  <r>
    <n v="94"/>
    <x v="2"/>
    <n v="3"/>
    <n v="4.9000000000000004"/>
    <n v="63.2"/>
    <n v="0"/>
    <n v="2.5"/>
    <n v="4.0999999999999996"/>
    <n v="70.099999999999994"/>
    <n v="93"/>
    <n v="93"/>
    <n v="93"/>
    <x v="1"/>
    <x v="1"/>
    <s v="Moderate"/>
  </r>
  <r>
    <n v="95"/>
    <x v="4"/>
    <n v="2.2999999999999998"/>
    <n v="3"/>
    <n v="53.2"/>
    <n v="2.2999999999999998"/>
    <n v="2.5"/>
    <n v="4.0999999999999996"/>
    <n v="70.349999999999994"/>
    <n v="94"/>
    <n v="94"/>
    <n v="94"/>
    <x v="0"/>
    <x v="0"/>
    <s v="Moderate"/>
  </r>
  <r>
    <n v="96"/>
    <x v="2"/>
    <n v="1.8"/>
    <n v="6"/>
    <n v="63.9"/>
    <n v="1.5"/>
    <n v="2.5"/>
    <n v="4.0999999999999996"/>
    <n v="70.599999999999994"/>
    <n v="95"/>
    <n v="95"/>
    <n v="95"/>
    <x v="1"/>
    <x v="1"/>
    <s v="Low"/>
  </r>
  <r>
    <n v="97"/>
    <x v="1"/>
    <n v="2.6"/>
    <n v="2.9"/>
    <n v="77.599999999999994"/>
    <n v="0"/>
    <n v="2.5"/>
    <n v="4.0999999999999996"/>
    <n v="70.599999999999994"/>
    <n v="96"/>
    <n v="96"/>
    <n v="96"/>
    <x v="0"/>
    <x v="0"/>
    <s v="Moderate"/>
  </r>
  <r>
    <n v="98"/>
    <x v="3"/>
    <n v="2.1"/>
    <n v="3"/>
    <n v="72.099999999999994"/>
    <n v="2.5"/>
    <n v="2.5"/>
    <n v="4.0999999999999996"/>
    <n v="70.599999999999994"/>
    <n v="97"/>
    <n v="97"/>
    <n v="97"/>
    <x v="0"/>
    <x v="0"/>
    <s v="Moderate"/>
  </r>
  <r>
    <n v="99"/>
    <x v="3"/>
    <n v="4.4000000000000004"/>
    <n v="2.7"/>
    <n v="78.7"/>
    <n v="2.7"/>
    <n v="2.5"/>
    <n v="4.0999999999999996"/>
    <n v="70.349999999999994"/>
    <n v="98"/>
    <n v="98"/>
    <n v="98"/>
    <x v="0"/>
    <x v="0"/>
    <s v="High"/>
  </r>
  <r>
    <n v="100"/>
    <x v="4"/>
    <n v="1.8"/>
    <n v="2.6"/>
    <n v="60.6"/>
    <n v="0"/>
    <n v="2.5"/>
    <n v="4.0999999999999996"/>
    <n v="70.099999999999994"/>
    <n v="99"/>
    <n v="99"/>
    <n v="99"/>
    <x v="0"/>
    <x v="0"/>
    <s v="Low"/>
  </r>
  <r>
    <n v="101"/>
    <x v="0"/>
    <n v="1.6"/>
    <n v="4.5"/>
    <n v="61.2"/>
    <n v="1.6"/>
    <n v="2.5"/>
    <n v="4.1999999999999993"/>
    <n v="70.349999999999994"/>
    <n v="100"/>
    <n v="100"/>
    <n v="100"/>
    <x v="1"/>
    <x v="1"/>
    <s v="Low"/>
  </r>
  <r>
    <n v="102"/>
    <x v="4"/>
    <n v="2"/>
    <n v="3.6"/>
    <n v="72"/>
    <n v="2.6"/>
    <n v="2.5"/>
    <n v="4.0999999999999996"/>
    <n v="70.599999999999994"/>
    <n v="101"/>
    <n v="101"/>
    <n v="101"/>
    <x v="0"/>
    <x v="0"/>
    <s v="Moderate"/>
  </r>
  <r>
    <n v="103"/>
    <x v="0"/>
    <n v="2.1"/>
    <n v="0"/>
    <n v="64"/>
    <n v="2.5"/>
    <n v="2.5"/>
    <n v="4.1999999999999993"/>
    <n v="70.349999999999994"/>
    <n v="102"/>
    <n v="102"/>
    <n v="102"/>
    <x v="0"/>
    <x v="2"/>
    <s v="Moderate"/>
  </r>
  <r>
    <n v="104"/>
    <x v="3"/>
    <n v="2.5"/>
    <n v="3.6"/>
    <n v="83"/>
    <n v="2.2000000000000002"/>
    <n v="2.5"/>
    <n v="4.3"/>
    <n v="70.599999999999994"/>
    <n v="103"/>
    <n v="103"/>
    <n v="103"/>
    <x v="0"/>
    <x v="0"/>
    <s v="Moderate"/>
  </r>
  <r>
    <n v="105"/>
    <x v="4"/>
    <n v="0.5"/>
    <n v="3.2"/>
    <n v="63.7"/>
    <n v="0"/>
    <n v="2.5"/>
    <n v="4.3"/>
    <n v="70.349999999999994"/>
    <n v="104"/>
    <n v="104"/>
    <n v="104"/>
    <x v="0"/>
    <x v="0"/>
    <s v="Low"/>
  </r>
  <r>
    <n v="106"/>
    <x v="1"/>
    <n v="2.9"/>
    <n v="5.3"/>
    <n v="65"/>
    <n v="2.1"/>
    <n v="2.5"/>
    <n v="4.3"/>
    <n v="70.599999999999994"/>
    <n v="105"/>
    <n v="105"/>
    <n v="105"/>
    <x v="1"/>
    <x v="1"/>
    <s v="Moderate"/>
  </r>
  <r>
    <n v="107"/>
    <x v="2"/>
    <n v="2"/>
    <n v="3.2"/>
    <n v="74.2"/>
    <n v="1.3"/>
    <n v="2.5"/>
    <n v="4.3"/>
    <n v="70.599999999999994"/>
    <n v="106"/>
    <n v="106"/>
    <n v="106"/>
    <x v="0"/>
    <x v="0"/>
    <s v="Moderate"/>
  </r>
  <r>
    <n v="108"/>
    <x v="0"/>
    <n v="3.3"/>
    <n v="7.8"/>
    <n v="66.099999999999994"/>
    <n v="2.2999999999999998"/>
    <n v="2.5"/>
    <n v="4.3"/>
    <n v="70.599999999999994"/>
    <n v="107"/>
    <n v="107"/>
    <n v="107"/>
    <x v="1"/>
    <x v="1"/>
    <s v="Moderate"/>
  </r>
  <r>
    <n v="109"/>
    <x v="2"/>
    <n v="2.5"/>
    <n v="6.1"/>
    <n v="57.7"/>
    <n v="1.7"/>
    <n v="2.5"/>
    <n v="4.3"/>
    <n v="70.599999999999994"/>
    <n v="108"/>
    <n v="108"/>
    <n v="108"/>
    <x v="1"/>
    <x v="1"/>
    <s v="Moderate"/>
  </r>
  <r>
    <n v="110"/>
    <x v="2"/>
    <n v="3"/>
    <n v="3.4"/>
    <n v="59"/>
    <n v="1.5"/>
    <n v="2.5"/>
    <n v="4.3"/>
    <n v="70.599999999999994"/>
    <n v="109"/>
    <n v="109"/>
    <n v="109"/>
    <x v="0"/>
    <x v="0"/>
    <s v="Moderate"/>
  </r>
  <r>
    <n v="111"/>
    <x v="4"/>
    <n v="2.1"/>
    <n v="5.7"/>
    <n v="75.400000000000006"/>
    <n v="2"/>
    <n v="2.5"/>
    <n v="4.3"/>
    <n v="70.699999999999989"/>
    <n v="110"/>
    <n v="110"/>
    <n v="110"/>
    <x v="1"/>
    <x v="1"/>
    <s v="Moderate"/>
  </r>
  <r>
    <n v="112"/>
    <x v="2"/>
    <n v="2.9"/>
    <n v="4.0999999999999996"/>
    <n v="56.4"/>
    <n v="1.4"/>
    <n v="2.5"/>
    <n v="4.3"/>
    <n v="70.599999999999994"/>
    <n v="111"/>
    <n v="111"/>
    <n v="111"/>
    <x v="1"/>
    <x v="1"/>
    <s v="Moderate"/>
  </r>
  <r>
    <n v="113"/>
    <x v="1"/>
    <n v="4.2"/>
    <n v="4.4000000000000004"/>
    <n v="84"/>
    <n v="1.5"/>
    <n v="2.5"/>
    <n v="4.3"/>
    <n v="70.699999999999989"/>
    <n v="112"/>
    <n v="112"/>
    <n v="112"/>
    <x v="1"/>
    <x v="1"/>
    <s v="High"/>
  </r>
  <r>
    <n v="114"/>
    <x v="2"/>
    <n v="1.8"/>
    <n v="5.2"/>
    <n v="63.1"/>
    <n v="1.1000000000000001"/>
    <n v="2.5"/>
    <n v="4.3"/>
    <n v="70.599999999999994"/>
    <n v="113"/>
    <n v="113"/>
    <n v="113"/>
    <x v="1"/>
    <x v="1"/>
    <s v="Low"/>
  </r>
  <r>
    <n v="115"/>
    <x v="4"/>
    <n v="2.4"/>
    <n v="4.0999999999999996"/>
    <n v="76.2"/>
    <n v="0.2"/>
    <n v="2.5"/>
    <n v="4.1999999999999993"/>
    <n v="70.699999999999989"/>
    <n v="114"/>
    <n v="114"/>
    <n v="114"/>
    <x v="1"/>
    <x v="1"/>
    <s v="Moderate"/>
  </r>
  <r>
    <n v="116"/>
    <x v="1"/>
    <n v="2"/>
    <n v="4.4000000000000004"/>
    <n v="63.7"/>
    <n v="2"/>
    <n v="2.5"/>
    <n v="4.3"/>
    <n v="70.599999999999994"/>
    <n v="115"/>
    <n v="115"/>
    <n v="115"/>
    <x v="1"/>
    <x v="1"/>
    <s v="Moderate"/>
  </r>
  <r>
    <n v="117"/>
    <x v="3"/>
    <n v="4.0999999999999996"/>
    <n v="5.2"/>
    <n v="60.8"/>
    <n v="0.9"/>
    <n v="2.5499999999999998"/>
    <n v="4.1999999999999993"/>
    <n v="70.699999999999989"/>
    <n v="116"/>
    <n v="116"/>
    <n v="116"/>
    <x v="1"/>
    <x v="1"/>
    <s v="High"/>
  </r>
  <r>
    <n v="118"/>
    <x v="2"/>
    <n v="2.1"/>
    <n v="7.1"/>
    <n v="72.5"/>
    <n v="1.3"/>
    <n v="2.5"/>
    <n v="4.0999999999999996"/>
    <n v="70.8"/>
    <n v="117"/>
    <n v="117"/>
    <n v="117"/>
    <x v="1"/>
    <x v="1"/>
    <s v="Moderate"/>
  </r>
  <r>
    <n v="119"/>
    <x v="4"/>
    <n v="1.8"/>
    <n v="4.4000000000000004"/>
    <n v="80.5"/>
    <n v="1.7"/>
    <n v="2.5499999999999998"/>
    <n v="4.0999999999999996"/>
    <n v="70.699999999999989"/>
    <n v="118"/>
    <n v="118"/>
    <n v="118"/>
    <x v="1"/>
    <x v="1"/>
    <s v="Low"/>
  </r>
  <r>
    <n v="120"/>
    <x v="3"/>
    <n v="1.9"/>
    <n v="3.3"/>
    <n v="67.5"/>
    <n v="0"/>
    <n v="2.6"/>
    <n v="4.0999999999999996"/>
    <n v="70.599999999999994"/>
    <n v="119"/>
    <n v="119"/>
    <n v="119"/>
    <x v="0"/>
    <x v="0"/>
    <s v="Low"/>
  </r>
  <r>
    <n v="121"/>
    <x v="3"/>
    <n v="2.4"/>
    <n v="1"/>
    <n v="69.3"/>
    <n v="0"/>
    <n v="2.6"/>
    <n v="4.0999999999999996"/>
    <n v="70.699999999999989"/>
    <n v="120"/>
    <n v="120"/>
    <n v="120"/>
    <x v="0"/>
    <x v="2"/>
    <s v="Moderate"/>
  </r>
  <r>
    <n v="122"/>
    <x v="0"/>
    <n v="1.7"/>
    <n v="6.9"/>
    <n v="78.099999999999994"/>
    <n v="1.3"/>
    <n v="2.6"/>
    <n v="4.0999999999999996"/>
    <n v="70.8"/>
    <n v="121"/>
    <n v="121"/>
    <n v="121"/>
    <x v="1"/>
    <x v="1"/>
    <s v="Low"/>
  </r>
  <r>
    <n v="123"/>
    <x v="1"/>
    <n v="2.1"/>
    <n v="3.6"/>
    <n v="78.400000000000006"/>
    <n v="1.9"/>
    <n v="2.6"/>
    <n v="4.0999999999999996"/>
    <n v="70.699999999999989"/>
    <n v="122"/>
    <n v="122"/>
    <n v="122"/>
    <x v="0"/>
    <x v="0"/>
    <s v="Moderate"/>
  </r>
  <r>
    <n v="124"/>
    <x v="2"/>
    <n v="2.7"/>
    <n v="4.8"/>
    <n v="69.599999999999994"/>
    <n v="2.1"/>
    <n v="2.6"/>
    <n v="4.0999999999999996"/>
    <n v="70.599999999999994"/>
    <n v="123"/>
    <n v="123"/>
    <n v="123"/>
    <x v="1"/>
    <x v="1"/>
    <s v="Moderate"/>
  </r>
  <r>
    <n v="125"/>
    <x v="4"/>
    <n v="2.4"/>
    <n v="6.9"/>
    <n v="65.599999999999994"/>
    <n v="0.2"/>
    <n v="2.6"/>
    <n v="4.0999999999999996"/>
    <n v="70.699999999999989"/>
    <n v="124"/>
    <n v="124"/>
    <n v="124"/>
    <x v="1"/>
    <x v="1"/>
    <s v="Moderate"/>
  </r>
  <r>
    <n v="126"/>
    <x v="0"/>
    <n v="3.3"/>
    <n v="4.3"/>
    <n v="70.8"/>
    <n v="2"/>
    <n v="2.6"/>
    <n v="4.0999999999999996"/>
    <n v="70.8"/>
    <n v="125"/>
    <n v="125"/>
    <n v="125"/>
    <x v="1"/>
    <x v="1"/>
    <s v="Moderate"/>
  </r>
  <r>
    <n v="127"/>
    <x v="1"/>
    <n v="2.2000000000000002"/>
    <n v="3.7"/>
    <n v="68.099999999999994"/>
    <n v="1.3"/>
    <n v="2.6"/>
    <n v="4.0999999999999996"/>
    <n v="70.849999999999994"/>
    <n v="126"/>
    <n v="126"/>
    <n v="126"/>
    <x v="0"/>
    <x v="0"/>
    <s v="Moderate"/>
  </r>
  <r>
    <n v="128"/>
    <x v="0"/>
    <n v="2.2999999999999998"/>
    <n v="6.1"/>
    <n v="73.099999999999994"/>
    <n v="0.8"/>
    <n v="2.6"/>
    <n v="4.0999999999999996"/>
    <n v="71.099999999999994"/>
    <n v="127"/>
    <n v="127"/>
    <n v="127"/>
    <x v="1"/>
    <x v="1"/>
    <s v="Moderate"/>
  </r>
  <r>
    <n v="129"/>
    <x v="1"/>
    <n v="2.8"/>
    <n v="4.7"/>
    <n v="58.1"/>
    <n v="1"/>
    <n v="2.6"/>
    <n v="4.0999999999999996"/>
    <n v="70.849999999999994"/>
    <n v="128"/>
    <n v="128"/>
    <n v="128"/>
    <x v="1"/>
    <x v="1"/>
    <s v="Moderate"/>
  </r>
  <r>
    <n v="130"/>
    <x v="1"/>
    <n v="4.7"/>
    <n v="4.9000000000000004"/>
    <n v="72.8"/>
    <n v="2.1"/>
    <n v="2.6"/>
    <n v="4.0999999999999996"/>
    <n v="71.099999999999994"/>
    <n v="129"/>
    <n v="129"/>
    <n v="129"/>
    <x v="1"/>
    <x v="1"/>
    <s v="High"/>
  </r>
  <r>
    <n v="131"/>
    <x v="2"/>
    <n v="1.7"/>
    <n v="1.7"/>
    <n v="62.8"/>
    <n v="1.7"/>
    <n v="2.6"/>
    <n v="4.0999999999999996"/>
    <n v="70.849999999999994"/>
    <n v="130"/>
    <n v="130"/>
    <n v="130"/>
    <x v="0"/>
    <x v="2"/>
    <s v="Low"/>
  </r>
  <r>
    <n v="132"/>
    <x v="1"/>
    <n v="4.4000000000000004"/>
    <n v="5.8"/>
    <n v="79.099999999999994"/>
    <n v="1.5"/>
    <n v="2.6"/>
    <n v="4.0999999999999996"/>
    <n v="71.099999999999994"/>
    <n v="131"/>
    <n v="131"/>
    <n v="131"/>
    <x v="1"/>
    <x v="1"/>
    <s v="High"/>
  </r>
  <r>
    <n v="133"/>
    <x v="0"/>
    <n v="1.3"/>
    <n v="4.5999999999999996"/>
    <n v="63.3"/>
    <n v="1.7"/>
    <n v="2.6"/>
    <n v="4.0999999999999996"/>
    <n v="70.849999999999994"/>
    <n v="132"/>
    <n v="132"/>
    <n v="132"/>
    <x v="1"/>
    <x v="1"/>
    <s v="Low"/>
  </r>
  <r>
    <n v="134"/>
    <x v="1"/>
    <n v="2.7"/>
    <n v="1.9"/>
    <n v="63.4"/>
    <n v="2.2000000000000002"/>
    <n v="2.6"/>
    <n v="4.0999999999999996"/>
    <n v="71.099999999999994"/>
    <n v="133"/>
    <n v="133"/>
    <n v="133"/>
    <x v="0"/>
    <x v="2"/>
    <s v="Moderate"/>
  </r>
  <r>
    <n v="135"/>
    <x v="2"/>
    <n v="2.5"/>
    <n v="4.7"/>
    <n v="74.5"/>
    <n v="1.4"/>
    <n v="2.6"/>
    <n v="4.0999999999999996"/>
    <n v="71.25"/>
    <n v="134"/>
    <n v="134"/>
    <n v="134"/>
    <x v="1"/>
    <x v="1"/>
    <s v="Moderate"/>
  </r>
  <r>
    <n v="136"/>
    <x v="2"/>
    <n v="1.7"/>
    <n v="0.9"/>
    <n v="70.099999999999994"/>
    <n v="1.5"/>
    <n v="2.6"/>
    <n v="4.0999999999999996"/>
    <n v="71.099999999999994"/>
    <n v="135"/>
    <n v="135"/>
    <n v="135"/>
    <x v="0"/>
    <x v="2"/>
    <s v="Low"/>
  </r>
  <r>
    <n v="137"/>
    <x v="0"/>
    <n v="3.2"/>
    <n v="7.5"/>
    <n v="92.8"/>
    <n v="2.4"/>
    <n v="2.6"/>
    <n v="4.0999999999999996"/>
    <n v="71.25"/>
    <n v="136"/>
    <n v="136"/>
    <n v="136"/>
    <x v="1"/>
    <x v="1"/>
    <s v="Moderate"/>
  </r>
  <r>
    <n v="138"/>
    <x v="3"/>
    <n v="3.1"/>
    <n v="2.2999999999999998"/>
    <n v="71.55"/>
    <n v="1.2"/>
    <n v="2.6"/>
    <n v="4.0999999999999996"/>
    <n v="71.099999999999994"/>
    <n v="137"/>
    <n v="137"/>
    <n v="137"/>
    <x v="0"/>
    <x v="0"/>
    <s v="Moderate"/>
  </r>
  <r>
    <n v="139"/>
    <x v="3"/>
    <n v="2"/>
    <n v="6.4"/>
    <n v="71.099999999999994"/>
    <n v="2"/>
    <n v="2.6"/>
    <n v="4.0999999999999996"/>
    <n v="70.849999999999994"/>
    <n v="138"/>
    <n v="138"/>
    <n v="138"/>
    <x v="1"/>
    <x v="1"/>
    <s v="Moderate"/>
  </r>
  <r>
    <n v="140"/>
    <x v="1"/>
    <n v="0.4"/>
    <n v="2.8"/>
    <n v="81.3"/>
    <n v="1.1000000000000001"/>
    <n v="2.6"/>
    <n v="4.0999999999999996"/>
    <n v="70.599999999999994"/>
    <n v="139"/>
    <n v="139"/>
    <n v="139"/>
    <x v="0"/>
    <x v="0"/>
    <s v="Low"/>
  </r>
  <r>
    <n v="141"/>
    <x v="4"/>
    <n v="2.1"/>
    <n v="4.8"/>
    <n v="64.2"/>
    <n v="1.2"/>
    <n v="2.6"/>
    <n v="4.0999999999999996"/>
    <n v="70.599999999999994"/>
    <n v="140"/>
    <n v="140"/>
    <n v="140"/>
    <x v="1"/>
    <x v="1"/>
    <s v="Moderate"/>
  </r>
  <r>
    <n v="142"/>
    <x v="1"/>
    <n v="2.6"/>
    <n v="2.6"/>
    <n v="60.9"/>
    <n v="1.4"/>
    <n v="2.6"/>
    <n v="4.0999999999999996"/>
    <n v="70.599999999999994"/>
    <n v="141"/>
    <n v="141"/>
    <n v="141"/>
    <x v="0"/>
    <x v="0"/>
    <s v="Moderate"/>
  </r>
  <r>
    <n v="143"/>
    <x v="0"/>
    <n v="2.5"/>
    <n v="5.5"/>
    <n v="61.3"/>
    <n v="1.9"/>
    <n v="2.6500000000000004"/>
    <n v="4.0999999999999996"/>
    <n v="71"/>
    <n v="142"/>
    <n v="142"/>
    <n v="142"/>
    <x v="1"/>
    <x v="1"/>
    <s v="Moderate"/>
  </r>
  <r>
    <n v="144"/>
    <x v="0"/>
    <n v="3.3"/>
    <n v="3.6"/>
    <n v="53.9"/>
    <n v="2.5"/>
    <n v="2.7"/>
    <n v="4.0999999999999996"/>
    <n v="71.400000000000006"/>
    <n v="143"/>
    <n v="143"/>
    <n v="143"/>
    <x v="0"/>
    <x v="0"/>
    <s v="Moderate"/>
  </r>
  <r>
    <n v="145"/>
    <x v="0"/>
    <n v="4.4000000000000004"/>
    <n v="4.7"/>
    <n v="83.5"/>
    <n v="1.6"/>
    <n v="2.6500000000000004"/>
    <n v="4.0999999999999996"/>
    <n v="71.45"/>
    <n v="144"/>
    <n v="144"/>
    <n v="144"/>
    <x v="1"/>
    <x v="1"/>
    <s v="High"/>
  </r>
  <r>
    <n v="146"/>
    <x v="0"/>
    <n v="2.9"/>
    <n v="4"/>
    <n v="66.7"/>
    <n v="0.3"/>
    <n v="2.6"/>
    <n v="4.0999999999999996"/>
    <n v="71.400000000000006"/>
    <n v="145"/>
    <n v="145"/>
    <n v="145"/>
    <x v="0"/>
    <x v="0"/>
    <s v="Moderate"/>
  </r>
  <r>
    <n v="147"/>
    <x v="0"/>
    <n v="3.1"/>
    <n v="2"/>
    <n v="65.5"/>
    <n v="2"/>
    <n v="2.6"/>
    <n v="4.0999999999999996"/>
    <n v="71.45"/>
    <n v="146"/>
    <n v="146"/>
    <n v="146"/>
    <x v="0"/>
    <x v="2"/>
    <s v="Moderate"/>
  </r>
  <r>
    <n v="148"/>
    <x v="2"/>
    <n v="2.6"/>
    <n v="4.8"/>
    <n v="48.8"/>
    <n v="3.5"/>
    <n v="2.6"/>
    <n v="4.0999999999999996"/>
    <n v="71.5"/>
    <n v="147"/>
    <n v="147"/>
    <n v="147"/>
    <x v="1"/>
    <x v="1"/>
    <s v="Moderate"/>
  </r>
  <r>
    <n v="149"/>
    <x v="3"/>
    <n v="3.7"/>
    <n v="3.2"/>
    <n v="55.7"/>
    <n v="1.6"/>
    <n v="2.6"/>
    <n v="4.0999999999999996"/>
    <n v="71.525000000000006"/>
    <n v="148"/>
    <n v="148"/>
    <n v="148"/>
    <x v="0"/>
    <x v="0"/>
    <s v="Moderate"/>
  </r>
  <r>
    <n v="150"/>
    <x v="0"/>
    <n v="3"/>
    <n v="5.6"/>
    <n v="84.7"/>
    <n v="0.1"/>
    <n v="2.6"/>
    <n v="4.0999999999999996"/>
    <n v="71.55"/>
    <n v="149"/>
    <n v="149"/>
    <n v="149"/>
    <x v="1"/>
    <x v="1"/>
    <s v="Moderate"/>
  </r>
  <r>
    <n v="151"/>
    <x v="4"/>
    <n v="3.2"/>
    <n v="3.6"/>
    <n v="73"/>
    <n v="1.6"/>
    <n v="2.5499999999999998"/>
    <n v="4.0999999999999996"/>
    <n v="71.525000000000006"/>
    <n v="150"/>
    <n v="150"/>
    <n v="150"/>
    <x v="0"/>
    <x v="0"/>
    <s v="Moderate"/>
  </r>
  <r>
    <n v="152"/>
    <x v="4"/>
    <n v="4.3"/>
    <n v="3.9"/>
    <n v="81.7"/>
    <n v="1.5"/>
    <n v="2.5"/>
    <n v="4.0999999999999996"/>
    <n v="71.5"/>
    <n v="151"/>
    <n v="151"/>
    <n v="151"/>
    <x v="0"/>
    <x v="0"/>
    <s v="High"/>
  </r>
  <r>
    <n v="153"/>
    <x v="4"/>
    <n v="2.7"/>
    <n v="6.5"/>
    <n v="80.400000000000006"/>
    <n v="1.4"/>
    <n v="2.4500000000000002"/>
    <n v="4.0999999999999996"/>
    <n v="71.45"/>
    <n v="152"/>
    <n v="152"/>
    <n v="152"/>
    <x v="1"/>
    <x v="1"/>
    <s v="Moderate"/>
  </r>
  <r>
    <n v="154"/>
    <x v="4"/>
    <n v="2.2000000000000002"/>
    <n v="7.6"/>
    <n v="60"/>
    <n v="2.2999999999999998"/>
    <n v="2.4"/>
    <n v="4.0999999999999996"/>
    <n v="71.400000000000006"/>
    <n v="153"/>
    <n v="153"/>
    <n v="153"/>
    <x v="1"/>
    <x v="1"/>
    <s v="Moderate"/>
  </r>
  <r>
    <n v="155"/>
    <x v="2"/>
    <n v="2.9"/>
    <n v="5.2"/>
    <n v="94.3"/>
    <n v="2.6"/>
    <n v="2.4500000000000002"/>
    <n v="4.0999999999999996"/>
    <n v="71.45"/>
    <n v="154"/>
    <n v="154"/>
    <n v="154"/>
    <x v="1"/>
    <x v="1"/>
    <s v="Moderate"/>
  </r>
  <r>
    <n v="156"/>
    <x v="4"/>
    <n v="3.6"/>
    <n v="3.6"/>
    <n v="89.5"/>
    <n v="2"/>
    <n v="2.4"/>
    <n v="4.0999999999999996"/>
    <n v="71.400000000000006"/>
    <n v="155"/>
    <n v="155"/>
    <n v="155"/>
    <x v="0"/>
    <x v="0"/>
    <s v="Moderate"/>
  </r>
  <r>
    <n v="157"/>
    <x v="0"/>
    <n v="3"/>
    <n v="3.4"/>
    <n v="64.400000000000006"/>
    <n v="1.4"/>
    <n v="2.4"/>
    <n v="4.0999999999999996"/>
    <n v="71"/>
    <n v="156"/>
    <n v="156"/>
    <n v="156"/>
    <x v="0"/>
    <x v="0"/>
    <s v="Moderate"/>
  </r>
  <r>
    <n v="158"/>
    <x v="1"/>
    <n v="3.6"/>
    <n v="2.8"/>
    <n v="34.299999999999997"/>
    <n v="2.4"/>
    <n v="2.4"/>
    <n v="4.0999999999999996"/>
    <n v="71.400000000000006"/>
    <n v="157"/>
    <n v="157"/>
    <n v="157"/>
    <x v="0"/>
    <x v="0"/>
    <s v="Moderate"/>
  </r>
  <r>
    <n v="159"/>
    <x v="4"/>
    <n v="1.8"/>
    <n v="3.1"/>
    <n v="66.400000000000006"/>
    <n v="0.3"/>
    <n v="2.3499999999999996"/>
    <n v="4.0999999999999996"/>
    <n v="71.45"/>
    <n v="158"/>
    <n v="158"/>
    <n v="158"/>
    <x v="0"/>
    <x v="0"/>
    <s v="Low"/>
  </r>
  <r>
    <n v="160"/>
    <x v="2"/>
    <n v="1.6"/>
    <n v="3.6"/>
    <n v="72.400000000000006"/>
    <n v="0.9"/>
    <n v="2.4"/>
    <n v="4.0999999999999996"/>
    <n v="71.5"/>
    <n v="159"/>
    <n v="159"/>
    <n v="159"/>
    <x v="0"/>
    <x v="0"/>
    <s v="Low"/>
  </r>
  <r>
    <n v="161"/>
    <x v="2"/>
    <n v="2"/>
    <n v="6.9"/>
    <n v="64.3"/>
    <n v="1"/>
    <n v="2.4"/>
    <n v="4.0999999999999996"/>
    <n v="71.45"/>
    <n v="160"/>
    <n v="160"/>
    <n v="160"/>
    <x v="1"/>
    <x v="1"/>
    <s v="Moderate"/>
  </r>
  <r>
    <n v="162"/>
    <x v="4"/>
    <n v="1.2"/>
    <n v="3.7"/>
    <n v="67.8"/>
    <n v="1.5"/>
    <n v="2.4"/>
    <n v="4.0999999999999996"/>
    <n v="71.5"/>
    <n v="161"/>
    <n v="161"/>
    <n v="161"/>
    <x v="0"/>
    <x v="0"/>
    <s v="Low"/>
  </r>
  <r>
    <n v="163"/>
    <x v="1"/>
    <n v="2.6"/>
    <n v="2.2000000000000002"/>
    <n v="61.7"/>
    <n v="1.9"/>
    <n v="2.4500000000000002"/>
    <n v="4.0999999999999996"/>
    <n v="71.525000000000006"/>
    <n v="162"/>
    <n v="162"/>
    <n v="162"/>
    <x v="0"/>
    <x v="0"/>
    <s v="Moderate"/>
  </r>
  <r>
    <n v="164"/>
    <x v="4"/>
    <n v="2.1"/>
    <n v="4.0999999999999996"/>
    <n v="79.2"/>
    <n v="1.3"/>
    <n v="2.4"/>
    <n v="4.0999999999999996"/>
    <n v="71.55"/>
    <n v="163"/>
    <n v="163"/>
    <n v="163"/>
    <x v="1"/>
    <x v="1"/>
    <s v="Moderate"/>
  </r>
  <r>
    <n v="165"/>
    <x v="2"/>
    <n v="3.7"/>
    <n v="4.3"/>
    <n v="70.599999999999994"/>
    <n v="0.8"/>
    <n v="2.4500000000000002"/>
    <n v="4.1999999999999993"/>
    <n v="71.525000000000006"/>
    <n v="164"/>
    <n v="164"/>
    <n v="164"/>
    <x v="1"/>
    <x v="1"/>
    <s v="Moderate"/>
  </r>
  <r>
    <n v="166"/>
    <x v="3"/>
    <n v="1.2"/>
    <n v="4.0999999999999996"/>
    <n v="79.5"/>
    <n v="2.2999999999999998"/>
    <n v="2.4"/>
    <n v="4.0999999999999996"/>
    <n v="71.55"/>
    <n v="165"/>
    <n v="165"/>
    <n v="165"/>
    <x v="1"/>
    <x v="1"/>
    <s v="Low"/>
  </r>
  <r>
    <n v="167"/>
    <x v="0"/>
    <n v="4.0999999999999996"/>
    <n v="5.2"/>
    <n v="82.2"/>
    <n v="1.3"/>
    <n v="2.4500000000000002"/>
    <n v="4.1999999999999993"/>
    <n v="71.525000000000006"/>
    <n v="166"/>
    <n v="166"/>
    <n v="166"/>
    <x v="1"/>
    <x v="1"/>
    <s v="High"/>
  </r>
  <r>
    <n v="168"/>
    <x v="2"/>
    <n v="1.5"/>
    <n v="4.0999999999999996"/>
    <n v="48.3"/>
    <n v="1.6"/>
    <n v="2.4"/>
    <n v="4.0999999999999996"/>
    <n v="71.5"/>
    <n v="167"/>
    <n v="167"/>
    <n v="167"/>
    <x v="1"/>
    <x v="1"/>
    <s v="Low"/>
  </r>
  <r>
    <n v="169"/>
    <x v="4"/>
    <n v="1.3"/>
    <n v="5.2"/>
    <n v="62.3"/>
    <n v="1.9"/>
    <n v="2.4500000000000002"/>
    <n v="4.1999999999999993"/>
    <n v="71.525000000000006"/>
    <n v="168"/>
    <n v="168"/>
    <n v="168"/>
    <x v="1"/>
    <x v="1"/>
    <s v="Low"/>
  </r>
  <r>
    <n v="170"/>
    <x v="0"/>
    <n v="1.7"/>
    <n v="2.8"/>
    <n v="63.8"/>
    <n v="1.5"/>
    <n v="2.5"/>
    <n v="4.0999999999999996"/>
    <n v="71.55"/>
    <n v="169"/>
    <n v="169"/>
    <n v="169"/>
    <x v="0"/>
    <x v="0"/>
    <s v="Low"/>
  </r>
  <r>
    <n v="171"/>
    <x v="4"/>
    <n v="4.5"/>
    <n v="4.0999999999999996"/>
    <n v="95.7"/>
    <n v="1.5"/>
    <n v="2.5499999999999998"/>
    <n v="4.1999999999999993"/>
    <n v="71.924999999999997"/>
    <n v="170"/>
    <n v="170"/>
    <n v="170"/>
    <x v="1"/>
    <x v="1"/>
    <s v="High"/>
  </r>
  <r>
    <n v="172"/>
    <x v="4"/>
    <n v="2.5"/>
    <n v="4.4000000000000004"/>
    <n v="71.5"/>
    <n v="2.2999999999999998"/>
    <n v="2.5"/>
    <n v="4.3"/>
    <n v="71.55"/>
    <n v="171"/>
    <n v="171"/>
    <n v="171"/>
    <x v="1"/>
    <x v="1"/>
    <s v="Moderate"/>
  </r>
  <r>
    <n v="173"/>
    <x v="3"/>
    <n v="3"/>
    <n v="4.5999999999999996"/>
    <n v="71.55"/>
    <n v="1.6"/>
    <n v="2.5"/>
    <n v="4.1999999999999993"/>
    <n v="71.924999999999997"/>
    <n v="172"/>
    <n v="172"/>
    <n v="172"/>
    <x v="1"/>
    <x v="1"/>
    <s v="Moderate"/>
  </r>
  <r>
    <n v="174"/>
    <x v="0"/>
    <n v="2.2999999999999998"/>
    <n v="2.8"/>
    <n v="51.2"/>
    <n v="2.2000000000000002"/>
    <n v="2.4"/>
    <n v="4.0999999999999996"/>
    <n v="72.3"/>
    <n v="173"/>
    <n v="173"/>
    <n v="173"/>
    <x v="0"/>
    <x v="0"/>
    <s v="Moderate"/>
  </r>
  <r>
    <n v="175"/>
    <x v="0"/>
    <n v="2.4"/>
    <n v="4.7"/>
    <n v="71.400000000000006"/>
    <n v="1.9"/>
    <n v="2.5"/>
    <n v="4.1999999999999993"/>
    <n v="72.3"/>
    <n v="174"/>
    <n v="174"/>
    <n v="174"/>
    <x v="1"/>
    <x v="1"/>
    <s v="Moderate"/>
  </r>
  <r>
    <n v="176"/>
    <x v="3"/>
    <n v="2"/>
    <n v="5"/>
    <n v="79.8"/>
    <n v="3.1"/>
    <n v="2.6"/>
    <n v="4.0999999999999996"/>
    <n v="72.3"/>
    <n v="175"/>
    <n v="175"/>
    <n v="175"/>
    <x v="1"/>
    <x v="1"/>
    <s v="Moderate"/>
  </r>
  <r>
    <n v="177"/>
    <x v="2"/>
    <n v="2.6"/>
    <n v="2.2000000000000002"/>
    <n v="78.599999999999994"/>
    <n v="1.8"/>
    <n v="2.6500000000000004"/>
    <n v="4.05"/>
    <n v="72.3"/>
    <n v="176"/>
    <n v="176"/>
    <n v="176"/>
    <x v="0"/>
    <x v="0"/>
    <s v="Moderate"/>
  </r>
  <r>
    <n v="178"/>
    <x v="4"/>
    <n v="3"/>
    <n v="1.5"/>
    <n v="76.2"/>
    <n v="2"/>
    <n v="2.7"/>
    <n v="4.0999999999999996"/>
    <n v="72.3"/>
    <n v="177"/>
    <n v="177"/>
    <n v="177"/>
    <x v="0"/>
    <x v="2"/>
    <s v="Moderate"/>
  </r>
  <r>
    <n v="179"/>
    <x v="1"/>
    <n v="4.2"/>
    <n v="4.4000000000000004"/>
    <n v="70.099999999999994"/>
    <n v="2.4"/>
    <n v="2.5499999999999998"/>
    <n v="4.1999999999999993"/>
    <n v="71.449999999999989"/>
    <n v="178"/>
    <n v="178"/>
    <n v="178"/>
    <x v="1"/>
    <x v="1"/>
    <s v="High"/>
  </r>
  <r>
    <n v="180"/>
    <x v="4"/>
    <n v="0.6"/>
    <n v="3.3"/>
    <n v="70.599999999999994"/>
    <n v="1.6"/>
    <n v="2.4"/>
    <n v="4.0999999999999996"/>
    <n v="72.3"/>
    <n v="179"/>
    <n v="179"/>
    <n v="179"/>
    <x v="0"/>
    <x v="0"/>
    <s v="Low"/>
  </r>
  <r>
    <n v="181"/>
    <x v="4"/>
    <n v="4.0999999999999996"/>
    <n v="4.4000000000000004"/>
    <n v="53.1"/>
    <n v="1"/>
    <n v="2.5499999999999998"/>
    <n v="4.1999999999999993"/>
    <n v="72.3"/>
    <n v="180"/>
    <n v="180"/>
    <n v="180"/>
    <x v="1"/>
    <x v="1"/>
    <s v="High"/>
  </r>
  <r>
    <n v="182"/>
    <x v="2"/>
    <n v="3"/>
    <n v="2.1"/>
    <n v="61"/>
    <n v="1.1000000000000001"/>
    <n v="2.4"/>
    <n v="4.0999999999999996"/>
    <n v="72.3"/>
    <n v="181"/>
    <n v="181"/>
    <n v="181"/>
    <x v="0"/>
    <x v="0"/>
    <s v="Moderate"/>
  </r>
  <r>
    <n v="183"/>
    <x v="4"/>
    <n v="2.1"/>
    <n v="1.7"/>
    <n v="72.3"/>
    <n v="1.1000000000000001"/>
    <n v="2.3499999999999996"/>
    <n v="4.1999999999999993"/>
    <n v="73.5"/>
    <n v="182"/>
    <n v="182"/>
    <n v="182"/>
    <x v="0"/>
    <x v="2"/>
    <s v="Moderate"/>
  </r>
  <r>
    <n v="184"/>
    <x v="3"/>
    <n v="2"/>
    <n v="4.3"/>
    <n v="62.8"/>
    <n v="0.7"/>
    <n v="2.4"/>
    <n v="4.3"/>
    <n v="74.7"/>
    <n v="183"/>
    <n v="183"/>
    <n v="183"/>
    <x v="1"/>
    <x v="1"/>
    <s v="Moderate"/>
  </r>
  <r>
    <n v="185"/>
    <x v="3"/>
    <n v="3.5"/>
    <n v="3.5"/>
    <n v="76.900000000000006"/>
    <n v="1.8"/>
    <n v="2.5499999999999998"/>
    <n v="4.1999999999999993"/>
    <n v="74.7"/>
    <n v="184"/>
    <n v="184"/>
    <n v="184"/>
    <x v="0"/>
    <x v="0"/>
    <s v="Moderate"/>
  </r>
  <r>
    <n v="186"/>
    <x v="0"/>
    <n v="2.7"/>
    <n v="4.0999999999999996"/>
    <n v="74.7"/>
    <n v="1"/>
    <n v="2.4"/>
    <n v="4.3"/>
    <n v="74.7"/>
    <n v="185"/>
    <n v="185"/>
    <n v="185"/>
    <x v="1"/>
    <x v="1"/>
    <s v="Moderate"/>
  </r>
  <r>
    <n v="187"/>
    <x v="1"/>
    <n v="1"/>
    <n v="6"/>
    <n v="83.7"/>
    <n v="1.7"/>
    <n v="2.3499999999999996"/>
    <n v="4.4499999999999993"/>
    <n v="73.5"/>
    <n v="186"/>
    <n v="186"/>
    <n v="186"/>
    <x v="1"/>
    <x v="1"/>
    <s v="Low"/>
  </r>
  <r>
    <n v="188"/>
    <x v="4"/>
    <n v="2.9"/>
    <n v="2"/>
    <n v="79.599999999999994"/>
    <n v="1.4"/>
    <n v="2.4"/>
    <n v="4.3"/>
    <n v="72.3"/>
    <n v="187"/>
    <n v="187"/>
    <n v="187"/>
    <x v="0"/>
    <x v="2"/>
    <s v="Moderate"/>
  </r>
  <r>
    <n v="189"/>
    <x v="4"/>
    <n v="3.6"/>
    <n v="7.9"/>
    <n v="72.3"/>
    <n v="1.5"/>
    <n v="2.3499999999999996"/>
    <n v="4.4499999999999993"/>
    <n v="70.650000000000006"/>
    <n v="188"/>
    <n v="188"/>
    <n v="188"/>
    <x v="1"/>
    <x v="1"/>
    <s v="Moderate"/>
  </r>
  <r>
    <n v="190"/>
    <x v="2"/>
    <n v="3.4"/>
    <n v="3.1"/>
    <n v="77.5"/>
    <n v="1.9"/>
    <n v="2.2999999999999998"/>
    <n v="4.3"/>
    <n v="69"/>
    <n v="189"/>
    <n v="189"/>
    <n v="189"/>
    <x v="0"/>
    <x v="0"/>
    <s v="Moderate"/>
  </r>
  <r>
    <n v="191"/>
    <x v="3"/>
    <n v="1.9"/>
    <n v="4.5999999999999996"/>
    <n v="80.099999999999994"/>
    <n v="1.1000000000000001"/>
    <n v="2.25"/>
    <n v="4.4499999999999993"/>
    <n v="67.849999999999994"/>
    <n v="190"/>
    <n v="190"/>
    <n v="190"/>
    <x v="1"/>
    <x v="1"/>
    <s v="Low"/>
  </r>
  <r>
    <n v="192"/>
    <x v="1"/>
    <n v="1.2"/>
    <n v="6.5"/>
    <n v="64.900000000000006"/>
    <n v="2"/>
    <n v="2.2999999999999998"/>
    <n v="4.3"/>
    <n v="66.7"/>
    <n v="191"/>
    <n v="191"/>
    <n v="191"/>
    <x v="1"/>
    <x v="1"/>
    <s v="Low"/>
  </r>
  <r>
    <n v="193"/>
    <x v="0"/>
    <n v="2.2000000000000002"/>
    <n v="6.2"/>
    <n v="66.7"/>
    <n v="2.8"/>
    <n v="2.3499999999999996"/>
    <n v="4.1500000000000004"/>
    <n v="67.849999999999994"/>
    <n v="192"/>
    <n v="192"/>
    <n v="192"/>
    <x v="1"/>
    <x v="1"/>
    <s v="Moderate"/>
  </r>
  <r>
    <n v="194"/>
    <x v="3"/>
    <n v="5.8"/>
    <n v="7"/>
    <n v="69"/>
    <n v="1.8"/>
    <n v="2.4"/>
    <n v="4"/>
    <n v="69"/>
    <n v="193"/>
    <n v="193"/>
    <n v="193"/>
    <x v="1"/>
    <x v="1"/>
    <s v="High"/>
  </r>
  <r>
    <n v="195"/>
    <x v="0"/>
    <n v="1"/>
    <n v="1.7"/>
    <n v="65.2"/>
    <n v="0.9"/>
    <n v="2.3499999999999996"/>
    <n v="3.15"/>
    <n v="70.5"/>
    <n v="194"/>
    <n v="194"/>
    <n v="194"/>
    <x v="0"/>
    <x v="2"/>
    <s v="Low"/>
  </r>
  <r>
    <n v="196"/>
    <x v="2"/>
    <n v="1.7"/>
    <n v="2.2999999999999998"/>
    <n v="80.2"/>
    <n v="1"/>
    <n v="2.4"/>
    <n v="4"/>
    <n v="74.7"/>
    <n v="195"/>
    <n v="195"/>
    <n v="195"/>
    <x v="0"/>
    <x v="0"/>
    <s v="Low"/>
  </r>
  <r>
    <n v="197"/>
    <x v="2"/>
    <n v="2.9"/>
    <n v="4.3"/>
    <n v="63.7"/>
    <n v="1.3"/>
    <n v="2.65"/>
    <n v="4.1500000000000004"/>
    <n v="70.5"/>
    <n v="196"/>
    <n v="196"/>
    <n v="196"/>
    <x v="1"/>
    <x v="1"/>
    <s v="Moderate"/>
  </r>
  <r>
    <n v="198"/>
    <x v="4"/>
    <n v="2.4"/>
    <n v="5.3"/>
    <n v="82.5"/>
    <n v="1"/>
    <n v="2.4"/>
    <n v="4"/>
    <n v="74.7"/>
    <n v="197"/>
    <n v="197"/>
    <n v="197"/>
    <x v="1"/>
    <x v="1"/>
    <s v="Moderate"/>
  </r>
  <r>
    <n v="199"/>
    <x v="1"/>
    <n v="2.2999999999999998"/>
    <n v="4"/>
    <n v="66.3"/>
    <n v="0.7"/>
    <n v="3.4"/>
    <n v="2.75"/>
    <n v="70.5"/>
    <n v="198"/>
    <n v="198"/>
    <n v="198"/>
    <x v="0"/>
    <x v="0"/>
    <s v="Moderate"/>
  </r>
  <r>
    <n v="200"/>
    <x v="0"/>
    <n v="4.5"/>
    <n v="1.5"/>
    <n v="74.7"/>
    <n v="1.6"/>
    <n v="4.5"/>
    <n v="1.5"/>
    <n v="74.7"/>
    <n v="199"/>
    <n v="199"/>
    <n v="199"/>
    <x v="0"/>
    <x v="2"/>
    <s v="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9C059-68B6-4687-B302-529FD267965D}"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creen Time Category">
  <location ref="A3:B7" firstHeaderRow="1" firstDataRow="1" firstDataCol="1"/>
  <pivotFields count="15">
    <pivotField showAll="0"/>
    <pivotField showAll="0">
      <items count="6">
        <item x="4"/>
        <item x="3"/>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items count="3">
        <item x="0"/>
        <item x="1"/>
        <item t="default"/>
      </items>
    </pivotField>
    <pivotField axis="axisRow" showAll="0">
      <items count="4">
        <item x="1"/>
        <item x="2"/>
        <item x="0"/>
        <item t="default"/>
      </items>
    </pivotField>
    <pivotField showAll="0"/>
  </pivotFields>
  <rowFields count="1">
    <field x="13"/>
  </rowFields>
  <rowItems count="4">
    <i>
      <x/>
    </i>
    <i>
      <x v="1"/>
    </i>
    <i>
      <x v="2"/>
    </i>
    <i t="grand">
      <x/>
    </i>
  </rowItems>
  <colItems count="1">
    <i/>
  </colItems>
  <dataFields count="1">
    <dataField name="Average of Test_Scores" fld="4" subtotal="average" baseField="1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C6925D-BF6C-4264-9CCC-5148822576F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udy_Category'">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Test_Scores" fld="1" subtotal="average" baseField="0" baseItem="0"/>
  </dataFields>
  <chartFormats count="5">
    <chartFormat chart="3"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Test_Scores"/>
  </pivotHierarchies>
  <pivotTableStyleInfo name="PivotStyleLight17"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0E9B6-FFE0-4CE2-B944-BAF33AFF372A}"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creen_Time_Category">
  <location ref="A3:B7" firstHeaderRow="1" firstDataRow="1" firstDataCol="1"/>
  <pivotFields count="15">
    <pivotField showAll="0"/>
    <pivotField showAll="0">
      <items count="6">
        <item x="4"/>
        <item x="3"/>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items count="3">
        <item x="0"/>
        <item x="1"/>
        <item t="default"/>
      </items>
    </pivotField>
    <pivotField axis="axisRow" showAll="0">
      <items count="4">
        <item x="1"/>
        <item x="2"/>
        <item x="0"/>
        <item t="default"/>
      </items>
    </pivotField>
    <pivotField showAll="0"/>
  </pivotFields>
  <rowFields count="1">
    <field x="13"/>
  </rowFields>
  <rowItems count="4">
    <i>
      <x/>
    </i>
    <i>
      <x v="1"/>
    </i>
    <i>
      <x v="2"/>
    </i>
    <i t="grand">
      <x/>
    </i>
  </rowItems>
  <colItems count="1">
    <i/>
  </colItems>
  <dataFields count="1">
    <dataField name="Average of Extra_Curricular_Hours" fld="5" subtotal="average" baseField="1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EC412-06D9-4DB6-BD3D-FC87B6E8A9F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5">
    <pivotField showAll="0"/>
    <pivotField axis="axisRow" showAll="0" sortType="ascending">
      <items count="6">
        <item x="4"/>
        <item x="3"/>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s>
  <rowFields count="1">
    <field x="1"/>
  </rowFields>
  <rowItems count="6">
    <i>
      <x/>
    </i>
    <i>
      <x v="1"/>
    </i>
    <i>
      <x v="2"/>
    </i>
    <i>
      <x v="3"/>
    </i>
    <i>
      <x v="4"/>
    </i>
    <i t="grand">
      <x/>
    </i>
  </rowItems>
  <colItems count="1">
    <i/>
  </colItems>
  <dataFields count="1">
    <dataField name="Average of Test_Score_filled" fld="11" subtotal="average" baseField="1"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1ACE385-FCEC-4C3E-B29A-1DFFF3F10E15}" autoFormatId="16" applyNumberFormats="0" applyBorderFormats="0" applyFontFormats="0" applyPatternFormats="0" applyAlignmentFormats="0" applyWidthHeightFormats="0">
  <queryTableRefresh nextId="16" unboundColumnsRight="9">
    <queryTableFields count="15">
      <queryTableField id="1" name="Student_ID" tableColumnId="1"/>
      <queryTableField id="2" name="Age" tableColumnId="2"/>
      <queryTableField id="3" name="Study_Hours" tableColumnId="3"/>
      <queryTableField id="4" name="Screen_Time" tableColumnId="4"/>
      <queryTableField id="5" name="Test_Scores" tableColumnId="5"/>
      <queryTableField id="6" name="Extra_Curricular_Hours"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A27B621-7E8D-449B-93E5-6FA8F4F57039}" sourceName="Age">
  <pivotTables>
    <pivotTable tabId="4" name="PivotTable2"/>
    <pivotTable tabId="6" name="PivotTable4"/>
    <pivotTable tabId="8" name="PivotTable5"/>
  </pivotTables>
  <data>
    <tabular pivotCacheId="1591678610">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Screen_Time" xr10:uid="{66F83DC5-E4DA-4450-A143-F934871249A1}" sourceName="High_Screen_Time">
  <pivotTables>
    <pivotTable tabId="4" name="PivotTable2"/>
    <pivotTable tabId="6" name="PivotTable4"/>
    <pivotTable tabId="8" name="PivotTable5"/>
  </pivotTables>
  <data>
    <tabular pivotCacheId="15916786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31664D3-E72D-4CFE-B745-9F5BD473AA40}" cache="Slicer_Age" caption="Age" rowHeight="234950"/>
  <slicer name="High_Screen_Time" xr10:uid="{9CFC6213-FEC2-4F50-AAC0-A58B247AD0C2}" cache="Slicer_High_Screen_Time" caption="High_Screen_Ti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705F80-3CD8-48FC-B61C-3C2CF4601CA5}" name="student_screen_time_raw" displayName="student_screen_time_raw" ref="A1:O201" tableType="queryTable" totalsRowShown="0">
  <tableColumns count="15">
    <tableColumn id="1" xr3:uid="{BD21E0CE-281A-4BA2-A952-02179B938F80}" uniqueName="1" name="Student_ID" queryTableFieldId="1"/>
    <tableColumn id="2" xr3:uid="{1E56F782-5E19-439B-908F-33960D5D14C8}" uniqueName="2" name="Age" queryTableFieldId="2"/>
    <tableColumn id="3" xr3:uid="{08C8996D-7F17-43EA-A479-DDAB47FBDFA2}" uniqueName="3" name="Study_Hours" queryTableFieldId="3"/>
    <tableColumn id="4" xr3:uid="{5086D874-ABEE-4263-B0A4-E88A982FFEA8}" uniqueName="4" name="Screen_Time" queryTableFieldId="4"/>
    <tableColumn id="5" xr3:uid="{096D9BA6-F456-445F-9F30-797A1D5C9E17}" uniqueName="5" name="Test_Scores" queryTableFieldId="5"/>
    <tableColumn id="6" xr3:uid="{9F6E5517-E019-44C8-B278-F2BBDB89034D}" uniqueName="6" name="Extra_Curricular_Hours" queryTableFieldId="6"/>
    <tableColumn id="7" xr3:uid="{FA4B9DAB-2D23-47D9-8118-7EC611ADDE3D}" uniqueName="7" name="Study_Hours_Mean" queryTableFieldId="7">
      <calculatedColumnFormula>MEDIAN(C2:C201)</calculatedColumnFormula>
    </tableColumn>
    <tableColumn id="8" xr3:uid="{F14E40B7-234D-483D-AC48-4BF635C6633C}" uniqueName="8" name="Screen_Time_Mean" queryTableFieldId="8">
      <calculatedColumnFormula>MEDIAN(D2:D201)</calculatedColumnFormula>
    </tableColumn>
    <tableColumn id="9" xr3:uid="{4ED779AB-295C-4662-84EF-6D80DED9FC38}" uniqueName="9" name="Test_Score_Mean" queryTableFieldId="9">
      <calculatedColumnFormula>MEDIAN(E2:E201)</calculatedColumnFormula>
    </tableColumn>
    <tableColumn id="10" xr3:uid="{23012678-1C59-48F8-A05A-9D6566FAF5A4}" uniqueName="10" name="Study_Hours_Filled" queryTableFieldId="10">
      <calculatedColumnFormula>COUNTBLANK(C2:C201)</calculatedColumnFormula>
    </tableColumn>
    <tableColumn id="11" xr3:uid="{0A874599-F18F-4B98-B2E7-F62308894767}" uniqueName="11" name="Screen_Time_filled" queryTableFieldId="11">
      <calculatedColumnFormula>COUNTBLANK(D2:D201)</calculatedColumnFormula>
    </tableColumn>
    <tableColumn id="12" xr3:uid="{C8DB5AEA-6A03-4B48-8DD3-63A07D981ABC}" uniqueName="12" name="Test_Score_filled" queryTableFieldId="12">
      <calculatedColumnFormula>COUNTBLANK(E2:E201)</calculatedColumnFormula>
    </tableColumn>
    <tableColumn id="13" xr3:uid="{BDF17927-1193-48C0-8F12-E73E463BFA3B}" uniqueName="13" name="High_Screen_Time" queryTableFieldId="13">
      <calculatedColumnFormula>IF(D2&gt;4,"Yes","No")</calculatedColumnFormula>
    </tableColumn>
    <tableColumn id="14" xr3:uid="{360FABF7-AFD6-4061-9F1E-724B58765C70}" uniqueName="14" name="Screen_Time_Category" queryTableFieldId="14">
      <calculatedColumnFormula>IF(D2&lt;=2,"Low",IF(D2&lt;=4,"Moderate","High"))</calculatedColumnFormula>
    </tableColumn>
    <tableColumn id="15" xr3:uid="{21845B80-6961-493B-B533-9B6E134164CF}" uniqueName="15" name="Study_Category" queryTableFieldId="15">
      <calculatedColumnFormula>IF(C2&lt;2,"Low",IF(C2&lt;=4,"Moderate","High"))</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26760-10C6-42B2-91BA-880FA358352D}">
  <dimension ref="A1:O201"/>
  <sheetViews>
    <sheetView workbookViewId="0">
      <pane ySplit="1" topLeftCell="A2" activePane="bottomLeft" state="frozen"/>
      <selection pane="bottomLeft" activeCell="G14" sqref="G14"/>
    </sheetView>
  </sheetViews>
  <sheetFormatPr defaultRowHeight="14.4" x14ac:dyDescent="0.3"/>
  <cols>
    <col min="1" max="1" width="12.6640625" bestFit="1" customWidth="1"/>
    <col min="2" max="2" width="6.44140625" bestFit="1" customWidth="1"/>
    <col min="3" max="4" width="14" bestFit="1" customWidth="1"/>
    <col min="5" max="5" width="13.109375" bestFit="1" customWidth="1"/>
    <col min="6" max="6" width="22.6640625" bestFit="1" customWidth="1"/>
    <col min="7" max="7" width="19.21875" customWidth="1"/>
    <col min="8" max="8" width="19.77734375" customWidth="1"/>
    <col min="9" max="9" width="19" customWidth="1"/>
    <col min="10" max="10" width="19.6640625" customWidth="1"/>
    <col min="11" max="11" width="17.109375" customWidth="1"/>
    <col min="12" max="12" width="16.5546875" customWidth="1"/>
    <col min="13" max="13" width="19.33203125" customWidth="1"/>
    <col min="14" max="14" width="23.21875" customWidth="1"/>
    <col min="15" max="15" width="15.109375" customWidth="1"/>
    <col min="17" max="17" width="10.109375" customWidth="1"/>
  </cols>
  <sheetData>
    <row r="1" spans="1:15" x14ac:dyDescent="0.3">
      <c r="A1" t="s">
        <v>0</v>
      </c>
      <c r="B1" t="s">
        <v>1</v>
      </c>
      <c r="C1" t="s">
        <v>2</v>
      </c>
      <c r="D1" t="s">
        <v>3</v>
      </c>
      <c r="E1" t="s">
        <v>4</v>
      </c>
      <c r="F1" t="s">
        <v>5</v>
      </c>
      <c r="G1" t="s">
        <v>9</v>
      </c>
      <c r="H1" t="s">
        <v>10</v>
      </c>
      <c r="I1" t="s">
        <v>11</v>
      </c>
      <c r="J1" t="s">
        <v>12</v>
      </c>
      <c r="K1" t="s">
        <v>13</v>
      </c>
      <c r="L1" t="s">
        <v>14</v>
      </c>
      <c r="M1" t="s">
        <v>6</v>
      </c>
      <c r="N1" t="s">
        <v>7</v>
      </c>
      <c r="O1" t="s">
        <v>8</v>
      </c>
    </row>
    <row r="2" spans="1:15" x14ac:dyDescent="0.3">
      <c r="A2">
        <v>1</v>
      </c>
      <c r="B2">
        <v>16</v>
      </c>
      <c r="C2">
        <v>2.5</v>
      </c>
      <c r="D2">
        <v>2.7</v>
      </c>
      <c r="E2">
        <v>75</v>
      </c>
      <c r="F2">
        <v>1.6</v>
      </c>
      <c r="G2">
        <f>MEDIAN(C2:C201)</f>
        <v>2.5</v>
      </c>
      <c r="H2">
        <f>MEDIAN(D2:D201)</f>
        <v>4.0999999999999996</v>
      </c>
      <c r="I2">
        <f>MEDIAN(E2:E201)</f>
        <v>71.55</v>
      </c>
      <c r="J2">
        <f>COUNTBLANK(C2:C201)</f>
        <v>0</v>
      </c>
      <c r="K2">
        <f>COUNTBLANK(D2:D201)</f>
        <v>0</v>
      </c>
      <c r="L2">
        <f>COUNTBLANK(E2:E201)</f>
        <v>0</v>
      </c>
      <c r="M2" t="str">
        <f>IF(D2&gt;4,"Yes","No")</f>
        <v>No</v>
      </c>
      <c r="N2" t="str">
        <f>IF(D2&lt;=2,"Low",IF(D2&lt;=4,"Moderate","High"))</f>
        <v>Moderate</v>
      </c>
      <c r="O2" t="str">
        <f>IF(C2&lt;2,"Low",IF(C2&lt;=4,"Moderate","High"))</f>
        <v>Moderate</v>
      </c>
    </row>
    <row r="3" spans="1:15" x14ac:dyDescent="0.3">
      <c r="A3">
        <v>2</v>
      </c>
      <c r="B3">
        <v>17</v>
      </c>
      <c r="C3">
        <v>2.7</v>
      </c>
      <c r="D3">
        <v>4</v>
      </c>
      <c r="E3">
        <v>68.099999999999994</v>
      </c>
      <c r="F3">
        <v>0.7</v>
      </c>
      <c r="G3">
        <f t="shared" ref="G3:G66" si="0">MEDIAN(C3:C202)</f>
        <v>2.5</v>
      </c>
      <c r="H3">
        <f t="shared" ref="H3:H66" si="1">MEDIAN(D3:D202)</f>
        <v>4.0999999999999996</v>
      </c>
      <c r="I3">
        <f t="shared" ref="I3:I66" si="2">MEDIAN(E3:E202)</f>
        <v>71.55</v>
      </c>
      <c r="J3">
        <f t="shared" ref="J3:J66" si="3">COUNTBLANK(C3:C202)</f>
        <v>1</v>
      </c>
      <c r="K3">
        <f t="shared" ref="K3:K66" si="4">COUNTBLANK(D3:D202)</f>
        <v>1</v>
      </c>
      <c r="L3">
        <f t="shared" ref="L3:L66" si="5">COUNTBLANK(E3:E202)</f>
        <v>1</v>
      </c>
      <c r="M3" t="str">
        <f t="shared" ref="M3:M66" si="6">IF(D3&gt;4,"Yes","No")</f>
        <v>No</v>
      </c>
      <c r="N3" t="str">
        <f t="shared" ref="N3:N66" si="7">IF(D3&lt;=2,"Low",IF(D3&lt;=4,"Moderate","High"))</f>
        <v>Moderate</v>
      </c>
      <c r="O3" t="str">
        <f t="shared" ref="O3:O66" si="8">IF(C3&lt;2,"Low",IF(C3&lt;=4,"Moderate","High"))</f>
        <v>Moderate</v>
      </c>
    </row>
    <row r="4" spans="1:15" x14ac:dyDescent="0.3">
      <c r="A4">
        <v>3</v>
      </c>
      <c r="B4">
        <v>15</v>
      </c>
      <c r="C4">
        <v>3</v>
      </c>
      <c r="D4">
        <v>4.3</v>
      </c>
      <c r="E4">
        <v>67.900000000000006</v>
      </c>
      <c r="F4">
        <v>1.5</v>
      </c>
      <c r="G4">
        <f t="shared" si="0"/>
        <v>2.5</v>
      </c>
      <c r="H4">
        <f t="shared" si="1"/>
        <v>4.0999999999999996</v>
      </c>
      <c r="I4">
        <f t="shared" si="2"/>
        <v>71.55</v>
      </c>
      <c r="J4">
        <f t="shared" si="3"/>
        <v>2</v>
      </c>
      <c r="K4">
        <f t="shared" si="4"/>
        <v>2</v>
      </c>
      <c r="L4">
        <f t="shared" si="5"/>
        <v>2</v>
      </c>
      <c r="M4" t="str">
        <f t="shared" si="6"/>
        <v>Yes</v>
      </c>
      <c r="N4" t="str">
        <f t="shared" si="7"/>
        <v>High</v>
      </c>
      <c r="O4" t="str">
        <f t="shared" si="8"/>
        <v>Moderate</v>
      </c>
    </row>
    <row r="5" spans="1:15" x14ac:dyDescent="0.3">
      <c r="A5">
        <v>4</v>
      </c>
      <c r="B5">
        <v>17</v>
      </c>
      <c r="C5">
        <v>3</v>
      </c>
      <c r="D5">
        <v>2.8</v>
      </c>
      <c r="E5">
        <v>47.2</v>
      </c>
      <c r="F5">
        <v>1.8</v>
      </c>
      <c r="G5">
        <f t="shared" si="0"/>
        <v>2.5</v>
      </c>
      <c r="H5">
        <f t="shared" si="1"/>
        <v>4.0999999999999996</v>
      </c>
      <c r="I5">
        <f t="shared" si="2"/>
        <v>71.55</v>
      </c>
      <c r="J5">
        <f t="shared" si="3"/>
        <v>3</v>
      </c>
      <c r="K5">
        <f t="shared" si="4"/>
        <v>3</v>
      </c>
      <c r="L5">
        <f t="shared" si="5"/>
        <v>3</v>
      </c>
      <c r="M5" t="str">
        <f t="shared" si="6"/>
        <v>No</v>
      </c>
      <c r="N5" t="str">
        <f t="shared" si="7"/>
        <v>Moderate</v>
      </c>
      <c r="O5" t="str">
        <f t="shared" si="8"/>
        <v>Moderate</v>
      </c>
    </row>
    <row r="6" spans="1:15" x14ac:dyDescent="0.3">
      <c r="A6">
        <v>5</v>
      </c>
      <c r="B6">
        <v>17</v>
      </c>
      <c r="C6" s="1">
        <v>2.5</v>
      </c>
      <c r="D6">
        <v>1.8</v>
      </c>
      <c r="E6">
        <v>78</v>
      </c>
      <c r="F6">
        <v>1.4</v>
      </c>
      <c r="G6">
        <f t="shared" si="0"/>
        <v>2.5</v>
      </c>
      <c r="H6">
        <f t="shared" si="1"/>
        <v>4.0999999999999996</v>
      </c>
      <c r="I6">
        <f t="shared" si="2"/>
        <v>71.55</v>
      </c>
      <c r="J6">
        <f t="shared" si="3"/>
        <v>4</v>
      </c>
      <c r="K6">
        <f t="shared" si="4"/>
        <v>4</v>
      </c>
      <c r="L6">
        <f t="shared" si="5"/>
        <v>4</v>
      </c>
      <c r="M6" t="str">
        <f t="shared" si="6"/>
        <v>No</v>
      </c>
      <c r="N6" t="str">
        <f t="shared" si="7"/>
        <v>Low</v>
      </c>
      <c r="O6" t="str">
        <f t="shared" si="8"/>
        <v>Moderate</v>
      </c>
    </row>
    <row r="7" spans="1:15" x14ac:dyDescent="0.3">
      <c r="A7">
        <v>6</v>
      </c>
      <c r="B7">
        <v>14</v>
      </c>
      <c r="C7">
        <v>1.3</v>
      </c>
      <c r="D7">
        <v>4.4000000000000004</v>
      </c>
      <c r="E7">
        <v>71.5</v>
      </c>
      <c r="F7">
        <v>0.4</v>
      </c>
      <c r="G7">
        <f t="shared" si="0"/>
        <v>2.5</v>
      </c>
      <c r="H7">
        <f t="shared" si="1"/>
        <v>4.0999999999999996</v>
      </c>
      <c r="I7">
        <f t="shared" si="2"/>
        <v>71.55</v>
      </c>
      <c r="J7">
        <f t="shared" si="3"/>
        <v>5</v>
      </c>
      <c r="K7">
        <f t="shared" si="4"/>
        <v>5</v>
      </c>
      <c r="L7">
        <f t="shared" si="5"/>
        <v>5</v>
      </c>
      <c r="M7" t="str">
        <f t="shared" si="6"/>
        <v>Yes</v>
      </c>
      <c r="N7" t="str">
        <f t="shared" si="7"/>
        <v>High</v>
      </c>
      <c r="O7" t="str">
        <f t="shared" si="8"/>
        <v>Low</v>
      </c>
    </row>
    <row r="8" spans="1:15" x14ac:dyDescent="0.3">
      <c r="A8">
        <v>7</v>
      </c>
      <c r="B8">
        <v>15</v>
      </c>
      <c r="C8">
        <v>3.3</v>
      </c>
      <c r="D8">
        <v>6.7</v>
      </c>
      <c r="E8">
        <v>88</v>
      </c>
      <c r="F8">
        <v>2.9</v>
      </c>
      <c r="G8">
        <f t="shared" si="0"/>
        <v>2.5</v>
      </c>
      <c r="H8">
        <f t="shared" si="1"/>
        <v>4.0999999999999996</v>
      </c>
      <c r="I8">
        <f t="shared" si="2"/>
        <v>71.55</v>
      </c>
      <c r="J8">
        <f t="shared" si="3"/>
        <v>6</v>
      </c>
      <c r="K8">
        <f t="shared" si="4"/>
        <v>6</v>
      </c>
      <c r="L8">
        <f t="shared" si="5"/>
        <v>6</v>
      </c>
      <c r="M8" t="str">
        <f t="shared" si="6"/>
        <v>Yes</v>
      </c>
      <c r="N8" t="str">
        <f t="shared" si="7"/>
        <v>High</v>
      </c>
      <c r="O8" t="str">
        <f t="shared" si="8"/>
        <v>Moderate</v>
      </c>
    </row>
    <row r="9" spans="1:15" x14ac:dyDescent="0.3">
      <c r="A9">
        <v>8</v>
      </c>
      <c r="B9">
        <v>15</v>
      </c>
      <c r="C9">
        <v>2.9</v>
      </c>
      <c r="D9">
        <v>4.5999999999999996</v>
      </c>
      <c r="E9">
        <v>69.3</v>
      </c>
      <c r="F9">
        <v>1.6</v>
      </c>
      <c r="G9">
        <f t="shared" si="0"/>
        <v>2.5</v>
      </c>
      <c r="H9">
        <f t="shared" si="1"/>
        <v>4.0999999999999996</v>
      </c>
      <c r="I9">
        <f t="shared" si="2"/>
        <v>71.55</v>
      </c>
      <c r="J9">
        <f t="shared" si="3"/>
        <v>7</v>
      </c>
      <c r="K9">
        <f t="shared" si="4"/>
        <v>7</v>
      </c>
      <c r="L9">
        <f t="shared" si="5"/>
        <v>7</v>
      </c>
      <c r="M9" t="str">
        <f t="shared" si="6"/>
        <v>Yes</v>
      </c>
      <c r="N9" t="str">
        <f t="shared" si="7"/>
        <v>High</v>
      </c>
      <c r="O9" t="str">
        <f t="shared" si="8"/>
        <v>Moderate</v>
      </c>
    </row>
    <row r="10" spans="1:15" x14ac:dyDescent="0.3">
      <c r="A10">
        <v>9</v>
      </c>
      <c r="B10">
        <v>15</v>
      </c>
      <c r="C10">
        <v>1.4</v>
      </c>
      <c r="D10">
        <v>4.0999999999999996</v>
      </c>
      <c r="E10">
        <v>75.7</v>
      </c>
      <c r="F10">
        <v>0.9</v>
      </c>
      <c r="G10">
        <f t="shared" si="0"/>
        <v>2.5</v>
      </c>
      <c r="H10">
        <f t="shared" si="1"/>
        <v>4.0999999999999996</v>
      </c>
      <c r="I10">
        <f t="shared" si="2"/>
        <v>71.55</v>
      </c>
      <c r="J10">
        <f t="shared" si="3"/>
        <v>8</v>
      </c>
      <c r="K10">
        <f t="shared" si="4"/>
        <v>8</v>
      </c>
      <c r="L10">
        <f t="shared" si="5"/>
        <v>8</v>
      </c>
      <c r="M10" t="str">
        <f t="shared" si="6"/>
        <v>Yes</v>
      </c>
      <c r="N10" t="str">
        <f t="shared" si="7"/>
        <v>High</v>
      </c>
      <c r="O10" t="str">
        <f t="shared" si="8"/>
        <v>Low</v>
      </c>
    </row>
    <row r="11" spans="1:15" x14ac:dyDescent="0.3">
      <c r="A11">
        <v>10</v>
      </c>
      <c r="B11">
        <v>17</v>
      </c>
      <c r="C11">
        <v>1.8</v>
      </c>
      <c r="D11">
        <v>4.0999999999999996</v>
      </c>
      <c r="E11">
        <v>78.3</v>
      </c>
      <c r="F11">
        <v>2.8</v>
      </c>
      <c r="G11">
        <f t="shared" si="0"/>
        <v>2.5</v>
      </c>
      <c r="H11">
        <f t="shared" si="1"/>
        <v>4.0999999999999996</v>
      </c>
      <c r="I11">
        <f t="shared" si="2"/>
        <v>71.55</v>
      </c>
      <c r="J11">
        <f t="shared" si="3"/>
        <v>9</v>
      </c>
      <c r="K11">
        <f t="shared" si="4"/>
        <v>9</v>
      </c>
      <c r="L11">
        <f t="shared" si="5"/>
        <v>9</v>
      </c>
      <c r="M11" t="str">
        <f t="shared" si="6"/>
        <v>Yes</v>
      </c>
      <c r="N11" t="str">
        <f t="shared" si="7"/>
        <v>High</v>
      </c>
      <c r="O11" t="str">
        <f t="shared" si="8"/>
        <v>Low</v>
      </c>
    </row>
    <row r="12" spans="1:15" x14ac:dyDescent="0.3">
      <c r="A12">
        <v>11</v>
      </c>
      <c r="B12">
        <v>16</v>
      </c>
      <c r="C12">
        <v>3.4</v>
      </c>
      <c r="D12">
        <v>3.6</v>
      </c>
      <c r="E12">
        <v>52.5</v>
      </c>
      <c r="F12">
        <v>2</v>
      </c>
      <c r="G12">
        <f t="shared" si="0"/>
        <v>2.5</v>
      </c>
      <c r="H12">
        <f t="shared" si="1"/>
        <v>4.0999999999999996</v>
      </c>
      <c r="I12">
        <f t="shared" si="2"/>
        <v>71.55</v>
      </c>
      <c r="J12">
        <f t="shared" si="3"/>
        <v>10</v>
      </c>
      <c r="K12">
        <f t="shared" si="4"/>
        <v>10</v>
      </c>
      <c r="L12">
        <f t="shared" si="5"/>
        <v>10</v>
      </c>
      <c r="M12" t="str">
        <f t="shared" si="6"/>
        <v>No</v>
      </c>
      <c r="N12" t="str">
        <f t="shared" si="7"/>
        <v>Moderate</v>
      </c>
      <c r="O12" t="str">
        <f t="shared" si="8"/>
        <v>Moderate</v>
      </c>
    </row>
    <row r="13" spans="1:15" x14ac:dyDescent="0.3">
      <c r="A13">
        <v>12</v>
      </c>
      <c r="B13">
        <v>15</v>
      </c>
      <c r="C13">
        <v>3.1</v>
      </c>
      <c r="D13">
        <v>5.8</v>
      </c>
      <c r="E13">
        <v>96.2</v>
      </c>
      <c r="F13">
        <v>0.5</v>
      </c>
      <c r="G13">
        <f t="shared" si="0"/>
        <v>2.5</v>
      </c>
      <c r="H13">
        <f t="shared" si="1"/>
        <v>4.0999999999999996</v>
      </c>
      <c r="I13">
        <f t="shared" si="2"/>
        <v>71.55</v>
      </c>
      <c r="J13">
        <f t="shared" si="3"/>
        <v>11</v>
      </c>
      <c r="K13">
        <f t="shared" si="4"/>
        <v>11</v>
      </c>
      <c r="L13">
        <f t="shared" si="5"/>
        <v>11</v>
      </c>
      <c r="M13" t="str">
        <f t="shared" si="6"/>
        <v>Yes</v>
      </c>
      <c r="N13" t="str">
        <f t="shared" si="7"/>
        <v>High</v>
      </c>
      <c r="O13" t="str">
        <f t="shared" si="8"/>
        <v>Moderate</v>
      </c>
    </row>
    <row r="14" spans="1:15" x14ac:dyDescent="0.3">
      <c r="A14">
        <v>13</v>
      </c>
      <c r="B14">
        <v>17</v>
      </c>
      <c r="C14">
        <v>1.8</v>
      </c>
      <c r="D14" s="1">
        <v>4.0999999999999996</v>
      </c>
      <c r="E14">
        <v>65.7</v>
      </c>
      <c r="F14">
        <v>0.7</v>
      </c>
      <c r="G14">
        <f t="shared" si="0"/>
        <v>2.5</v>
      </c>
      <c r="H14">
        <f t="shared" si="1"/>
        <v>4.0999999999999996</v>
      </c>
      <c r="I14">
        <f t="shared" si="2"/>
        <v>71.55</v>
      </c>
      <c r="J14">
        <f t="shared" si="3"/>
        <v>12</v>
      </c>
      <c r="K14">
        <f t="shared" si="4"/>
        <v>12</v>
      </c>
      <c r="L14">
        <f t="shared" si="5"/>
        <v>12</v>
      </c>
      <c r="M14" t="str">
        <f t="shared" si="6"/>
        <v>Yes</v>
      </c>
      <c r="N14" t="str">
        <f t="shared" si="7"/>
        <v>High</v>
      </c>
      <c r="O14" t="str">
        <f t="shared" si="8"/>
        <v>Low</v>
      </c>
    </row>
    <row r="15" spans="1:15" x14ac:dyDescent="0.3">
      <c r="A15">
        <v>14</v>
      </c>
      <c r="B15">
        <v>14</v>
      </c>
      <c r="C15">
        <v>2.2000000000000002</v>
      </c>
      <c r="D15">
        <v>2</v>
      </c>
      <c r="E15">
        <v>74.900000000000006</v>
      </c>
      <c r="F15">
        <v>1.3</v>
      </c>
      <c r="G15">
        <f t="shared" si="0"/>
        <v>2.5</v>
      </c>
      <c r="H15">
        <f t="shared" si="1"/>
        <v>4.0999999999999996</v>
      </c>
      <c r="I15">
        <f t="shared" si="2"/>
        <v>71.55</v>
      </c>
      <c r="J15">
        <f t="shared" si="3"/>
        <v>13</v>
      </c>
      <c r="K15">
        <f t="shared" si="4"/>
        <v>13</v>
      </c>
      <c r="L15">
        <f t="shared" si="5"/>
        <v>13</v>
      </c>
      <c r="M15" t="str">
        <f t="shared" si="6"/>
        <v>No</v>
      </c>
      <c r="N15" t="str">
        <f t="shared" si="7"/>
        <v>Low</v>
      </c>
      <c r="O15" t="str">
        <f t="shared" si="8"/>
        <v>Moderate</v>
      </c>
    </row>
    <row r="16" spans="1:15" x14ac:dyDescent="0.3">
      <c r="A16">
        <v>15</v>
      </c>
      <c r="B16">
        <v>16</v>
      </c>
      <c r="C16">
        <v>2.4</v>
      </c>
      <c r="D16">
        <v>1.6</v>
      </c>
      <c r="E16">
        <v>76.400000000000006</v>
      </c>
      <c r="F16">
        <v>1.7</v>
      </c>
      <c r="G16">
        <f t="shared" si="0"/>
        <v>2.5</v>
      </c>
      <c r="H16">
        <f t="shared" si="1"/>
        <v>4.0999999999999996</v>
      </c>
      <c r="I16">
        <f t="shared" si="2"/>
        <v>71.55</v>
      </c>
      <c r="J16">
        <f t="shared" si="3"/>
        <v>14</v>
      </c>
      <c r="K16">
        <f t="shared" si="4"/>
        <v>14</v>
      </c>
      <c r="L16">
        <f t="shared" si="5"/>
        <v>14</v>
      </c>
      <c r="M16" t="str">
        <f t="shared" si="6"/>
        <v>No</v>
      </c>
      <c r="N16" t="str">
        <f t="shared" si="7"/>
        <v>Low</v>
      </c>
      <c r="O16" t="str">
        <f t="shared" si="8"/>
        <v>Moderate</v>
      </c>
    </row>
    <row r="17" spans="1:15" x14ac:dyDescent="0.3">
      <c r="A17">
        <v>16</v>
      </c>
      <c r="B17">
        <v>14</v>
      </c>
      <c r="C17">
        <v>3.1</v>
      </c>
      <c r="D17">
        <v>4.0999999999999996</v>
      </c>
      <c r="E17">
        <v>61.9</v>
      </c>
      <c r="F17">
        <v>2</v>
      </c>
      <c r="G17">
        <f t="shared" si="0"/>
        <v>2.5</v>
      </c>
      <c r="H17">
        <f t="shared" si="1"/>
        <v>4.0999999999999996</v>
      </c>
      <c r="I17">
        <f t="shared" si="2"/>
        <v>71.55</v>
      </c>
      <c r="J17">
        <f t="shared" si="3"/>
        <v>15</v>
      </c>
      <c r="K17">
        <f t="shared" si="4"/>
        <v>15</v>
      </c>
      <c r="L17">
        <f t="shared" si="5"/>
        <v>15</v>
      </c>
      <c r="M17" t="str">
        <f t="shared" si="6"/>
        <v>Yes</v>
      </c>
      <c r="N17" t="str">
        <f t="shared" si="7"/>
        <v>High</v>
      </c>
      <c r="O17" t="str">
        <f t="shared" si="8"/>
        <v>Moderate</v>
      </c>
    </row>
    <row r="18" spans="1:15" x14ac:dyDescent="0.3">
      <c r="A18">
        <v>17</v>
      </c>
      <c r="B18">
        <v>16</v>
      </c>
      <c r="C18">
        <v>3.7</v>
      </c>
      <c r="D18">
        <v>5.6</v>
      </c>
      <c r="E18">
        <v>88.5</v>
      </c>
      <c r="F18">
        <v>2.2999999999999998</v>
      </c>
      <c r="G18">
        <f t="shared" si="0"/>
        <v>2.5</v>
      </c>
      <c r="H18">
        <f t="shared" si="1"/>
        <v>4.0999999999999996</v>
      </c>
      <c r="I18">
        <f t="shared" si="2"/>
        <v>71.55</v>
      </c>
      <c r="J18">
        <f t="shared" si="3"/>
        <v>16</v>
      </c>
      <c r="K18">
        <f t="shared" si="4"/>
        <v>16</v>
      </c>
      <c r="L18">
        <f t="shared" si="5"/>
        <v>16</v>
      </c>
      <c r="M18" t="str">
        <f t="shared" si="6"/>
        <v>Yes</v>
      </c>
      <c r="N18" t="str">
        <f t="shared" si="7"/>
        <v>High</v>
      </c>
      <c r="O18" t="str">
        <f t="shared" si="8"/>
        <v>Moderate</v>
      </c>
    </row>
    <row r="19" spans="1:15" x14ac:dyDescent="0.3">
      <c r="A19">
        <v>18</v>
      </c>
      <c r="B19">
        <v>17</v>
      </c>
      <c r="C19">
        <v>2.6</v>
      </c>
      <c r="D19">
        <v>4.4000000000000004</v>
      </c>
      <c r="E19">
        <v>72.7</v>
      </c>
      <c r="F19">
        <v>1.9</v>
      </c>
      <c r="G19">
        <f t="shared" si="0"/>
        <v>2.5</v>
      </c>
      <c r="H19">
        <f t="shared" si="1"/>
        <v>4.0999999999999996</v>
      </c>
      <c r="I19">
        <f t="shared" si="2"/>
        <v>71.55</v>
      </c>
      <c r="J19">
        <f t="shared" si="3"/>
        <v>17</v>
      </c>
      <c r="K19">
        <f t="shared" si="4"/>
        <v>17</v>
      </c>
      <c r="L19">
        <f t="shared" si="5"/>
        <v>17</v>
      </c>
      <c r="M19" t="str">
        <f t="shared" si="6"/>
        <v>Yes</v>
      </c>
      <c r="N19" t="str">
        <f t="shared" si="7"/>
        <v>High</v>
      </c>
      <c r="O19" t="str">
        <f t="shared" si="8"/>
        <v>Moderate</v>
      </c>
    </row>
    <row r="20" spans="1:15" x14ac:dyDescent="0.3">
      <c r="A20">
        <v>19</v>
      </c>
      <c r="B20">
        <v>13</v>
      </c>
      <c r="C20" s="1">
        <v>2.5</v>
      </c>
      <c r="D20">
        <v>3.5</v>
      </c>
      <c r="E20">
        <v>67.900000000000006</v>
      </c>
      <c r="F20">
        <v>2.6</v>
      </c>
      <c r="G20">
        <f t="shared" si="0"/>
        <v>2.5</v>
      </c>
      <c r="H20">
        <f t="shared" si="1"/>
        <v>4.0999999999999996</v>
      </c>
      <c r="I20">
        <f t="shared" si="2"/>
        <v>71.55</v>
      </c>
      <c r="J20">
        <f t="shared" si="3"/>
        <v>18</v>
      </c>
      <c r="K20">
        <f t="shared" si="4"/>
        <v>18</v>
      </c>
      <c r="L20">
        <f t="shared" si="5"/>
        <v>18</v>
      </c>
      <c r="M20" t="str">
        <f t="shared" si="6"/>
        <v>No</v>
      </c>
      <c r="N20" t="str">
        <f t="shared" si="7"/>
        <v>Moderate</v>
      </c>
      <c r="O20" t="str">
        <f t="shared" si="8"/>
        <v>Moderate</v>
      </c>
    </row>
    <row r="21" spans="1:15" x14ac:dyDescent="0.3">
      <c r="A21">
        <v>20</v>
      </c>
      <c r="B21">
        <v>16</v>
      </c>
      <c r="C21">
        <v>3.4</v>
      </c>
      <c r="D21">
        <v>4.7</v>
      </c>
      <c r="E21">
        <v>71.400000000000006</v>
      </c>
      <c r="F21">
        <v>1.6</v>
      </c>
      <c r="G21">
        <f t="shared" si="0"/>
        <v>2.5</v>
      </c>
      <c r="H21">
        <f t="shared" si="1"/>
        <v>4.0999999999999996</v>
      </c>
      <c r="I21">
        <f t="shared" si="2"/>
        <v>71.55</v>
      </c>
      <c r="J21">
        <f t="shared" si="3"/>
        <v>19</v>
      </c>
      <c r="K21">
        <f t="shared" si="4"/>
        <v>19</v>
      </c>
      <c r="L21">
        <f t="shared" si="5"/>
        <v>19</v>
      </c>
      <c r="M21" t="str">
        <f t="shared" si="6"/>
        <v>Yes</v>
      </c>
      <c r="N21" t="str">
        <f t="shared" si="7"/>
        <v>High</v>
      </c>
      <c r="O21" t="str">
        <f t="shared" si="8"/>
        <v>Moderate</v>
      </c>
    </row>
    <row r="22" spans="1:15" x14ac:dyDescent="0.3">
      <c r="A22">
        <v>21</v>
      </c>
      <c r="B22">
        <v>14</v>
      </c>
      <c r="C22">
        <v>2.7</v>
      </c>
      <c r="D22">
        <v>4.3</v>
      </c>
      <c r="E22">
        <v>77.599999999999994</v>
      </c>
      <c r="F22">
        <v>0.9</v>
      </c>
      <c r="G22">
        <f t="shared" si="0"/>
        <v>2.5</v>
      </c>
      <c r="H22">
        <f t="shared" si="1"/>
        <v>4.0999999999999996</v>
      </c>
      <c r="I22">
        <f t="shared" si="2"/>
        <v>71.55</v>
      </c>
      <c r="J22">
        <f t="shared" si="3"/>
        <v>20</v>
      </c>
      <c r="K22">
        <f t="shared" si="4"/>
        <v>20</v>
      </c>
      <c r="L22">
        <f t="shared" si="5"/>
        <v>20</v>
      </c>
      <c r="M22" t="str">
        <f t="shared" si="6"/>
        <v>Yes</v>
      </c>
      <c r="N22" t="str">
        <f t="shared" si="7"/>
        <v>High</v>
      </c>
      <c r="O22" t="str">
        <f t="shared" si="8"/>
        <v>Moderate</v>
      </c>
    </row>
    <row r="23" spans="1:15" x14ac:dyDescent="0.3">
      <c r="A23">
        <v>22</v>
      </c>
      <c r="B23">
        <v>17</v>
      </c>
      <c r="C23">
        <v>1.1000000000000001</v>
      </c>
      <c r="D23">
        <v>5.2</v>
      </c>
      <c r="E23">
        <v>70.099999999999994</v>
      </c>
      <c r="F23">
        <v>1.5</v>
      </c>
      <c r="G23">
        <f t="shared" si="0"/>
        <v>2.5</v>
      </c>
      <c r="H23">
        <f t="shared" si="1"/>
        <v>4.0999999999999996</v>
      </c>
      <c r="I23">
        <f t="shared" si="2"/>
        <v>71.55</v>
      </c>
      <c r="J23">
        <f t="shared" si="3"/>
        <v>21</v>
      </c>
      <c r="K23">
        <f t="shared" si="4"/>
        <v>21</v>
      </c>
      <c r="L23">
        <f t="shared" si="5"/>
        <v>21</v>
      </c>
      <c r="M23" t="str">
        <f t="shared" si="6"/>
        <v>Yes</v>
      </c>
      <c r="N23" t="str">
        <f t="shared" si="7"/>
        <v>High</v>
      </c>
      <c r="O23" t="str">
        <f t="shared" si="8"/>
        <v>Low</v>
      </c>
    </row>
    <row r="24" spans="1:15" x14ac:dyDescent="0.3">
      <c r="A24">
        <v>23</v>
      </c>
      <c r="B24">
        <v>16</v>
      </c>
      <c r="C24">
        <v>1.5</v>
      </c>
      <c r="D24">
        <v>6</v>
      </c>
      <c r="E24">
        <v>78.8</v>
      </c>
      <c r="F24">
        <v>1.4</v>
      </c>
      <c r="G24">
        <f t="shared" si="0"/>
        <v>2.5</v>
      </c>
      <c r="H24">
        <f t="shared" si="1"/>
        <v>4.0999999999999996</v>
      </c>
      <c r="I24">
        <f t="shared" si="2"/>
        <v>71.55</v>
      </c>
      <c r="J24">
        <f t="shared" si="3"/>
        <v>22</v>
      </c>
      <c r="K24">
        <f t="shared" si="4"/>
        <v>22</v>
      </c>
      <c r="L24">
        <f t="shared" si="5"/>
        <v>22</v>
      </c>
      <c r="M24" t="str">
        <f t="shared" si="6"/>
        <v>Yes</v>
      </c>
      <c r="N24" t="str">
        <f t="shared" si="7"/>
        <v>High</v>
      </c>
      <c r="O24" t="str">
        <f t="shared" si="8"/>
        <v>Low</v>
      </c>
    </row>
    <row r="25" spans="1:15" x14ac:dyDescent="0.3">
      <c r="A25">
        <v>24</v>
      </c>
      <c r="B25">
        <v>13</v>
      </c>
      <c r="C25">
        <v>3.2</v>
      </c>
      <c r="D25">
        <v>2.6</v>
      </c>
      <c r="E25">
        <v>53.2</v>
      </c>
      <c r="F25">
        <v>0</v>
      </c>
      <c r="G25">
        <f t="shared" si="0"/>
        <v>2.5</v>
      </c>
      <c r="H25">
        <f t="shared" si="1"/>
        <v>4.0999999999999996</v>
      </c>
      <c r="I25">
        <f t="shared" si="2"/>
        <v>71.55</v>
      </c>
      <c r="J25">
        <f t="shared" si="3"/>
        <v>23</v>
      </c>
      <c r="K25">
        <f t="shared" si="4"/>
        <v>23</v>
      </c>
      <c r="L25">
        <f t="shared" si="5"/>
        <v>23</v>
      </c>
      <c r="M25" t="str">
        <f t="shared" si="6"/>
        <v>No</v>
      </c>
      <c r="N25" t="str">
        <f t="shared" si="7"/>
        <v>Moderate</v>
      </c>
      <c r="O25" t="str">
        <f t="shared" si="8"/>
        <v>Moderate</v>
      </c>
    </row>
    <row r="26" spans="1:15" x14ac:dyDescent="0.3">
      <c r="A26">
        <v>25</v>
      </c>
      <c r="B26">
        <v>13</v>
      </c>
      <c r="C26">
        <v>0.8</v>
      </c>
      <c r="D26">
        <v>0.5</v>
      </c>
      <c r="E26">
        <v>62.5</v>
      </c>
      <c r="F26">
        <v>1.1000000000000001</v>
      </c>
      <c r="G26">
        <f t="shared" si="0"/>
        <v>2.5</v>
      </c>
      <c r="H26">
        <f t="shared" si="1"/>
        <v>4.0999999999999996</v>
      </c>
      <c r="I26">
        <f t="shared" si="2"/>
        <v>71.55</v>
      </c>
      <c r="J26">
        <f t="shared" si="3"/>
        <v>24</v>
      </c>
      <c r="K26">
        <f t="shared" si="4"/>
        <v>24</v>
      </c>
      <c r="L26">
        <f t="shared" si="5"/>
        <v>24</v>
      </c>
      <c r="M26" t="str">
        <f t="shared" si="6"/>
        <v>No</v>
      </c>
      <c r="N26" t="str">
        <f t="shared" si="7"/>
        <v>Low</v>
      </c>
      <c r="O26" t="str">
        <f t="shared" si="8"/>
        <v>Low</v>
      </c>
    </row>
    <row r="27" spans="1:15" x14ac:dyDescent="0.3">
      <c r="A27">
        <v>26</v>
      </c>
      <c r="B27">
        <v>15</v>
      </c>
      <c r="C27">
        <v>2.6</v>
      </c>
      <c r="D27">
        <v>3.5</v>
      </c>
      <c r="E27">
        <v>48.6</v>
      </c>
      <c r="F27">
        <v>1.8</v>
      </c>
      <c r="G27">
        <f t="shared" si="0"/>
        <v>2.5</v>
      </c>
      <c r="H27">
        <f t="shared" si="1"/>
        <v>4.0999999999999996</v>
      </c>
      <c r="I27">
        <f t="shared" si="2"/>
        <v>71.55</v>
      </c>
      <c r="J27">
        <f t="shared" si="3"/>
        <v>25</v>
      </c>
      <c r="K27">
        <f t="shared" si="4"/>
        <v>25</v>
      </c>
      <c r="L27">
        <f t="shared" si="5"/>
        <v>25</v>
      </c>
      <c r="M27" t="str">
        <f t="shared" si="6"/>
        <v>No</v>
      </c>
      <c r="N27" t="str">
        <f t="shared" si="7"/>
        <v>Moderate</v>
      </c>
      <c r="O27" t="str">
        <f t="shared" si="8"/>
        <v>Moderate</v>
      </c>
    </row>
    <row r="28" spans="1:15" x14ac:dyDescent="0.3">
      <c r="A28">
        <v>27</v>
      </c>
      <c r="B28">
        <v>15</v>
      </c>
      <c r="C28">
        <v>3.5</v>
      </c>
      <c r="D28">
        <v>2.5</v>
      </c>
      <c r="E28">
        <v>90</v>
      </c>
      <c r="F28">
        <v>1.2</v>
      </c>
      <c r="G28">
        <f t="shared" si="0"/>
        <v>2.5</v>
      </c>
      <c r="H28">
        <f t="shared" si="1"/>
        <v>4.0999999999999996</v>
      </c>
      <c r="I28">
        <f t="shared" si="2"/>
        <v>71.55</v>
      </c>
      <c r="J28">
        <f t="shared" si="3"/>
        <v>26</v>
      </c>
      <c r="K28">
        <f t="shared" si="4"/>
        <v>26</v>
      </c>
      <c r="L28">
        <f t="shared" si="5"/>
        <v>26</v>
      </c>
      <c r="M28" t="str">
        <f t="shared" si="6"/>
        <v>No</v>
      </c>
      <c r="N28" t="str">
        <f t="shared" si="7"/>
        <v>Moderate</v>
      </c>
      <c r="O28" t="str">
        <f t="shared" si="8"/>
        <v>Moderate</v>
      </c>
    </row>
    <row r="29" spans="1:15" x14ac:dyDescent="0.3">
      <c r="A29">
        <v>28</v>
      </c>
      <c r="B29">
        <v>14</v>
      </c>
      <c r="C29">
        <v>2.7</v>
      </c>
      <c r="D29">
        <v>5.2</v>
      </c>
      <c r="E29">
        <v>89.8</v>
      </c>
      <c r="F29">
        <v>1</v>
      </c>
      <c r="G29">
        <f t="shared" si="0"/>
        <v>2.5</v>
      </c>
      <c r="H29">
        <f t="shared" si="1"/>
        <v>4.0999999999999996</v>
      </c>
      <c r="I29">
        <f t="shared" si="2"/>
        <v>71.55</v>
      </c>
      <c r="J29">
        <f t="shared" si="3"/>
        <v>27</v>
      </c>
      <c r="K29">
        <f t="shared" si="4"/>
        <v>27</v>
      </c>
      <c r="L29">
        <f t="shared" si="5"/>
        <v>27</v>
      </c>
      <c r="M29" t="str">
        <f t="shared" si="6"/>
        <v>Yes</v>
      </c>
      <c r="N29" t="str">
        <f t="shared" si="7"/>
        <v>High</v>
      </c>
      <c r="O29" t="str">
        <f t="shared" si="8"/>
        <v>Moderate</v>
      </c>
    </row>
    <row r="30" spans="1:15" x14ac:dyDescent="0.3">
      <c r="A30">
        <v>29</v>
      </c>
      <c r="B30">
        <v>16</v>
      </c>
      <c r="C30">
        <v>1.9</v>
      </c>
      <c r="D30">
        <v>2.9</v>
      </c>
      <c r="E30">
        <v>76.3</v>
      </c>
      <c r="F30">
        <v>2.2000000000000002</v>
      </c>
      <c r="G30">
        <f t="shared" si="0"/>
        <v>2.5</v>
      </c>
      <c r="H30">
        <f t="shared" si="1"/>
        <v>4.0999999999999996</v>
      </c>
      <c r="I30">
        <f t="shared" si="2"/>
        <v>71.55</v>
      </c>
      <c r="J30">
        <f t="shared" si="3"/>
        <v>28</v>
      </c>
      <c r="K30">
        <f t="shared" si="4"/>
        <v>28</v>
      </c>
      <c r="L30">
        <f t="shared" si="5"/>
        <v>28</v>
      </c>
      <c r="M30" t="str">
        <f t="shared" si="6"/>
        <v>No</v>
      </c>
      <c r="N30" t="str">
        <f t="shared" si="7"/>
        <v>Moderate</v>
      </c>
      <c r="O30" t="str">
        <f t="shared" si="8"/>
        <v>Low</v>
      </c>
    </row>
    <row r="31" spans="1:15" x14ac:dyDescent="0.3">
      <c r="A31">
        <v>30</v>
      </c>
      <c r="B31">
        <v>16</v>
      </c>
      <c r="C31">
        <v>1.7</v>
      </c>
      <c r="D31">
        <v>1.2</v>
      </c>
      <c r="E31">
        <v>59.9</v>
      </c>
      <c r="F31">
        <v>0.8</v>
      </c>
      <c r="G31">
        <f t="shared" si="0"/>
        <v>2.5</v>
      </c>
      <c r="H31">
        <f t="shared" si="1"/>
        <v>4.0999999999999996</v>
      </c>
      <c r="I31">
        <f t="shared" si="2"/>
        <v>71.55</v>
      </c>
      <c r="J31">
        <f t="shared" si="3"/>
        <v>29</v>
      </c>
      <c r="K31">
        <f t="shared" si="4"/>
        <v>29</v>
      </c>
      <c r="L31">
        <f t="shared" si="5"/>
        <v>29</v>
      </c>
      <c r="M31" t="str">
        <f t="shared" si="6"/>
        <v>No</v>
      </c>
      <c r="N31" t="str">
        <f t="shared" si="7"/>
        <v>Low</v>
      </c>
      <c r="O31" t="str">
        <f t="shared" si="8"/>
        <v>Low</v>
      </c>
    </row>
    <row r="32" spans="1:15" x14ac:dyDescent="0.3">
      <c r="A32">
        <v>31</v>
      </c>
      <c r="B32">
        <v>15</v>
      </c>
      <c r="C32">
        <v>3.3</v>
      </c>
      <c r="D32">
        <v>3.1</v>
      </c>
      <c r="E32">
        <v>93.9</v>
      </c>
      <c r="F32">
        <v>2.1</v>
      </c>
      <c r="G32">
        <f t="shared" si="0"/>
        <v>2.5</v>
      </c>
      <c r="H32">
        <f t="shared" si="1"/>
        <v>4.0999999999999996</v>
      </c>
      <c r="I32">
        <f t="shared" si="2"/>
        <v>71.55</v>
      </c>
      <c r="J32">
        <f t="shared" si="3"/>
        <v>30</v>
      </c>
      <c r="K32">
        <f t="shared" si="4"/>
        <v>30</v>
      </c>
      <c r="L32">
        <f t="shared" si="5"/>
        <v>30</v>
      </c>
      <c r="M32" t="str">
        <f t="shared" si="6"/>
        <v>No</v>
      </c>
      <c r="N32" t="str">
        <f t="shared" si="7"/>
        <v>Moderate</v>
      </c>
      <c r="O32" t="str">
        <f t="shared" si="8"/>
        <v>Moderate</v>
      </c>
    </row>
    <row r="33" spans="1:15" x14ac:dyDescent="0.3">
      <c r="A33">
        <v>32</v>
      </c>
      <c r="B33">
        <v>16</v>
      </c>
      <c r="C33">
        <v>3</v>
      </c>
      <c r="D33">
        <v>1.8</v>
      </c>
      <c r="E33">
        <v>64</v>
      </c>
      <c r="F33">
        <v>0.4</v>
      </c>
      <c r="G33">
        <f t="shared" si="0"/>
        <v>2.5</v>
      </c>
      <c r="H33">
        <f t="shared" si="1"/>
        <v>4.0999999999999996</v>
      </c>
      <c r="I33">
        <f t="shared" si="2"/>
        <v>71.55</v>
      </c>
      <c r="J33">
        <f t="shared" si="3"/>
        <v>31</v>
      </c>
      <c r="K33">
        <f t="shared" si="4"/>
        <v>31</v>
      </c>
      <c r="L33">
        <f t="shared" si="5"/>
        <v>31</v>
      </c>
      <c r="M33" t="str">
        <f t="shared" si="6"/>
        <v>No</v>
      </c>
      <c r="N33" t="str">
        <f t="shared" si="7"/>
        <v>Low</v>
      </c>
      <c r="O33" t="str">
        <f t="shared" si="8"/>
        <v>Moderate</v>
      </c>
    </row>
    <row r="34" spans="1:15" x14ac:dyDescent="0.3">
      <c r="A34">
        <v>33</v>
      </c>
      <c r="B34">
        <v>16</v>
      </c>
      <c r="C34">
        <v>2.2000000000000002</v>
      </c>
      <c r="D34">
        <v>6.4</v>
      </c>
      <c r="E34">
        <v>67.900000000000006</v>
      </c>
      <c r="F34">
        <v>3.7</v>
      </c>
      <c r="G34">
        <f t="shared" si="0"/>
        <v>2.5</v>
      </c>
      <c r="H34">
        <f t="shared" si="1"/>
        <v>4.0999999999999996</v>
      </c>
      <c r="I34">
        <f t="shared" si="2"/>
        <v>71.55</v>
      </c>
      <c r="J34">
        <f t="shared" si="3"/>
        <v>32</v>
      </c>
      <c r="K34">
        <f t="shared" si="4"/>
        <v>32</v>
      </c>
      <c r="L34">
        <f t="shared" si="5"/>
        <v>32</v>
      </c>
      <c r="M34" t="str">
        <f t="shared" si="6"/>
        <v>Yes</v>
      </c>
      <c r="N34" t="str">
        <f t="shared" si="7"/>
        <v>High</v>
      </c>
      <c r="O34" t="str">
        <f t="shared" si="8"/>
        <v>Moderate</v>
      </c>
    </row>
    <row r="35" spans="1:15" x14ac:dyDescent="0.3">
      <c r="A35">
        <v>34</v>
      </c>
      <c r="B35">
        <v>13</v>
      </c>
      <c r="C35">
        <v>3.6</v>
      </c>
      <c r="D35">
        <v>4.7</v>
      </c>
      <c r="E35">
        <v>71.599999999999994</v>
      </c>
      <c r="F35">
        <v>1.3</v>
      </c>
      <c r="G35">
        <f t="shared" si="0"/>
        <v>2.5</v>
      </c>
      <c r="H35">
        <f t="shared" si="1"/>
        <v>4.0999999999999996</v>
      </c>
      <c r="I35">
        <f t="shared" si="2"/>
        <v>71.55</v>
      </c>
      <c r="J35">
        <f t="shared" si="3"/>
        <v>33</v>
      </c>
      <c r="K35">
        <f t="shared" si="4"/>
        <v>33</v>
      </c>
      <c r="L35">
        <f t="shared" si="5"/>
        <v>33</v>
      </c>
      <c r="M35" t="str">
        <f t="shared" si="6"/>
        <v>Yes</v>
      </c>
      <c r="N35" t="str">
        <f t="shared" si="7"/>
        <v>High</v>
      </c>
      <c r="O35" t="str">
        <f t="shared" si="8"/>
        <v>Moderate</v>
      </c>
    </row>
    <row r="36" spans="1:15" x14ac:dyDescent="0.3">
      <c r="A36">
        <v>35</v>
      </c>
      <c r="B36">
        <v>15</v>
      </c>
      <c r="C36">
        <v>3.4</v>
      </c>
      <c r="D36">
        <v>5</v>
      </c>
      <c r="E36">
        <v>74.5</v>
      </c>
      <c r="F36">
        <v>1.2</v>
      </c>
      <c r="G36">
        <f t="shared" si="0"/>
        <v>2.5</v>
      </c>
      <c r="H36">
        <f t="shared" si="1"/>
        <v>4.0999999999999996</v>
      </c>
      <c r="I36">
        <f t="shared" si="2"/>
        <v>71.55</v>
      </c>
      <c r="J36">
        <f t="shared" si="3"/>
        <v>34</v>
      </c>
      <c r="K36">
        <f t="shared" si="4"/>
        <v>34</v>
      </c>
      <c r="L36">
        <f t="shared" si="5"/>
        <v>34</v>
      </c>
      <c r="M36" t="str">
        <f t="shared" si="6"/>
        <v>Yes</v>
      </c>
      <c r="N36" t="str">
        <f t="shared" si="7"/>
        <v>High</v>
      </c>
      <c r="O36" t="str">
        <f t="shared" si="8"/>
        <v>Moderate</v>
      </c>
    </row>
    <row r="37" spans="1:15" x14ac:dyDescent="0.3">
      <c r="A37">
        <v>36</v>
      </c>
      <c r="B37">
        <v>17</v>
      </c>
      <c r="C37">
        <v>4.3</v>
      </c>
      <c r="D37">
        <v>4.8</v>
      </c>
      <c r="E37">
        <v>76.400000000000006</v>
      </c>
      <c r="F37">
        <v>2.4</v>
      </c>
      <c r="G37">
        <f t="shared" si="0"/>
        <v>2.5</v>
      </c>
      <c r="H37">
        <f t="shared" si="1"/>
        <v>4.0999999999999996</v>
      </c>
      <c r="I37">
        <f t="shared" si="2"/>
        <v>71.55</v>
      </c>
      <c r="J37">
        <f t="shared" si="3"/>
        <v>35</v>
      </c>
      <c r="K37">
        <f t="shared" si="4"/>
        <v>35</v>
      </c>
      <c r="L37">
        <f t="shared" si="5"/>
        <v>35</v>
      </c>
      <c r="M37" t="str">
        <f t="shared" si="6"/>
        <v>Yes</v>
      </c>
      <c r="N37" t="str">
        <f t="shared" si="7"/>
        <v>High</v>
      </c>
      <c r="O37" t="str">
        <f t="shared" si="8"/>
        <v>High</v>
      </c>
    </row>
    <row r="38" spans="1:15" x14ac:dyDescent="0.3">
      <c r="A38">
        <v>37</v>
      </c>
      <c r="B38">
        <v>15</v>
      </c>
      <c r="C38">
        <v>3.1</v>
      </c>
      <c r="D38">
        <v>5.3</v>
      </c>
      <c r="E38">
        <v>76.8</v>
      </c>
      <c r="F38">
        <v>1.2</v>
      </c>
      <c r="G38">
        <f t="shared" si="0"/>
        <v>2.5</v>
      </c>
      <c r="H38">
        <f t="shared" si="1"/>
        <v>4.0999999999999996</v>
      </c>
      <c r="I38">
        <f t="shared" si="2"/>
        <v>71.55</v>
      </c>
      <c r="J38">
        <f t="shared" si="3"/>
        <v>36</v>
      </c>
      <c r="K38">
        <f t="shared" si="4"/>
        <v>36</v>
      </c>
      <c r="L38">
        <f t="shared" si="5"/>
        <v>36</v>
      </c>
      <c r="M38" t="str">
        <f t="shared" si="6"/>
        <v>Yes</v>
      </c>
      <c r="N38" t="str">
        <f t="shared" si="7"/>
        <v>High</v>
      </c>
      <c r="O38" t="str">
        <f t="shared" si="8"/>
        <v>Moderate</v>
      </c>
    </row>
    <row r="39" spans="1:15" x14ac:dyDescent="0.3">
      <c r="A39">
        <v>38</v>
      </c>
      <c r="B39">
        <v>17</v>
      </c>
      <c r="C39">
        <v>2.2999999999999998</v>
      </c>
      <c r="D39">
        <v>5.7</v>
      </c>
      <c r="E39" s="1">
        <v>71.55</v>
      </c>
      <c r="F39">
        <v>2.7</v>
      </c>
      <c r="G39">
        <f t="shared" si="0"/>
        <v>2.5</v>
      </c>
      <c r="H39">
        <f t="shared" si="1"/>
        <v>4.0999999999999996</v>
      </c>
      <c r="I39">
        <f t="shared" si="2"/>
        <v>71.55</v>
      </c>
      <c r="J39">
        <f t="shared" si="3"/>
        <v>37</v>
      </c>
      <c r="K39">
        <f t="shared" si="4"/>
        <v>37</v>
      </c>
      <c r="L39">
        <f t="shared" si="5"/>
        <v>37</v>
      </c>
      <c r="M39" t="str">
        <f t="shared" si="6"/>
        <v>Yes</v>
      </c>
      <c r="N39" t="str">
        <f t="shared" si="7"/>
        <v>High</v>
      </c>
      <c r="O39" t="str">
        <f t="shared" si="8"/>
        <v>Moderate</v>
      </c>
    </row>
    <row r="40" spans="1:15" x14ac:dyDescent="0.3">
      <c r="A40">
        <v>39</v>
      </c>
      <c r="B40">
        <v>13</v>
      </c>
      <c r="C40">
        <v>2.4</v>
      </c>
      <c r="D40">
        <v>3.2</v>
      </c>
      <c r="E40">
        <v>76.7</v>
      </c>
      <c r="F40">
        <v>1.8</v>
      </c>
      <c r="G40">
        <f t="shared" si="0"/>
        <v>2.5</v>
      </c>
      <c r="H40">
        <f t="shared" si="1"/>
        <v>4.0999999999999996</v>
      </c>
      <c r="I40">
        <f t="shared" si="2"/>
        <v>71.55</v>
      </c>
      <c r="J40">
        <f t="shared" si="3"/>
        <v>38</v>
      </c>
      <c r="K40">
        <f t="shared" si="4"/>
        <v>38</v>
      </c>
      <c r="L40">
        <f t="shared" si="5"/>
        <v>38</v>
      </c>
      <c r="M40" t="str">
        <f t="shared" si="6"/>
        <v>No</v>
      </c>
      <c r="N40" t="str">
        <f t="shared" si="7"/>
        <v>Moderate</v>
      </c>
      <c r="O40" t="str">
        <f t="shared" si="8"/>
        <v>Moderate</v>
      </c>
    </row>
    <row r="41" spans="1:15" x14ac:dyDescent="0.3">
      <c r="A41">
        <v>40</v>
      </c>
      <c r="B41">
        <v>14</v>
      </c>
      <c r="C41">
        <v>0.6</v>
      </c>
      <c r="D41">
        <v>1.9</v>
      </c>
      <c r="E41" s="1">
        <v>71.55</v>
      </c>
      <c r="F41">
        <v>1.4</v>
      </c>
      <c r="G41">
        <f t="shared" si="0"/>
        <v>2.5</v>
      </c>
      <c r="H41">
        <f t="shared" si="1"/>
        <v>4.0999999999999996</v>
      </c>
      <c r="I41">
        <f t="shared" si="2"/>
        <v>71.55</v>
      </c>
      <c r="J41">
        <f t="shared" si="3"/>
        <v>39</v>
      </c>
      <c r="K41">
        <f t="shared" si="4"/>
        <v>39</v>
      </c>
      <c r="L41">
        <f t="shared" si="5"/>
        <v>39</v>
      </c>
      <c r="M41" t="str">
        <f t="shared" si="6"/>
        <v>No</v>
      </c>
      <c r="N41" t="str">
        <f t="shared" si="7"/>
        <v>Low</v>
      </c>
      <c r="O41" t="str">
        <f t="shared" si="8"/>
        <v>Low</v>
      </c>
    </row>
    <row r="42" spans="1:15" x14ac:dyDescent="0.3">
      <c r="A42">
        <v>41</v>
      </c>
      <c r="B42">
        <v>16</v>
      </c>
      <c r="C42">
        <v>2.7</v>
      </c>
      <c r="D42">
        <v>2.7</v>
      </c>
      <c r="E42">
        <v>75.8</v>
      </c>
      <c r="F42">
        <v>1.3</v>
      </c>
      <c r="G42">
        <f t="shared" si="0"/>
        <v>2.5</v>
      </c>
      <c r="H42">
        <f t="shared" si="1"/>
        <v>4.0999999999999996</v>
      </c>
      <c r="I42">
        <f t="shared" si="2"/>
        <v>71.525000000000006</v>
      </c>
      <c r="J42">
        <f t="shared" si="3"/>
        <v>40</v>
      </c>
      <c r="K42">
        <f t="shared" si="4"/>
        <v>40</v>
      </c>
      <c r="L42">
        <f t="shared" si="5"/>
        <v>40</v>
      </c>
      <c r="M42" t="str">
        <f t="shared" si="6"/>
        <v>No</v>
      </c>
      <c r="N42" t="str">
        <f t="shared" si="7"/>
        <v>Moderate</v>
      </c>
      <c r="O42" t="str">
        <f t="shared" si="8"/>
        <v>Moderate</v>
      </c>
    </row>
    <row r="43" spans="1:15" x14ac:dyDescent="0.3">
      <c r="A43">
        <v>42</v>
      </c>
      <c r="B43">
        <v>13</v>
      </c>
      <c r="C43" s="1">
        <v>2.5</v>
      </c>
      <c r="D43">
        <v>3.9</v>
      </c>
      <c r="E43">
        <v>75</v>
      </c>
      <c r="F43">
        <v>2.5</v>
      </c>
      <c r="G43">
        <f t="shared" si="0"/>
        <v>2.5</v>
      </c>
      <c r="H43">
        <f t="shared" si="1"/>
        <v>4.0999999999999996</v>
      </c>
      <c r="I43">
        <f t="shared" si="2"/>
        <v>71.5</v>
      </c>
      <c r="J43">
        <f t="shared" si="3"/>
        <v>41</v>
      </c>
      <c r="K43">
        <f t="shared" si="4"/>
        <v>41</v>
      </c>
      <c r="L43">
        <f t="shared" si="5"/>
        <v>41</v>
      </c>
      <c r="M43" t="str">
        <f t="shared" si="6"/>
        <v>No</v>
      </c>
      <c r="N43" t="str">
        <f t="shared" si="7"/>
        <v>Moderate</v>
      </c>
      <c r="O43" t="str">
        <f t="shared" si="8"/>
        <v>Moderate</v>
      </c>
    </row>
    <row r="44" spans="1:15" x14ac:dyDescent="0.3">
      <c r="A44">
        <v>43</v>
      </c>
      <c r="B44">
        <v>16</v>
      </c>
      <c r="C44">
        <v>1.2</v>
      </c>
      <c r="D44">
        <v>0.2</v>
      </c>
      <c r="E44">
        <v>77.599999999999994</v>
      </c>
      <c r="F44">
        <v>1.7</v>
      </c>
      <c r="G44">
        <f t="shared" si="0"/>
        <v>2.5</v>
      </c>
      <c r="H44">
        <f t="shared" si="1"/>
        <v>4.0999999999999996</v>
      </c>
      <c r="I44">
        <f t="shared" si="2"/>
        <v>71.45</v>
      </c>
      <c r="J44">
        <f t="shared" si="3"/>
        <v>42</v>
      </c>
      <c r="K44">
        <f t="shared" si="4"/>
        <v>42</v>
      </c>
      <c r="L44">
        <f t="shared" si="5"/>
        <v>42</v>
      </c>
      <c r="M44" t="str">
        <f t="shared" si="6"/>
        <v>No</v>
      </c>
      <c r="N44" t="str">
        <f t="shared" si="7"/>
        <v>Low</v>
      </c>
      <c r="O44" t="str">
        <f t="shared" si="8"/>
        <v>Low</v>
      </c>
    </row>
    <row r="45" spans="1:15" x14ac:dyDescent="0.3">
      <c r="A45">
        <v>44</v>
      </c>
      <c r="B45">
        <v>14</v>
      </c>
      <c r="C45">
        <v>2.5</v>
      </c>
      <c r="D45">
        <v>5.7</v>
      </c>
      <c r="E45">
        <v>76.400000000000006</v>
      </c>
      <c r="F45">
        <v>1.8</v>
      </c>
      <c r="G45">
        <f t="shared" si="0"/>
        <v>2.5</v>
      </c>
      <c r="H45">
        <f t="shared" si="1"/>
        <v>4.0999999999999996</v>
      </c>
      <c r="I45">
        <f t="shared" si="2"/>
        <v>71.400000000000006</v>
      </c>
      <c r="J45">
        <f t="shared" si="3"/>
        <v>43</v>
      </c>
      <c r="K45">
        <f t="shared" si="4"/>
        <v>43</v>
      </c>
      <c r="L45">
        <f t="shared" si="5"/>
        <v>43</v>
      </c>
      <c r="M45" t="str">
        <f t="shared" si="6"/>
        <v>Yes</v>
      </c>
      <c r="N45" t="str">
        <f t="shared" si="7"/>
        <v>High</v>
      </c>
      <c r="O45" t="str">
        <f t="shared" si="8"/>
        <v>Moderate</v>
      </c>
    </row>
    <row r="46" spans="1:15" x14ac:dyDescent="0.3">
      <c r="A46">
        <v>45</v>
      </c>
      <c r="B46">
        <v>14</v>
      </c>
      <c r="C46">
        <v>3.8</v>
      </c>
      <c r="D46">
        <v>1.2</v>
      </c>
      <c r="E46">
        <v>65.599999999999994</v>
      </c>
      <c r="F46">
        <v>1.9</v>
      </c>
      <c r="G46">
        <f t="shared" si="0"/>
        <v>2.5</v>
      </c>
      <c r="H46">
        <f t="shared" si="1"/>
        <v>4.0999999999999996</v>
      </c>
      <c r="I46">
        <f t="shared" si="2"/>
        <v>71.25</v>
      </c>
      <c r="J46">
        <f t="shared" si="3"/>
        <v>44</v>
      </c>
      <c r="K46">
        <f t="shared" si="4"/>
        <v>44</v>
      </c>
      <c r="L46">
        <f t="shared" si="5"/>
        <v>44</v>
      </c>
      <c r="M46" t="str">
        <f t="shared" si="6"/>
        <v>No</v>
      </c>
      <c r="N46" t="str">
        <f t="shared" si="7"/>
        <v>Low</v>
      </c>
      <c r="O46" t="str">
        <f t="shared" si="8"/>
        <v>Moderate</v>
      </c>
    </row>
    <row r="47" spans="1:15" x14ac:dyDescent="0.3">
      <c r="A47">
        <v>46</v>
      </c>
      <c r="B47">
        <v>13</v>
      </c>
      <c r="C47">
        <v>1.8</v>
      </c>
      <c r="D47">
        <v>4.9000000000000004</v>
      </c>
      <c r="E47">
        <v>74.599999999999994</v>
      </c>
      <c r="F47">
        <v>1.6</v>
      </c>
      <c r="G47">
        <f t="shared" si="0"/>
        <v>2.5</v>
      </c>
      <c r="H47">
        <f t="shared" si="1"/>
        <v>4.0999999999999996</v>
      </c>
      <c r="I47">
        <f t="shared" si="2"/>
        <v>71.400000000000006</v>
      </c>
      <c r="J47">
        <f t="shared" si="3"/>
        <v>45</v>
      </c>
      <c r="K47">
        <f t="shared" si="4"/>
        <v>45</v>
      </c>
      <c r="L47">
        <f t="shared" si="5"/>
        <v>45</v>
      </c>
      <c r="M47" t="str">
        <f t="shared" si="6"/>
        <v>Yes</v>
      </c>
      <c r="N47" t="str">
        <f t="shared" si="7"/>
        <v>High</v>
      </c>
      <c r="O47" t="str">
        <f t="shared" si="8"/>
        <v>Low</v>
      </c>
    </row>
    <row r="48" spans="1:15" x14ac:dyDescent="0.3">
      <c r="A48">
        <v>47</v>
      </c>
      <c r="B48">
        <v>14</v>
      </c>
      <c r="C48">
        <v>1.5</v>
      </c>
      <c r="D48">
        <v>3.7</v>
      </c>
      <c r="E48">
        <v>76.5</v>
      </c>
      <c r="F48">
        <v>1.9</v>
      </c>
      <c r="G48">
        <f t="shared" si="0"/>
        <v>2.5</v>
      </c>
      <c r="H48">
        <f t="shared" si="1"/>
        <v>4.0999999999999996</v>
      </c>
      <c r="I48">
        <f t="shared" si="2"/>
        <v>71.25</v>
      </c>
      <c r="J48">
        <f t="shared" si="3"/>
        <v>46</v>
      </c>
      <c r="K48">
        <f t="shared" si="4"/>
        <v>46</v>
      </c>
      <c r="L48">
        <f t="shared" si="5"/>
        <v>46</v>
      </c>
      <c r="M48" t="str">
        <f t="shared" si="6"/>
        <v>No</v>
      </c>
      <c r="N48" t="str">
        <f t="shared" si="7"/>
        <v>Moderate</v>
      </c>
      <c r="O48" t="str">
        <f t="shared" si="8"/>
        <v>Low</v>
      </c>
    </row>
    <row r="49" spans="1:15" x14ac:dyDescent="0.3">
      <c r="A49">
        <v>48</v>
      </c>
      <c r="B49">
        <v>17</v>
      </c>
      <c r="C49">
        <v>3.6</v>
      </c>
      <c r="D49">
        <v>4.4000000000000004</v>
      </c>
      <c r="E49">
        <v>57.1</v>
      </c>
      <c r="F49">
        <v>1.4</v>
      </c>
      <c r="G49">
        <f t="shared" si="0"/>
        <v>2.5</v>
      </c>
      <c r="H49">
        <f t="shared" si="1"/>
        <v>4.0999999999999996</v>
      </c>
      <c r="I49">
        <f t="shared" si="2"/>
        <v>71.099999999999994</v>
      </c>
      <c r="J49">
        <f t="shared" si="3"/>
        <v>47</v>
      </c>
      <c r="K49">
        <f t="shared" si="4"/>
        <v>47</v>
      </c>
      <c r="L49">
        <f t="shared" si="5"/>
        <v>47</v>
      </c>
      <c r="M49" t="str">
        <f t="shared" si="6"/>
        <v>Yes</v>
      </c>
      <c r="N49" t="str">
        <f t="shared" si="7"/>
        <v>High</v>
      </c>
      <c r="O49" t="str">
        <f t="shared" si="8"/>
        <v>Moderate</v>
      </c>
    </row>
    <row r="50" spans="1:15" x14ac:dyDescent="0.3">
      <c r="A50">
        <v>49</v>
      </c>
      <c r="B50">
        <v>14</v>
      </c>
      <c r="C50">
        <v>3.1</v>
      </c>
      <c r="D50">
        <v>3.3</v>
      </c>
      <c r="E50">
        <v>67.3</v>
      </c>
      <c r="F50">
        <v>1.5</v>
      </c>
      <c r="G50">
        <f t="shared" si="0"/>
        <v>2.5</v>
      </c>
      <c r="H50">
        <f t="shared" si="1"/>
        <v>4.0999999999999996</v>
      </c>
      <c r="I50">
        <f t="shared" si="2"/>
        <v>71.25</v>
      </c>
      <c r="J50">
        <f t="shared" si="3"/>
        <v>48</v>
      </c>
      <c r="K50">
        <f t="shared" si="4"/>
        <v>48</v>
      </c>
      <c r="L50">
        <f t="shared" si="5"/>
        <v>48</v>
      </c>
      <c r="M50" t="str">
        <f t="shared" si="6"/>
        <v>No</v>
      </c>
      <c r="N50" t="str">
        <f t="shared" si="7"/>
        <v>Moderate</v>
      </c>
      <c r="O50" t="str">
        <f t="shared" si="8"/>
        <v>Moderate</v>
      </c>
    </row>
    <row r="51" spans="1:15" x14ac:dyDescent="0.3">
      <c r="A51">
        <v>50</v>
      </c>
      <c r="B51">
        <v>16</v>
      </c>
      <c r="C51">
        <v>5.6</v>
      </c>
      <c r="D51">
        <v>4.3</v>
      </c>
      <c r="E51">
        <v>76.099999999999994</v>
      </c>
      <c r="F51">
        <v>0.6</v>
      </c>
      <c r="G51">
        <f t="shared" si="0"/>
        <v>2.5</v>
      </c>
      <c r="H51">
        <f t="shared" si="1"/>
        <v>4.0999999999999996</v>
      </c>
      <c r="I51">
        <f t="shared" si="2"/>
        <v>71.400000000000006</v>
      </c>
      <c r="J51">
        <f t="shared" si="3"/>
        <v>49</v>
      </c>
      <c r="K51">
        <f t="shared" si="4"/>
        <v>49</v>
      </c>
      <c r="L51">
        <f t="shared" si="5"/>
        <v>49</v>
      </c>
      <c r="M51" t="str">
        <f t="shared" si="6"/>
        <v>Yes</v>
      </c>
      <c r="N51" t="str">
        <f t="shared" si="7"/>
        <v>High</v>
      </c>
      <c r="O51" t="str">
        <f t="shared" si="8"/>
        <v>High</v>
      </c>
    </row>
    <row r="52" spans="1:15" x14ac:dyDescent="0.3">
      <c r="A52">
        <v>51</v>
      </c>
      <c r="B52">
        <v>16</v>
      </c>
      <c r="C52">
        <v>1.2</v>
      </c>
      <c r="D52">
        <v>3.3</v>
      </c>
      <c r="E52">
        <v>87.1</v>
      </c>
      <c r="F52">
        <v>1.7</v>
      </c>
      <c r="G52">
        <f t="shared" si="0"/>
        <v>2.5</v>
      </c>
      <c r="H52">
        <f t="shared" si="1"/>
        <v>4.0999999999999996</v>
      </c>
      <c r="I52">
        <f t="shared" si="2"/>
        <v>71.25</v>
      </c>
      <c r="J52">
        <f t="shared" si="3"/>
        <v>50</v>
      </c>
      <c r="K52">
        <f t="shared" si="4"/>
        <v>50</v>
      </c>
      <c r="L52">
        <f t="shared" si="5"/>
        <v>50</v>
      </c>
      <c r="M52" t="str">
        <f t="shared" si="6"/>
        <v>No</v>
      </c>
      <c r="N52" t="str">
        <f t="shared" si="7"/>
        <v>Moderate</v>
      </c>
      <c r="O52" t="str">
        <f t="shared" si="8"/>
        <v>Low</v>
      </c>
    </row>
    <row r="53" spans="1:15" x14ac:dyDescent="0.3">
      <c r="A53">
        <v>52</v>
      </c>
      <c r="B53">
        <v>16</v>
      </c>
      <c r="C53">
        <v>3.2</v>
      </c>
      <c r="D53">
        <v>3.2</v>
      </c>
      <c r="E53">
        <v>78.2</v>
      </c>
      <c r="F53">
        <v>0.1</v>
      </c>
      <c r="G53">
        <f t="shared" si="0"/>
        <v>2.5</v>
      </c>
      <c r="H53">
        <f t="shared" si="1"/>
        <v>4.0999999999999996</v>
      </c>
      <c r="I53">
        <f t="shared" si="2"/>
        <v>71.099999999999994</v>
      </c>
      <c r="J53">
        <f t="shared" si="3"/>
        <v>51</v>
      </c>
      <c r="K53">
        <f t="shared" si="4"/>
        <v>51</v>
      </c>
      <c r="L53">
        <f t="shared" si="5"/>
        <v>51</v>
      </c>
      <c r="M53" t="str">
        <f t="shared" si="6"/>
        <v>No</v>
      </c>
      <c r="N53" t="str">
        <f t="shared" si="7"/>
        <v>Moderate</v>
      </c>
      <c r="O53" t="str">
        <f t="shared" si="8"/>
        <v>Moderate</v>
      </c>
    </row>
    <row r="54" spans="1:15" x14ac:dyDescent="0.3">
      <c r="A54">
        <v>53</v>
      </c>
      <c r="B54">
        <v>16</v>
      </c>
      <c r="C54">
        <v>2.8</v>
      </c>
      <c r="D54">
        <v>2.7</v>
      </c>
      <c r="E54">
        <v>87.7</v>
      </c>
      <c r="F54">
        <v>1.7</v>
      </c>
      <c r="G54">
        <f t="shared" si="0"/>
        <v>2.5</v>
      </c>
      <c r="H54">
        <f t="shared" si="1"/>
        <v>4.0999999999999996</v>
      </c>
      <c r="I54">
        <f t="shared" si="2"/>
        <v>70.949999999999989</v>
      </c>
      <c r="J54">
        <f t="shared" si="3"/>
        <v>52</v>
      </c>
      <c r="K54">
        <f t="shared" si="4"/>
        <v>52</v>
      </c>
      <c r="L54">
        <f t="shared" si="5"/>
        <v>52</v>
      </c>
      <c r="M54" t="str">
        <f t="shared" si="6"/>
        <v>No</v>
      </c>
      <c r="N54" t="str">
        <f t="shared" si="7"/>
        <v>Moderate</v>
      </c>
      <c r="O54" t="str">
        <f t="shared" si="8"/>
        <v>Moderate</v>
      </c>
    </row>
    <row r="55" spans="1:15" x14ac:dyDescent="0.3">
      <c r="A55">
        <v>54</v>
      </c>
      <c r="B55">
        <v>17</v>
      </c>
      <c r="C55">
        <v>2.6</v>
      </c>
      <c r="D55" s="1">
        <v>4.0999999999999996</v>
      </c>
      <c r="E55">
        <v>66</v>
      </c>
      <c r="F55">
        <v>1.3</v>
      </c>
      <c r="G55">
        <f t="shared" si="0"/>
        <v>2.5</v>
      </c>
      <c r="H55">
        <f t="shared" si="1"/>
        <v>4.0999999999999996</v>
      </c>
      <c r="I55">
        <f t="shared" si="2"/>
        <v>70.8</v>
      </c>
      <c r="J55">
        <f t="shared" si="3"/>
        <v>53</v>
      </c>
      <c r="K55">
        <f t="shared" si="4"/>
        <v>53</v>
      </c>
      <c r="L55">
        <f t="shared" si="5"/>
        <v>53</v>
      </c>
      <c r="M55" t="str">
        <f t="shared" si="6"/>
        <v>Yes</v>
      </c>
      <c r="N55" t="str">
        <f t="shared" si="7"/>
        <v>High</v>
      </c>
      <c r="O55" t="str">
        <f t="shared" si="8"/>
        <v>Moderate</v>
      </c>
    </row>
    <row r="56" spans="1:15" x14ac:dyDescent="0.3">
      <c r="A56">
        <v>55</v>
      </c>
      <c r="B56">
        <v>15</v>
      </c>
      <c r="C56">
        <v>3.4</v>
      </c>
      <c r="D56">
        <v>4.5999999999999996</v>
      </c>
      <c r="E56">
        <v>72.5</v>
      </c>
      <c r="F56">
        <v>1.8</v>
      </c>
      <c r="G56">
        <f t="shared" si="0"/>
        <v>2.5</v>
      </c>
      <c r="H56">
        <f t="shared" si="1"/>
        <v>4.0999999999999996</v>
      </c>
      <c r="I56">
        <f t="shared" si="2"/>
        <v>70.949999999999989</v>
      </c>
      <c r="J56">
        <f t="shared" si="3"/>
        <v>54</v>
      </c>
      <c r="K56">
        <f t="shared" si="4"/>
        <v>54</v>
      </c>
      <c r="L56">
        <f t="shared" si="5"/>
        <v>54</v>
      </c>
      <c r="M56" t="str">
        <f t="shared" si="6"/>
        <v>Yes</v>
      </c>
      <c r="N56" t="str">
        <f t="shared" si="7"/>
        <v>High</v>
      </c>
      <c r="O56" t="str">
        <f t="shared" si="8"/>
        <v>Moderate</v>
      </c>
    </row>
    <row r="57" spans="1:15" x14ac:dyDescent="0.3">
      <c r="A57">
        <v>56</v>
      </c>
      <c r="B57">
        <v>13</v>
      </c>
      <c r="C57">
        <v>2.5</v>
      </c>
      <c r="D57">
        <v>4.3</v>
      </c>
      <c r="E57">
        <v>78.099999999999994</v>
      </c>
      <c r="F57">
        <v>0.7</v>
      </c>
      <c r="G57">
        <f t="shared" si="0"/>
        <v>2.5</v>
      </c>
      <c r="H57">
        <f t="shared" si="1"/>
        <v>4.0999999999999996</v>
      </c>
      <c r="I57">
        <f t="shared" si="2"/>
        <v>70.8</v>
      </c>
      <c r="J57">
        <f t="shared" si="3"/>
        <v>55</v>
      </c>
      <c r="K57">
        <f t="shared" si="4"/>
        <v>55</v>
      </c>
      <c r="L57">
        <f t="shared" si="5"/>
        <v>55</v>
      </c>
      <c r="M57" t="str">
        <f t="shared" si="6"/>
        <v>Yes</v>
      </c>
      <c r="N57" t="str">
        <f t="shared" si="7"/>
        <v>High</v>
      </c>
      <c r="O57" t="str">
        <f t="shared" si="8"/>
        <v>Moderate</v>
      </c>
    </row>
    <row r="58" spans="1:15" x14ac:dyDescent="0.3">
      <c r="A58">
        <v>57</v>
      </c>
      <c r="B58">
        <v>16</v>
      </c>
      <c r="C58">
        <v>0.6</v>
      </c>
      <c r="D58">
        <v>2.7</v>
      </c>
      <c r="E58">
        <v>46.7</v>
      </c>
      <c r="F58">
        <v>0</v>
      </c>
      <c r="G58">
        <f t="shared" si="0"/>
        <v>2.4500000000000002</v>
      </c>
      <c r="H58">
        <f t="shared" si="1"/>
        <v>4.0999999999999996</v>
      </c>
      <c r="I58">
        <f t="shared" si="2"/>
        <v>70.699999999999989</v>
      </c>
      <c r="J58">
        <f t="shared" si="3"/>
        <v>56</v>
      </c>
      <c r="K58">
        <f t="shared" si="4"/>
        <v>56</v>
      </c>
      <c r="L58">
        <f t="shared" si="5"/>
        <v>56</v>
      </c>
      <c r="M58" t="str">
        <f t="shared" si="6"/>
        <v>No</v>
      </c>
      <c r="N58" t="str">
        <f t="shared" si="7"/>
        <v>Moderate</v>
      </c>
      <c r="O58" t="str">
        <f t="shared" si="8"/>
        <v>Low</v>
      </c>
    </row>
    <row r="59" spans="1:15" x14ac:dyDescent="0.3">
      <c r="A59">
        <v>58</v>
      </c>
      <c r="B59">
        <v>14</v>
      </c>
      <c r="C59">
        <v>1.7</v>
      </c>
      <c r="D59">
        <v>3.6</v>
      </c>
      <c r="E59" s="1">
        <v>71.55</v>
      </c>
      <c r="F59">
        <v>1.2</v>
      </c>
      <c r="G59">
        <f t="shared" si="0"/>
        <v>2.5</v>
      </c>
      <c r="H59">
        <f t="shared" si="1"/>
        <v>4.0999999999999996</v>
      </c>
      <c r="I59">
        <f t="shared" si="2"/>
        <v>70.8</v>
      </c>
      <c r="J59">
        <f t="shared" si="3"/>
        <v>57</v>
      </c>
      <c r="K59">
        <f t="shared" si="4"/>
        <v>57</v>
      </c>
      <c r="L59">
        <f t="shared" si="5"/>
        <v>57</v>
      </c>
      <c r="M59" t="str">
        <f t="shared" si="6"/>
        <v>No</v>
      </c>
      <c r="N59" t="str">
        <f t="shared" si="7"/>
        <v>Moderate</v>
      </c>
      <c r="O59" t="str">
        <f t="shared" si="8"/>
        <v>Low</v>
      </c>
    </row>
    <row r="60" spans="1:15" x14ac:dyDescent="0.3">
      <c r="A60">
        <v>59</v>
      </c>
      <c r="B60">
        <v>16</v>
      </c>
      <c r="C60">
        <v>3.9</v>
      </c>
      <c r="D60">
        <v>2.5</v>
      </c>
      <c r="E60">
        <v>51.4</v>
      </c>
      <c r="F60">
        <v>0.7</v>
      </c>
      <c r="G60">
        <f t="shared" si="0"/>
        <v>2.5</v>
      </c>
      <c r="H60">
        <f t="shared" si="1"/>
        <v>4.0999999999999996</v>
      </c>
      <c r="I60">
        <f t="shared" si="2"/>
        <v>70.699999999999989</v>
      </c>
      <c r="J60">
        <f t="shared" si="3"/>
        <v>58</v>
      </c>
      <c r="K60">
        <f t="shared" si="4"/>
        <v>58</v>
      </c>
      <c r="L60">
        <f t="shared" si="5"/>
        <v>58</v>
      </c>
      <c r="M60" t="str">
        <f t="shared" si="6"/>
        <v>No</v>
      </c>
      <c r="N60" t="str">
        <f t="shared" si="7"/>
        <v>Moderate</v>
      </c>
      <c r="O60" t="str">
        <f t="shared" si="8"/>
        <v>Moderate</v>
      </c>
    </row>
    <row r="61" spans="1:15" x14ac:dyDescent="0.3">
      <c r="A61">
        <v>60</v>
      </c>
      <c r="B61">
        <v>14</v>
      </c>
      <c r="C61">
        <v>3.7</v>
      </c>
      <c r="D61">
        <v>3.3</v>
      </c>
      <c r="E61">
        <v>80</v>
      </c>
      <c r="F61">
        <v>0.1</v>
      </c>
      <c r="G61">
        <f t="shared" si="0"/>
        <v>2.5</v>
      </c>
      <c r="H61">
        <f t="shared" si="1"/>
        <v>4.0999999999999996</v>
      </c>
      <c r="I61">
        <f t="shared" si="2"/>
        <v>70.8</v>
      </c>
      <c r="J61">
        <f t="shared" si="3"/>
        <v>59</v>
      </c>
      <c r="K61">
        <f t="shared" si="4"/>
        <v>59</v>
      </c>
      <c r="L61">
        <f t="shared" si="5"/>
        <v>59</v>
      </c>
      <c r="M61" t="str">
        <f t="shared" si="6"/>
        <v>No</v>
      </c>
      <c r="N61" t="str">
        <f t="shared" si="7"/>
        <v>Moderate</v>
      </c>
      <c r="O61" t="str">
        <f t="shared" si="8"/>
        <v>Moderate</v>
      </c>
    </row>
    <row r="62" spans="1:15" x14ac:dyDescent="0.3">
      <c r="A62">
        <v>61</v>
      </c>
      <c r="B62">
        <v>14</v>
      </c>
      <c r="C62">
        <v>2.1</v>
      </c>
      <c r="D62">
        <v>2.2000000000000002</v>
      </c>
      <c r="E62">
        <v>76.900000000000006</v>
      </c>
      <c r="F62">
        <v>2.1</v>
      </c>
      <c r="G62">
        <f t="shared" si="0"/>
        <v>2.4500000000000002</v>
      </c>
      <c r="H62">
        <f t="shared" si="1"/>
        <v>4.0999999999999996</v>
      </c>
      <c r="I62">
        <f t="shared" si="2"/>
        <v>70.699999999999989</v>
      </c>
      <c r="J62">
        <f t="shared" si="3"/>
        <v>60</v>
      </c>
      <c r="K62">
        <f t="shared" si="4"/>
        <v>60</v>
      </c>
      <c r="L62">
        <f t="shared" si="5"/>
        <v>60</v>
      </c>
      <c r="M62" t="str">
        <f t="shared" si="6"/>
        <v>No</v>
      </c>
      <c r="N62" t="str">
        <f t="shared" si="7"/>
        <v>Moderate</v>
      </c>
      <c r="O62" t="str">
        <f t="shared" si="8"/>
        <v>Moderate</v>
      </c>
    </row>
    <row r="63" spans="1:15" x14ac:dyDescent="0.3">
      <c r="A63">
        <v>62</v>
      </c>
      <c r="B63">
        <v>16</v>
      </c>
      <c r="C63">
        <v>3</v>
      </c>
      <c r="D63">
        <v>6.4</v>
      </c>
      <c r="E63">
        <v>46.6</v>
      </c>
      <c r="F63">
        <v>2.8</v>
      </c>
      <c r="G63">
        <f t="shared" si="0"/>
        <v>2.5</v>
      </c>
      <c r="H63">
        <f t="shared" si="1"/>
        <v>4.0999999999999996</v>
      </c>
      <c r="I63">
        <f t="shared" si="2"/>
        <v>70.599999999999994</v>
      </c>
      <c r="J63">
        <f t="shared" si="3"/>
        <v>61</v>
      </c>
      <c r="K63">
        <f t="shared" si="4"/>
        <v>61</v>
      </c>
      <c r="L63">
        <f t="shared" si="5"/>
        <v>61</v>
      </c>
      <c r="M63" t="str">
        <f t="shared" si="6"/>
        <v>Yes</v>
      </c>
      <c r="N63" t="str">
        <f t="shared" si="7"/>
        <v>High</v>
      </c>
      <c r="O63" t="str">
        <f t="shared" si="8"/>
        <v>Moderate</v>
      </c>
    </row>
    <row r="64" spans="1:15" x14ac:dyDescent="0.3">
      <c r="A64">
        <v>63</v>
      </c>
      <c r="B64">
        <v>17</v>
      </c>
      <c r="C64">
        <v>5.3</v>
      </c>
      <c r="D64" s="1">
        <v>4.0999999999999996</v>
      </c>
      <c r="E64">
        <v>47.1</v>
      </c>
      <c r="F64">
        <v>0.9</v>
      </c>
      <c r="G64">
        <f t="shared" si="0"/>
        <v>2.4500000000000002</v>
      </c>
      <c r="H64">
        <f t="shared" si="1"/>
        <v>4.0999999999999996</v>
      </c>
      <c r="I64">
        <f t="shared" si="2"/>
        <v>70.699999999999989</v>
      </c>
      <c r="J64">
        <f t="shared" si="3"/>
        <v>62</v>
      </c>
      <c r="K64">
        <f t="shared" si="4"/>
        <v>62</v>
      </c>
      <c r="L64">
        <f t="shared" si="5"/>
        <v>62</v>
      </c>
      <c r="M64" t="str">
        <f t="shared" si="6"/>
        <v>Yes</v>
      </c>
      <c r="N64" t="str">
        <f t="shared" si="7"/>
        <v>High</v>
      </c>
      <c r="O64" t="str">
        <f t="shared" si="8"/>
        <v>High</v>
      </c>
    </row>
    <row r="65" spans="1:15" x14ac:dyDescent="0.3">
      <c r="A65">
        <v>64</v>
      </c>
      <c r="B65">
        <v>14</v>
      </c>
      <c r="C65">
        <v>2.5</v>
      </c>
      <c r="D65">
        <v>2.7</v>
      </c>
      <c r="E65" s="1">
        <v>71.55</v>
      </c>
      <c r="F65">
        <v>1.4</v>
      </c>
      <c r="G65">
        <f t="shared" si="0"/>
        <v>2.4</v>
      </c>
      <c r="H65">
        <f t="shared" si="1"/>
        <v>4.0999999999999996</v>
      </c>
      <c r="I65">
        <f t="shared" si="2"/>
        <v>70.8</v>
      </c>
      <c r="J65">
        <f t="shared" si="3"/>
        <v>63</v>
      </c>
      <c r="K65">
        <f t="shared" si="4"/>
        <v>63</v>
      </c>
      <c r="L65">
        <f t="shared" si="5"/>
        <v>63</v>
      </c>
      <c r="M65" t="str">
        <f t="shared" si="6"/>
        <v>No</v>
      </c>
      <c r="N65" t="str">
        <f t="shared" si="7"/>
        <v>Moderate</v>
      </c>
      <c r="O65" t="str">
        <f t="shared" si="8"/>
        <v>Moderate</v>
      </c>
    </row>
    <row r="66" spans="1:15" x14ac:dyDescent="0.3">
      <c r="A66">
        <v>65</v>
      </c>
      <c r="B66">
        <v>14</v>
      </c>
      <c r="C66">
        <v>2.5</v>
      </c>
      <c r="D66">
        <v>2</v>
      </c>
      <c r="E66">
        <v>82.1</v>
      </c>
      <c r="F66">
        <v>1.3</v>
      </c>
      <c r="G66">
        <f t="shared" si="0"/>
        <v>2.4</v>
      </c>
      <c r="H66">
        <f t="shared" si="1"/>
        <v>4.0999999999999996</v>
      </c>
      <c r="I66">
        <f t="shared" si="2"/>
        <v>70.699999999999989</v>
      </c>
      <c r="J66">
        <f t="shared" si="3"/>
        <v>64</v>
      </c>
      <c r="K66">
        <f t="shared" si="4"/>
        <v>64</v>
      </c>
      <c r="L66">
        <f t="shared" si="5"/>
        <v>64</v>
      </c>
      <c r="M66" t="str">
        <f t="shared" si="6"/>
        <v>No</v>
      </c>
      <c r="N66" t="str">
        <f t="shared" si="7"/>
        <v>Low</v>
      </c>
      <c r="O66" t="str">
        <f t="shared" si="8"/>
        <v>Moderate</v>
      </c>
    </row>
    <row r="67" spans="1:15" x14ac:dyDescent="0.3">
      <c r="A67">
        <v>66</v>
      </c>
      <c r="B67">
        <v>16</v>
      </c>
      <c r="C67">
        <v>2.7</v>
      </c>
      <c r="D67">
        <v>2.8</v>
      </c>
      <c r="E67">
        <v>61.2</v>
      </c>
      <c r="F67">
        <v>1</v>
      </c>
      <c r="G67">
        <f t="shared" ref="G67:G130" si="9">MEDIAN(C67:C266)</f>
        <v>2.4</v>
      </c>
      <c r="H67">
        <f t="shared" ref="H67:H130" si="10">MEDIAN(D67:D266)</f>
        <v>4.0999999999999996</v>
      </c>
      <c r="I67">
        <f t="shared" ref="I67:I130" si="11">MEDIAN(E67:E266)</f>
        <v>70.599999999999994</v>
      </c>
      <c r="J67">
        <f t="shared" ref="J67:J130" si="12">COUNTBLANK(C67:C266)</f>
        <v>65</v>
      </c>
      <c r="K67">
        <f t="shared" ref="K67:K130" si="13">COUNTBLANK(D67:D266)</f>
        <v>65</v>
      </c>
      <c r="L67">
        <f t="shared" ref="L67:L130" si="14">COUNTBLANK(E67:E266)</f>
        <v>65</v>
      </c>
      <c r="M67" t="str">
        <f t="shared" ref="M67:M130" si="15">IF(D67&gt;4,"Yes","No")</f>
        <v>No</v>
      </c>
      <c r="N67" t="str">
        <f t="shared" ref="N67:N130" si="16">IF(D67&lt;=2,"Low",IF(D67&lt;=4,"Moderate","High"))</f>
        <v>Moderate</v>
      </c>
      <c r="O67" t="str">
        <f t="shared" ref="O67:O130" si="17">IF(C67&lt;2,"Low",IF(C67&lt;=4,"Moderate","High"))</f>
        <v>Moderate</v>
      </c>
    </row>
    <row r="68" spans="1:15" x14ac:dyDescent="0.3">
      <c r="A68">
        <v>67</v>
      </c>
      <c r="B68">
        <v>14</v>
      </c>
      <c r="C68">
        <v>3.1</v>
      </c>
      <c r="D68">
        <v>3.3</v>
      </c>
      <c r="E68">
        <v>61.2</v>
      </c>
      <c r="F68">
        <v>2</v>
      </c>
      <c r="G68">
        <f t="shared" si="9"/>
        <v>2.4</v>
      </c>
      <c r="H68">
        <f t="shared" si="10"/>
        <v>4.1500000000000004</v>
      </c>
      <c r="I68">
        <f t="shared" si="11"/>
        <v>70.699999999999989</v>
      </c>
      <c r="J68">
        <f t="shared" si="12"/>
        <v>66</v>
      </c>
      <c r="K68">
        <f t="shared" si="13"/>
        <v>66</v>
      </c>
      <c r="L68">
        <f t="shared" si="14"/>
        <v>66</v>
      </c>
      <c r="M68" t="str">
        <f t="shared" si="15"/>
        <v>No</v>
      </c>
      <c r="N68" t="str">
        <f t="shared" si="16"/>
        <v>Moderate</v>
      </c>
      <c r="O68" t="str">
        <f t="shared" si="17"/>
        <v>Moderate</v>
      </c>
    </row>
    <row r="69" spans="1:15" x14ac:dyDescent="0.3">
      <c r="A69">
        <v>68</v>
      </c>
      <c r="B69">
        <v>14</v>
      </c>
      <c r="C69">
        <v>2.2000000000000002</v>
      </c>
      <c r="D69">
        <v>3.9</v>
      </c>
      <c r="E69">
        <v>75.099999999999994</v>
      </c>
      <c r="F69">
        <v>2.2999999999999998</v>
      </c>
      <c r="G69">
        <f t="shared" si="9"/>
        <v>2.4</v>
      </c>
      <c r="H69">
        <f t="shared" si="10"/>
        <v>4.2</v>
      </c>
      <c r="I69">
        <f t="shared" si="11"/>
        <v>70.8</v>
      </c>
      <c r="J69">
        <f t="shared" si="12"/>
        <v>67</v>
      </c>
      <c r="K69">
        <f t="shared" si="13"/>
        <v>67</v>
      </c>
      <c r="L69">
        <f t="shared" si="14"/>
        <v>67</v>
      </c>
      <c r="M69" t="str">
        <f t="shared" si="15"/>
        <v>No</v>
      </c>
      <c r="N69" t="str">
        <f t="shared" si="16"/>
        <v>Moderate</v>
      </c>
      <c r="O69" t="str">
        <f t="shared" si="17"/>
        <v>Moderate</v>
      </c>
    </row>
    <row r="70" spans="1:15" x14ac:dyDescent="0.3">
      <c r="A70">
        <v>69</v>
      </c>
      <c r="B70">
        <v>16</v>
      </c>
      <c r="C70">
        <v>3.1</v>
      </c>
      <c r="D70">
        <v>3</v>
      </c>
      <c r="E70">
        <v>69.900000000000006</v>
      </c>
      <c r="F70">
        <v>0.8</v>
      </c>
      <c r="G70">
        <f t="shared" si="9"/>
        <v>2.4</v>
      </c>
      <c r="H70">
        <f t="shared" si="10"/>
        <v>4.2</v>
      </c>
      <c r="I70">
        <f t="shared" si="11"/>
        <v>70.699999999999989</v>
      </c>
      <c r="J70">
        <f t="shared" si="12"/>
        <v>68</v>
      </c>
      <c r="K70">
        <f t="shared" si="13"/>
        <v>68</v>
      </c>
      <c r="L70">
        <f t="shared" si="14"/>
        <v>68</v>
      </c>
      <c r="M70" t="str">
        <f t="shared" si="15"/>
        <v>No</v>
      </c>
      <c r="N70" t="str">
        <f t="shared" si="16"/>
        <v>Moderate</v>
      </c>
      <c r="O70" t="str">
        <f t="shared" si="17"/>
        <v>Moderate</v>
      </c>
    </row>
    <row r="71" spans="1:15" x14ac:dyDescent="0.3">
      <c r="A71">
        <v>70</v>
      </c>
      <c r="B71">
        <v>16</v>
      </c>
      <c r="C71">
        <v>0.6</v>
      </c>
      <c r="D71">
        <v>1.6</v>
      </c>
      <c r="E71">
        <v>80.5</v>
      </c>
      <c r="F71">
        <v>1.5</v>
      </c>
      <c r="G71">
        <f t="shared" si="9"/>
        <v>2.4</v>
      </c>
      <c r="H71">
        <f t="shared" si="10"/>
        <v>4.2</v>
      </c>
      <c r="I71">
        <f t="shared" si="11"/>
        <v>70.8</v>
      </c>
      <c r="J71">
        <f t="shared" si="12"/>
        <v>69</v>
      </c>
      <c r="K71">
        <f t="shared" si="13"/>
        <v>69</v>
      </c>
      <c r="L71">
        <f t="shared" si="14"/>
        <v>69</v>
      </c>
      <c r="M71" t="str">
        <f t="shared" si="15"/>
        <v>No</v>
      </c>
      <c r="N71" t="str">
        <f t="shared" si="16"/>
        <v>Low</v>
      </c>
      <c r="O71" t="str">
        <f t="shared" si="17"/>
        <v>Low</v>
      </c>
    </row>
    <row r="72" spans="1:15" x14ac:dyDescent="0.3">
      <c r="A72">
        <v>71</v>
      </c>
      <c r="B72">
        <v>13</v>
      </c>
      <c r="C72">
        <v>2.8</v>
      </c>
      <c r="D72">
        <v>1.7</v>
      </c>
      <c r="E72">
        <v>74.8</v>
      </c>
      <c r="F72">
        <v>2.5</v>
      </c>
      <c r="G72">
        <f t="shared" si="9"/>
        <v>2.4</v>
      </c>
      <c r="H72">
        <f t="shared" si="10"/>
        <v>4.25</v>
      </c>
      <c r="I72">
        <f t="shared" si="11"/>
        <v>70.699999999999989</v>
      </c>
      <c r="J72">
        <f t="shared" si="12"/>
        <v>70</v>
      </c>
      <c r="K72">
        <f t="shared" si="13"/>
        <v>70</v>
      </c>
      <c r="L72">
        <f t="shared" si="14"/>
        <v>70</v>
      </c>
      <c r="M72" t="str">
        <f t="shared" si="15"/>
        <v>No</v>
      </c>
      <c r="N72" t="str">
        <f t="shared" si="16"/>
        <v>Low</v>
      </c>
      <c r="O72" t="str">
        <f t="shared" si="17"/>
        <v>Moderate</v>
      </c>
    </row>
    <row r="73" spans="1:15" x14ac:dyDescent="0.3">
      <c r="A73">
        <v>72</v>
      </c>
      <c r="B73">
        <v>17</v>
      </c>
      <c r="C73">
        <v>2.6</v>
      </c>
      <c r="D73">
        <v>5</v>
      </c>
      <c r="E73">
        <v>85.8</v>
      </c>
      <c r="F73">
        <v>2.1</v>
      </c>
      <c r="G73">
        <f t="shared" si="9"/>
        <v>2.4</v>
      </c>
      <c r="H73">
        <f t="shared" si="10"/>
        <v>4.3</v>
      </c>
      <c r="I73">
        <f t="shared" si="11"/>
        <v>70.599999999999994</v>
      </c>
      <c r="J73">
        <f t="shared" si="12"/>
        <v>71</v>
      </c>
      <c r="K73">
        <f t="shared" si="13"/>
        <v>71</v>
      </c>
      <c r="L73">
        <f t="shared" si="14"/>
        <v>71</v>
      </c>
      <c r="M73" t="str">
        <f t="shared" si="15"/>
        <v>Yes</v>
      </c>
      <c r="N73" t="str">
        <f t="shared" si="16"/>
        <v>High</v>
      </c>
      <c r="O73" t="str">
        <f t="shared" si="17"/>
        <v>Moderate</v>
      </c>
    </row>
    <row r="74" spans="1:15" x14ac:dyDescent="0.3">
      <c r="A74">
        <v>73</v>
      </c>
      <c r="B74">
        <v>17</v>
      </c>
      <c r="C74">
        <v>2.2999999999999998</v>
      </c>
      <c r="D74">
        <v>3.8</v>
      </c>
      <c r="E74">
        <v>79.7</v>
      </c>
      <c r="F74">
        <v>2.2000000000000002</v>
      </c>
      <c r="G74">
        <f t="shared" si="9"/>
        <v>2.4</v>
      </c>
      <c r="H74">
        <f t="shared" si="10"/>
        <v>4.25</v>
      </c>
      <c r="I74">
        <f t="shared" si="11"/>
        <v>70.599999999999994</v>
      </c>
      <c r="J74">
        <f t="shared" si="12"/>
        <v>72</v>
      </c>
      <c r="K74">
        <f t="shared" si="13"/>
        <v>72</v>
      </c>
      <c r="L74">
        <f t="shared" si="14"/>
        <v>72</v>
      </c>
      <c r="M74" t="str">
        <f t="shared" si="15"/>
        <v>No</v>
      </c>
      <c r="N74" t="str">
        <f t="shared" si="16"/>
        <v>Moderate</v>
      </c>
      <c r="O74" t="str">
        <f t="shared" si="17"/>
        <v>Moderate</v>
      </c>
    </row>
    <row r="75" spans="1:15" x14ac:dyDescent="0.3">
      <c r="A75">
        <v>74</v>
      </c>
      <c r="B75">
        <v>14</v>
      </c>
      <c r="C75">
        <v>2</v>
      </c>
      <c r="D75">
        <v>5</v>
      </c>
      <c r="E75">
        <v>77.2</v>
      </c>
      <c r="F75">
        <v>2.6</v>
      </c>
      <c r="G75">
        <f t="shared" si="9"/>
        <v>2.4</v>
      </c>
      <c r="H75">
        <f t="shared" si="10"/>
        <v>4.3</v>
      </c>
      <c r="I75">
        <f t="shared" si="11"/>
        <v>70.599999999999994</v>
      </c>
      <c r="J75">
        <f t="shared" si="12"/>
        <v>73</v>
      </c>
      <c r="K75">
        <f t="shared" si="13"/>
        <v>73</v>
      </c>
      <c r="L75">
        <f t="shared" si="14"/>
        <v>73</v>
      </c>
      <c r="M75" t="str">
        <f t="shared" si="15"/>
        <v>Yes</v>
      </c>
      <c r="N75" t="str">
        <f t="shared" si="16"/>
        <v>High</v>
      </c>
      <c r="O75" t="str">
        <f t="shared" si="17"/>
        <v>Moderate</v>
      </c>
    </row>
    <row r="76" spans="1:15" x14ac:dyDescent="0.3">
      <c r="A76">
        <v>75</v>
      </c>
      <c r="B76">
        <v>17</v>
      </c>
      <c r="C76">
        <v>1.9</v>
      </c>
      <c r="D76">
        <v>5.2</v>
      </c>
      <c r="E76">
        <v>66.5</v>
      </c>
      <c r="F76">
        <v>2.6</v>
      </c>
      <c r="G76">
        <f t="shared" si="9"/>
        <v>2.4</v>
      </c>
      <c r="H76">
        <f t="shared" si="10"/>
        <v>4.25</v>
      </c>
      <c r="I76">
        <f t="shared" si="11"/>
        <v>70.349999999999994</v>
      </c>
      <c r="J76">
        <f t="shared" si="12"/>
        <v>74</v>
      </c>
      <c r="K76">
        <f t="shared" si="13"/>
        <v>74</v>
      </c>
      <c r="L76">
        <f t="shared" si="14"/>
        <v>74</v>
      </c>
      <c r="M76" t="str">
        <f t="shared" si="15"/>
        <v>Yes</v>
      </c>
      <c r="N76" t="str">
        <f t="shared" si="16"/>
        <v>High</v>
      </c>
      <c r="O76" t="str">
        <f t="shared" si="17"/>
        <v>Low</v>
      </c>
    </row>
    <row r="77" spans="1:15" x14ac:dyDescent="0.3">
      <c r="A77">
        <v>76</v>
      </c>
      <c r="B77">
        <v>14</v>
      </c>
      <c r="C77">
        <v>1.7</v>
      </c>
      <c r="D77">
        <v>4.2</v>
      </c>
      <c r="E77">
        <v>65.7</v>
      </c>
      <c r="F77">
        <v>2.2999999999999998</v>
      </c>
      <c r="G77">
        <f t="shared" si="9"/>
        <v>2.4</v>
      </c>
      <c r="H77">
        <f t="shared" si="10"/>
        <v>4.2</v>
      </c>
      <c r="I77">
        <f t="shared" si="11"/>
        <v>70.599999999999994</v>
      </c>
      <c r="J77">
        <f t="shared" si="12"/>
        <v>75</v>
      </c>
      <c r="K77">
        <f t="shared" si="13"/>
        <v>75</v>
      </c>
      <c r="L77">
        <f t="shared" si="14"/>
        <v>75</v>
      </c>
      <c r="M77" t="str">
        <f t="shared" si="15"/>
        <v>Yes</v>
      </c>
      <c r="N77" t="str">
        <f t="shared" si="16"/>
        <v>High</v>
      </c>
      <c r="O77" t="str">
        <f t="shared" si="17"/>
        <v>Low</v>
      </c>
    </row>
    <row r="78" spans="1:15" x14ac:dyDescent="0.3">
      <c r="A78">
        <v>77</v>
      </c>
      <c r="B78">
        <v>13</v>
      </c>
      <c r="C78">
        <v>0.2</v>
      </c>
      <c r="D78">
        <v>2.2000000000000002</v>
      </c>
      <c r="E78">
        <v>69.5</v>
      </c>
      <c r="F78">
        <v>1.6</v>
      </c>
      <c r="G78">
        <f t="shared" si="9"/>
        <v>2.4</v>
      </c>
      <c r="H78">
        <f t="shared" si="10"/>
        <v>4.25</v>
      </c>
      <c r="I78">
        <f t="shared" si="11"/>
        <v>70.599999999999994</v>
      </c>
      <c r="J78">
        <f t="shared" si="12"/>
        <v>76</v>
      </c>
      <c r="K78">
        <f t="shared" si="13"/>
        <v>76</v>
      </c>
      <c r="L78">
        <f t="shared" si="14"/>
        <v>76</v>
      </c>
      <c r="M78" t="str">
        <f t="shared" si="15"/>
        <v>No</v>
      </c>
      <c r="N78" t="str">
        <f t="shared" si="16"/>
        <v>Moderate</v>
      </c>
      <c r="O78" t="str">
        <f t="shared" si="17"/>
        <v>Low</v>
      </c>
    </row>
    <row r="79" spans="1:15" x14ac:dyDescent="0.3">
      <c r="A79">
        <v>78</v>
      </c>
      <c r="B79">
        <v>16</v>
      </c>
      <c r="C79">
        <v>2.2000000000000002</v>
      </c>
      <c r="D79">
        <v>4.3</v>
      </c>
      <c r="E79">
        <v>88.4</v>
      </c>
      <c r="F79">
        <v>1.2</v>
      </c>
      <c r="G79">
        <f t="shared" si="9"/>
        <v>2.4</v>
      </c>
      <c r="H79">
        <f t="shared" si="10"/>
        <v>4.3</v>
      </c>
      <c r="I79">
        <f t="shared" si="11"/>
        <v>70.599999999999994</v>
      </c>
      <c r="J79">
        <f t="shared" si="12"/>
        <v>77</v>
      </c>
      <c r="K79">
        <f t="shared" si="13"/>
        <v>77</v>
      </c>
      <c r="L79">
        <f t="shared" si="14"/>
        <v>77</v>
      </c>
      <c r="M79" t="str">
        <f t="shared" si="15"/>
        <v>Yes</v>
      </c>
      <c r="N79" t="str">
        <f t="shared" si="16"/>
        <v>High</v>
      </c>
      <c r="O79" t="str">
        <f t="shared" si="17"/>
        <v>Moderate</v>
      </c>
    </row>
    <row r="80" spans="1:15" x14ac:dyDescent="0.3">
      <c r="A80">
        <v>79</v>
      </c>
      <c r="B80">
        <v>16</v>
      </c>
      <c r="C80">
        <v>3.6</v>
      </c>
      <c r="D80">
        <v>6.1</v>
      </c>
      <c r="E80">
        <v>65.900000000000006</v>
      </c>
      <c r="F80">
        <v>1.6</v>
      </c>
      <c r="G80">
        <f t="shared" si="9"/>
        <v>2.4500000000000002</v>
      </c>
      <c r="H80">
        <f t="shared" si="10"/>
        <v>4.25</v>
      </c>
      <c r="I80">
        <f t="shared" si="11"/>
        <v>70.599999999999994</v>
      </c>
      <c r="J80">
        <f t="shared" si="12"/>
        <v>78</v>
      </c>
      <c r="K80">
        <f t="shared" si="13"/>
        <v>78</v>
      </c>
      <c r="L80">
        <f t="shared" si="14"/>
        <v>78</v>
      </c>
      <c r="M80" t="str">
        <f t="shared" si="15"/>
        <v>Yes</v>
      </c>
      <c r="N80" t="str">
        <f t="shared" si="16"/>
        <v>High</v>
      </c>
      <c r="O80" t="str">
        <f t="shared" si="17"/>
        <v>Moderate</v>
      </c>
    </row>
    <row r="81" spans="1:15" x14ac:dyDescent="0.3">
      <c r="A81">
        <v>80</v>
      </c>
      <c r="B81">
        <v>16</v>
      </c>
      <c r="C81">
        <v>2.2000000000000002</v>
      </c>
      <c r="D81">
        <v>3.3</v>
      </c>
      <c r="E81">
        <v>72.599999999999994</v>
      </c>
      <c r="F81">
        <v>1.1000000000000001</v>
      </c>
      <c r="G81">
        <f t="shared" si="9"/>
        <v>2.4</v>
      </c>
      <c r="H81">
        <f t="shared" si="10"/>
        <v>4.2</v>
      </c>
      <c r="I81">
        <f t="shared" si="11"/>
        <v>70.599999999999994</v>
      </c>
      <c r="J81">
        <f t="shared" si="12"/>
        <v>79</v>
      </c>
      <c r="K81">
        <f t="shared" si="13"/>
        <v>79</v>
      </c>
      <c r="L81">
        <f t="shared" si="14"/>
        <v>79</v>
      </c>
      <c r="M81" t="str">
        <f t="shared" si="15"/>
        <v>No</v>
      </c>
      <c r="N81" t="str">
        <f t="shared" si="16"/>
        <v>Moderate</v>
      </c>
      <c r="O81" t="str">
        <f t="shared" si="17"/>
        <v>Moderate</v>
      </c>
    </row>
    <row r="82" spans="1:15" x14ac:dyDescent="0.3">
      <c r="A82">
        <v>81</v>
      </c>
      <c r="B82">
        <v>17</v>
      </c>
      <c r="C82">
        <v>3.1</v>
      </c>
      <c r="D82">
        <v>4.5</v>
      </c>
      <c r="E82">
        <v>47.6</v>
      </c>
      <c r="F82">
        <v>0</v>
      </c>
      <c r="G82">
        <f t="shared" si="9"/>
        <v>2.4500000000000002</v>
      </c>
      <c r="H82">
        <f t="shared" si="10"/>
        <v>4.25</v>
      </c>
      <c r="I82">
        <f t="shared" si="11"/>
        <v>70.599999999999994</v>
      </c>
      <c r="J82">
        <f t="shared" si="12"/>
        <v>80</v>
      </c>
      <c r="K82">
        <f t="shared" si="13"/>
        <v>80</v>
      </c>
      <c r="L82">
        <f t="shared" si="14"/>
        <v>80</v>
      </c>
      <c r="M82" t="str">
        <f t="shared" si="15"/>
        <v>Yes</v>
      </c>
      <c r="N82" t="str">
        <f t="shared" si="16"/>
        <v>High</v>
      </c>
      <c r="O82" t="str">
        <f t="shared" si="17"/>
        <v>Moderate</v>
      </c>
    </row>
    <row r="83" spans="1:15" x14ac:dyDescent="0.3">
      <c r="A83">
        <v>82</v>
      </c>
      <c r="B83">
        <v>13</v>
      </c>
      <c r="C83">
        <v>1.4</v>
      </c>
      <c r="D83">
        <v>4</v>
      </c>
      <c r="E83">
        <v>76.8</v>
      </c>
      <c r="F83">
        <v>1.3</v>
      </c>
      <c r="G83">
        <f t="shared" si="9"/>
        <v>2.4</v>
      </c>
      <c r="H83">
        <f t="shared" si="10"/>
        <v>4.2</v>
      </c>
      <c r="I83">
        <f t="shared" si="11"/>
        <v>70.599999999999994</v>
      </c>
      <c r="J83">
        <f t="shared" si="12"/>
        <v>81</v>
      </c>
      <c r="K83">
        <f t="shared" si="13"/>
        <v>81</v>
      </c>
      <c r="L83">
        <f t="shared" si="14"/>
        <v>81</v>
      </c>
      <c r="M83" t="str">
        <f t="shared" si="15"/>
        <v>No</v>
      </c>
      <c r="N83" t="str">
        <f t="shared" si="16"/>
        <v>Moderate</v>
      </c>
      <c r="O83" t="str">
        <f t="shared" si="17"/>
        <v>Low</v>
      </c>
    </row>
    <row r="84" spans="1:15" x14ac:dyDescent="0.3">
      <c r="A84">
        <v>83</v>
      </c>
      <c r="B84">
        <v>17</v>
      </c>
      <c r="C84">
        <v>1.2</v>
      </c>
      <c r="D84">
        <v>6.1</v>
      </c>
      <c r="E84">
        <v>92.6</v>
      </c>
      <c r="F84">
        <v>1.8</v>
      </c>
      <c r="G84">
        <f t="shared" si="9"/>
        <v>2.4500000000000002</v>
      </c>
      <c r="H84">
        <f t="shared" si="10"/>
        <v>4.25</v>
      </c>
      <c r="I84">
        <f t="shared" si="11"/>
        <v>70.599999999999994</v>
      </c>
      <c r="J84">
        <f t="shared" si="12"/>
        <v>82</v>
      </c>
      <c r="K84">
        <f t="shared" si="13"/>
        <v>82</v>
      </c>
      <c r="L84">
        <f t="shared" si="14"/>
        <v>82</v>
      </c>
      <c r="M84" t="str">
        <f t="shared" si="15"/>
        <v>Yes</v>
      </c>
      <c r="N84" t="str">
        <f t="shared" si="16"/>
        <v>High</v>
      </c>
      <c r="O84" t="str">
        <f t="shared" si="17"/>
        <v>Low</v>
      </c>
    </row>
    <row r="85" spans="1:15" x14ac:dyDescent="0.3">
      <c r="A85">
        <v>84</v>
      </c>
      <c r="B85">
        <v>17</v>
      </c>
      <c r="C85">
        <v>1.7</v>
      </c>
      <c r="D85">
        <v>3</v>
      </c>
      <c r="E85">
        <v>60.7</v>
      </c>
      <c r="F85">
        <v>1</v>
      </c>
      <c r="G85">
        <f t="shared" si="9"/>
        <v>2.5</v>
      </c>
      <c r="H85">
        <f t="shared" si="10"/>
        <v>4.2</v>
      </c>
      <c r="I85">
        <f t="shared" si="11"/>
        <v>70.599999999999994</v>
      </c>
      <c r="J85">
        <f t="shared" si="12"/>
        <v>83</v>
      </c>
      <c r="K85">
        <f t="shared" si="13"/>
        <v>83</v>
      </c>
      <c r="L85">
        <f t="shared" si="14"/>
        <v>83</v>
      </c>
      <c r="M85" t="str">
        <f t="shared" si="15"/>
        <v>No</v>
      </c>
      <c r="N85" t="str">
        <f t="shared" si="16"/>
        <v>Moderate</v>
      </c>
      <c r="O85" t="str">
        <f t="shared" si="17"/>
        <v>Low</v>
      </c>
    </row>
    <row r="86" spans="1:15" x14ac:dyDescent="0.3">
      <c r="A86">
        <v>85</v>
      </c>
      <c r="B86">
        <v>13</v>
      </c>
      <c r="C86">
        <v>1.5</v>
      </c>
      <c r="D86">
        <v>5.7</v>
      </c>
      <c r="E86">
        <v>100</v>
      </c>
      <c r="F86">
        <v>1.3</v>
      </c>
      <c r="G86">
        <f t="shared" si="9"/>
        <v>2.5</v>
      </c>
      <c r="H86">
        <f t="shared" si="10"/>
        <v>4.25</v>
      </c>
      <c r="I86">
        <f t="shared" si="11"/>
        <v>70.599999999999994</v>
      </c>
      <c r="J86">
        <f t="shared" si="12"/>
        <v>84</v>
      </c>
      <c r="K86">
        <f t="shared" si="13"/>
        <v>84</v>
      </c>
      <c r="L86">
        <f t="shared" si="14"/>
        <v>84</v>
      </c>
      <c r="M86" t="str">
        <f t="shared" si="15"/>
        <v>Yes</v>
      </c>
      <c r="N86" t="str">
        <f t="shared" si="16"/>
        <v>High</v>
      </c>
      <c r="O86" t="str">
        <f t="shared" si="17"/>
        <v>Low</v>
      </c>
    </row>
    <row r="87" spans="1:15" x14ac:dyDescent="0.3">
      <c r="A87">
        <v>86</v>
      </c>
      <c r="B87">
        <v>13</v>
      </c>
      <c r="C87">
        <v>1.3</v>
      </c>
      <c r="D87">
        <v>3.4</v>
      </c>
      <c r="E87">
        <v>71.8</v>
      </c>
      <c r="F87">
        <v>1.4</v>
      </c>
      <c r="G87">
        <f t="shared" si="9"/>
        <v>2.5</v>
      </c>
      <c r="H87">
        <f t="shared" si="10"/>
        <v>4.2</v>
      </c>
      <c r="I87">
        <f t="shared" si="11"/>
        <v>70.599999999999994</v>
      </c>
      <c r="J87">
        <f t="shared" si="12"/>
        <v>85</v>
      </c>
      <c r="K87">
        <f t="shared" si="13"/>
        <v>85</v>
      </c>
      <c r="L87">
        <f t="shared" si="14"/>
        <v>85</v>
      </c>
      <c r="M87" t="str">
        <f t="shared" si="15"/>
        <v>No</v>
      </c>
      <c r="N87" t="str">
        <f t="shared" si="16"/>
        <v>Moderate</v>
      </c>
      <c r="O87" t="str">
        <f t="shared" si="17"/>
        <v>Low</v>
      </c>
    </row>
    <row r="88" spans="1:15" x14ac:dyDescent="0.3">
      <c r="A88">
        <v>87</v>
      </c>
      <c r="B88">
        <v>13</v>
      </c>
      <c r="C88">
        <v>2.9</v>
      </c>
      <c r="D88">
        <v>3</v>
      </c>
      <c r="E88">
        <v>44.3</v>
      </c>
      <c r="F88">
        <v>2.6</v>
      </c>
      <c r="G88">
        <f t="shared" si="9"/>
        <v>2.5</v>
      </c>
      <c r="H88">
        <f t="shared" si="10"/>
        <v>4.25</v>
      </c>
      <c r="I88">
        <f t="shared" si="11"/>
        <v>70.349999999999994</v>
      </c>
      <c r="J88">
        <f t="shared" si="12"/>
        <v>86</v>
      </c>
      <c r="K88">
        <f t="shared" si="13"/>
        <v>86</v>
      </c>
      <c r="L88">
        <f t="shared" si="14"/>
        <v>86</v>
      </c>
      <c r="M88" t="str">
        <f t="shared" si="15"/>
        <v>No</v>
      </c>
      <c r="N88" t="str">
        <f t="shared" si="16"/>
        <v>Moderate</v>
      </c>
      <c r="O88" t="str">
        <f t="shared" si="17"/>
        <v>Moderate</v>
      </c>
    </row>
    <row r="89" spans="1:15" x14ac:dyDescent="0.3">
      <c r="A89">
        <v>88</v>
      </c>
      <c r="B89">
        <v>13</v>
      </c>
      <c r="C89">
        <v>4.3</v>
      </c>
      <c r="D89">
        <v>4.2</v>
      </c>
      <c r="E89">
        <v>66.099999999999994</v>
      </c>
      <c r="F89">
        <v>1.2</v>
      </c>
      <c r="G89">
        <f t="shared" si="9"/>
        <v>2.5</v>
      </c>
      <c r="H89">
        <f t="shared" si="10"/>
        <v>4.3</v>
      </c>
      <c r="I89">
        <f t="shared" si="11"/>
        <v>70.599999999999994</v>
      </c>
      <c r="J89">
        <f t="shared" si="12"/>
        <v>87</v>
      </c>
      <c r="K89">
        <f t="shared" si="13"/>
        <v>87</v>
      </c>
      <c r="L89">
        <f t="shared" si="14"/>
        <v>87</v>
      </c>
      <c r="M89" t="str">
        <f t="shared" si="15"/>
        <v>Yes</v>
      </c>
      <c r="N89" t="str">
        <f t="shared" si="16"/>
        <v>High</v>
      </c>
      <c r="O89" t="str">
        <f t="shared" si="17"/>
        <v>High</v>
      </c>
    </row>
    <row r="90" spans="1:15" x14ac:dyDescent="0.3">
      <c r="A90">
        <v>89</v>
      </c>
      <c r="B90">
        <v>16</v>
      </c>
      <c r="C90">
        <v>1.8</v>
      </c>
      <c r="D90">
        <v>4.5</v>
      </c>
      <c r="E90">
        <v>83.3</v>
      </c>
      <c r="F90">
        <v>2.6</v>
      </c>
      <c r="G90">
        <f t="shared" si="9"/>
        <v>2.5</v>
      </c>
      <c r="H90">
        <f t="shared" si="10"/>
        <v>4.3</v>
      </c>
      <c r="I90">
        <f t="shared" si="11"/>
        <v>70.599999999999994</v>
      </c>
      <c r="J90">
        <f t="shared" si="12"/>
        <v>88</v>
      </c>
      <c r="K90">
        <f t="shared" si="13"/>
        <v>88</v>
      </c>
      <c r="L90">
        <f t="shared" si="14"/>
        <v>88</v>
      </c>
      <c r="M90" t="str">
        <f t="shared" si="15"/>
        <v>Yes</v>
      </c>
      <c r="N90" t="str">
        <f t="shared" si="16"/>
        <v>High</v>
      </c>
      <c r="O90" t="str">
        <f t="shared" si="17"/>
        <v>Low</v>
      </c>
    </row>
    <row r="91" spans="1:15" x14ac:dyDescent="0.3">
      <c r="A91">
        <v>90</v>
      </c>
      <c r="B91">
        <v>15</v>
      </c>
      <c r="C91" s="1">
        <v>2.5</v>
      </c>
      <c r="D91">
        <v>6.9</v>
      </c>
      <c r="E91">
        <v>90</v>
      </c>
      <c r="F91">
        <v>0</v>
      </c>
      <c r="G91">
        <f t="shared" si="9"/>
        <v>2.5</v>
      </c>
      <c r="H91">
        <f t="shared" si="10"/>
        <v>4.3</v>
      </c>
      <c r="I91">
        <f t="shared" si="11"/>
        <v>70.599999999999994</v>
      </c>
      <c r="J91">
        <f t="shared" si="12"/>
        <v>89</v>
      </c>
      <c r="K91">
        <f t="shared" si="13"/>
        <v>89</v>
      </c>
      <c r="L91">
        <f t="shared" si="14"/>
        <v>89</v>
      </c>
      <c r="M91" t="str">
        <f t="shared" si="15"/>
        <v>Yes</v>
      </c>
      <c r="N91" t="str">
        <f t="shared" si="16"/>
        <v>High</v>
      </c>
      <c r="O91" t="str">
        <f t="shared" si="17"/>
        <v>Moderate</v>
      </c>
    </row>
    <row r="92" spans="1:15" x14ac:dyDescent="0.3">
      <c r="A92">
        <v>91</v>
      </c>
      <c r="B92">
        <v>15</v>
      </c>
      <c r="C92">
        <v>3.2</v>
      </c>
      <c r="D92">
        <v>4.5</v>
      </c>
      <c r="E92">
        <v>77.2</v>
      </c>
      <c r="F92">
        <v>2.6</v>
      </c>
      <c r="G92">
        <f t="shared" si="9"/>
        <v>2.5</v>
      </c>
      <c r="H92">
        <f t="shared" si="10"/>
        <v>4.1999999999999993</v>
      </c>
      <c r="I92">
        <f t="shared" si="11"/>
        <v>70.349999999999994</v>
      </c>
      <c r="J92">
        <f t="shared" si="12"/>
        <v>90</v>
      </c>
      <c r="K92">
        <f t="shared" si="13"/>
        <v>90</v>
      </c>
      <c r="L92">
        <f t="shared" si="14"/>
        <v>90</v>
      </c>
      <c r="M92" t="str">
        <f t="shared" si="15"/>
        <v>Yes</v>
      </c>
      <c r="N92" t="str">
        <f t="shared" si="16"/>
        <v>High</v>
      </c>
      <c r="O92" t="str">
        <f t="shared" si="17"/>
        <v>Moderate</v>
      </c>
    </row>
    <row r="93" spans="1:15" x14ac:dyDescent="0.3">
      <c r="A93">
        <v>92</v>
      </c>
      <c r="B93">
        <v>13</v>
      </c>
      <c r="C93">
        <v>1.1000000000000001</v>
      </c>
      <c r="D93">
        <v>4.3</v>
      </c>
      <c r="E93">
        <v>85.7</v>
      </c>
      <c r="F93">
        <v>2.5</v>
      </c>
      <c r="G93">
        <f t="shared" si="9"/>
        <v>2.5</v>
      </c>
      <c r="H93">
        <f t="shared" si="10"/>
        <v>4.0999999999999996</v>
      </c>
      <c r="I93">
        <f t="shared" si="11"/>
        <v>70.099999999999994</v>
      </c>
      <c r="J93">
        <f t="shared" si="12"/>
        <v>91</v>
      </c>
      <c r="K93">
        <f t="shared" si="13"/>
        <v>91</v>
      </c>
      <c r="L93">
        <f t="shared" si="14"/>
        <v>91</v>
      </c>
      <c r="M93" t="str">
        <f t="shared" si="15"/>
        <v>Yes</v>
      </c>
      <c r="N93" t="str">
        <f t="shared" si="16"/>
        <v>High</v>
      </c>
      <c r="O93" t="str">
        <f t="shared" si="17"/>
        <v>Low</v>
      </c>
    </row>
    <row r="94" spans="1:15" x14ac:dyDescent="0.3">
      <c r="A94">
        <v>93</v>
      </c>
      <c r="B94">
        <v>15</v>
      </c>
      <c r="C94">
        <v>1.3</v>
      </c>
      <c r="D94">
        <v>6.4</v>
      </c>
      <c r="E94">
        <v>58.2</v>
      </c>
      <c r="F94">
        <v>2.2000000000000002</v>
      </c>
      <c r="G94">
        <f t="shared" si="9"/>
        <v>2.5</v>
      </c>
      <c r="H94">
        <f t="shared" si="10"/>
        <v>4.0999999999999996</v>
      </c>
      <c r="I94">
        <f t="shared" si="11"/>
        <v>70.099999999999994</v>
      </c>
      <c r="J94">
        <f t="shared" si="12"/>
        <v>92</v>
      </c>
      <c r="K94">
        <f t="shared" si="13"/>
        <v>92</v>
      </c>
      <c r="L94">
        <f t="shared" si="14"/>
        <v>92</v>
      </c>
      <c r="M94" t="str">
        <f t="shared" si="15"/>
        <v>Yes</v>
      </c>
      <c r="N94" t="str">
        <f t="shared" si="16"/>
        <v>High</v>
      </c>
      <c r="O94" t="str">
        <f t="shared" si="17"/>
        <v>Low</v>
      </c>
    </row>
    <row r="95" spans="1:15" x14ac:dyDescent="0.3">
      <c r="A95">
        <v>94</v>
      </c>
      <c r="B95">
        <v>15</v>
      </c>
      <c r="C95">
        <v>3</v>
      </c>
      <c r="D95">
        <v>4.9000000000000004</v>
      </c>
      <c r="E95">
        <v>63.2</v>
      </c>
      <c r="F95">
        <v>0</v>
      </c>
      <c r="G95">
        <f t="shared" si="9"/>
        <v>2.5</v>
      </c>
      <c r="H95">
        <f t="shared" si="10"/>
        <v>4.0999999999999996</v>
      </c>
      <c r="I95">
        <f t="shared" si="11"/>
        <v>70.099999999999994</v>
      </c>
      <c r="J95">
        <f t="shared" si="12"/>
        <v>93</v>
      </c>
      <c r="K95">
        <f t="shared" si="13"/>
        <v>93</v>
      </c>
      <c r="L95">
        <f t="shared" si="14"/>
        <v>93</v>
      </c>
      <c r="M95" t="str">
        <f t="shared" si="15"/>
        <v>Yes</v>
      </c>
      <c r="N95" t="str">
        <f t="shared" si="16"/>
        <v>High</v>
      </c>
      <c r="O95" t="str">
        <f t="shared" si="17"/>
        <v>Moderate</v>
      </c>
    </row>
    <row r="96" spans="1:15" x14ac:dyDescent="0.3">
      <c r="A96">
        <v>95</v>
      </c>
      <c r="B96">
        <v>13</v>
      </c>
      <c r="C96">
        <v>2.2999999999999998</v>
      </c>
      <c r="D96">
        <v>3</v>
      </c>
      <c r="E96">
        <v>53.2</v>
      </c>
      <c r="F96">
        <v>2.2999999999999998</v>
      </c>
      <c r="G96">
        <f t="shared" si="9"/>
        <v>2.5</v>
      </c>
      <c r="H96">
        <f t="shared" si="10"/>
        <v>4.0999999999999996</v>
      </c>
      <c r="I96">
        <f t="shared" si="11"/>
        <v>70.349999999999994</v>
      </c>
      <c r="J96">
        <f t="shared" si="12"/>
        <v>94</v>
      </c>
      <c r="K96">
        <f t="shared" si="13"/>
        <v>94</v>
      </c>
      <c r="L96">
        <f t="shared" si="14"/>
        <v>94</v>
      </c>
      <c r="M96" t="str">
        <f t="shared" si="15"/>
        <v>No</v>
      </c>
      <c r="N96" t="str">
        <f t="shared" si="16"/>
        <v>Moderate</v>
      </c>
      <c r="O96" t="str">
        <f t="shared" si="17"/>
        <v>Moderate</v>
      </c>
    </row>
    <row r="97" spans="1:15" x14ac:dyDescent="0.3">
      <c r="A97">
        <v>96</v>
      </c>
      <c r="B97">
        <v>15</v>
      </c>
      <c r="C97">
        <v>1.8</v>
      </c>
      <c r="D97">
        <v>6</v>
      </c>
      <c r="E97">
        <v>63.9</v>
      </c>
      <c r="F97">
        <v>1.5</v>
      </c>
      <c r="G97">
        <f t="shared" si="9"/>
        <v>2.5</v>
      </c>
      <c r="H97">
        <f t="shared" si="10"/>
        <v>4.0999999999999996</v>
      </c>
      <c r="I97">
        <f t="shared" si="11"/>
        <v>70.599999999999994</v>
      </c>
      <c r="J97">
        <f t="shared" si="12"/>
        <v>95</v>
      </c>
      <c r="K97">
        <f t="shared" si="13"/>
        <v>95</v>
      </c>
      <c r="L97">
        <f t="shared" si="14"/>
        <v>95</v>
      </c>
      <c r="M97" t="str">
        <f t="shared" si="15"/>
        <v>Yes</v>
      </c>
      <c r="N97" t="str">
        <f t="shared" si="16"/>
        <v>High</v>
      </c>
      <c r="O97" t="str">
        <f t="shared" si="17"/>
        <v>Low</v>
      </c>
    </row>
    <row r="98" spans="1:15" x14ac:dyDescent="0.3">
      <c r="A98">
        <v>97</v>
      </c>
      <c r="B98">
        <v>17</v>
      </c>
      <c r="C98">
        <v>2.6</v>
      </c>
      <c r="D98">
        <v>2.9</v>
      </c>
      <c r="E98">
        <v>77.599999999999994</v>
      </c>
      <c r="F98">
        <v>0</v>
      </c>
      <c r="G98">
        <f t="shared" si="9"/>
        <v>2.5</v>
      </c>
      <c r="H98">
        <f t="shared" si="10"/>
        <v>4.0999999999999996</v>
      </c>
      <c r="I98">
        <f t="shared" si="11"/>
        <v>70.599999999999994</v>
      </c>
      <c r="J98">
        <f t="shared" si="12"/>
        <v>96</v>
      </c>
      <c r="K98">
        <f t="shared" si="13"/>
        <v>96</v>
      </c>
      <c r="L98">
        <f t="shared" si="14"/>
        <v>96</v>
      </c>
      <c r="M98" t="str">
        <f t="shared" si="15"/>
        <v>No</v>
      </c>
      <c r="N98" t="str">
        <f t="shared" si="16"/>
        <v>Moderate</v>
      </c>
      <c r="O98" t="str">
        <f t="shared" si="17"/>
        <v>Moderate</v>
      </c>
    </row>
    <row r="99" spans="1:15" x14ac:dyDescent="0.3">
      <c r="A99">
        <v>98</v>
      </c>
      <c r="B99">
        <v>14</v>
      </c>
      <c r="C99">
        <v>2.1</v>
      </c>
      <c r="D99">
        <v>3</v>
      </c>
      <c r="E99">
        <v>72.099999999999994</v>
      </c>
      <c r="F99">
        <v>2.5</v>
      </c>
      <c r="G99">
        <f t="shared" si="9"/>
        <v>2.5</v>
      </c>
      <c r="H99">
        <f t="shared" si="10"/>
        <v>4.0999999999999996</v>
      </c>
      <c r="I99">
        <f t="shared" si="11"/>
        <v>70.599999999999994</v>
      </c>
      <c r="J99">
        <f t="shared" si="12"/>
        <v>97</v>
      </c>
      <c r="K99">
        <f t="shared" si="13"/>
        <v>97</v>
      </c>
      <c r="L99">
        <f t="shared" si="14"/>
        <v>97</v>
      </c>
      <c r="M99" t="str">
        <f t="shared" si="15"/>
        <v>No</v>
      </c>
      <c r="N99" t="str">
        <f t="shared" si="16"/>
        <v>Moderate</v>
      </c>
      <c r="O99" t="str">
        <f t="shared" si="17"/>
        <v>Moderate</v>
      </c>
    </row>
    <row r="100" spans="1:15" x14ac:dyDescent="0.3">
      <c r="A100">
        <v>99</v>
      </c>
      <c r="B100">
        <v>14</v>
      </c>
      <c r="C100">
        <v>4.4000000000000004</v>
      </c>
      <c r="D100">
        <v>2.7</v>
      </c>
      <c r="E100">
        <v>78.7</v>
      </c>
      <c r="F100">
        <v>2.7</v>
      </c>
      <c r="G100">
        <f t="shared" si="9"/>
        <v>2.5</v>
      </c>
      <c r="H100">
        <f t="shared" si="10"/>
        <v>4.0999999999999996</v>
      </c>
      <c r="I100">
        <f t="shared" si="11"/>
        <v>70.349999999999994</v>
      </c>
      <c r="J100">
        <f t="shared" si="12"/>
        <v>98</v>
      </c>
      <c r="K100">
        <f t="shared" si="13"/>
        <v>98</v>
      </c>
      <c r="L100">
        <f t="shared" si="14"/>
        <v>98</v>
      </c>
      <c r="M100" t="str">
        <f t="shared" si="15"/>
        <v>No</v>
      </c>
      <c r="N100" t="str">
        <f t="shared" si="16"/>
        <v>Moderate</v>
      </c>
      <c r="O100" t="str">
        <f t="shared" si="17"/>
        <v>High</v>
      </c>
    </row>
    <row r="101" spans="1:15" x14ac:dyDescent="0.3">
      <c r="A101">
        <v>100</v>
      </c>
      <c r="B101">
        <v>13</v>
      </c>
      <c r="C101">
        <v>1.8</v>
      </c>
      <c r="D101">
        <v>2.6</v>
      </c>
      <c r="E101">
        <v>60.6</v>
      </c>
      <c r="F101">
        <v>0</v>
      </c>
      <c r="G101">
        <f t="shared" si="9"/>
        <v>2.5</v>
      </c>
      <c r="H101">
        <f t="shared" si="10"/>
        <v>4.0999999999999996</v>
      </c>
      <c r="I101">
        <f t="shared" si="11"/>
        <v>70.099999999999994</v>
      </c>
      <c r="J101">
        <f t="shared" si="12"/>
        <v>99</v>
      </c>
      <c r="K101">
        <f t="shared" si="13"/>
        <v>99</v>
      </c>
      <c r="L101">
        <f t="shared" si="14"/>
        <v>99</v>
      </c>
      <c r="M101" t="str">
        <f t="shared" si="15"/>
        <v>No</v>
      </c>
      <c r="N101" t="str">
        <f t="shared" si="16"/>
        <v>Moderate</v>
      </c>
      <c r="O101" t="str">
        <f t="shared" si="17"/>
        <v>Low</v>
      </c>
    </row>
    <row r="102" spans="1:15" x14ac:dyDescent="0.3">
      <c r="A102">
        <v>101</v>
      </c>
      <c r="B102">
        <v>16</v>
      </c>
      <c r="C102">
        <v>1.6</v>
      </c>
      <c r="D102">
        <v>4.5</v>
      </c>
      <c r="E102">
        <v>61.2</v>
      </c>
      <c r="F102">
        <v>1.6</v>
      </c>
      <c r="G102">
        <f t="shared" si="9"/>
        <v>2.5</v>
      </c>
      <c r="H102">
        <f t="shared" si="10"/>
        <v>4.1999999999999993</v>
      </c>
      <c r="I102">
        <f t="shared" si="11"/>
        <v>70.349999999999994</v>
      </c>
      <c r="J102">
        <f t="shared" si="12"/>
        <v>100</v>
      </c>
      <c r="K102">
        <f t="shared" si="13"/>
        <v>100</v>
      </c>
      <c r="L102">
        <f t="shared" si="14"/>
        <v>100</v>
      </c>
      <c r="M102" t="str">
        <f t="shared" si="15"/>
        <v>Yes</v>
      </c>
      <c r="N102" t="str">
        <f t="shared" si="16"/>
        <v>High</v>
      </c>
      <c r="O102" t="str">
        <f t="shared" si="17"/>
        <v>Low</v>
      </c>
    </row>
    <row r="103" spans="1:15" x14ac:dyDescent="0.3">
      <c r="A103">
        <v>102</v>
      </c>
      <c r="B103">
        <v>13</v>
      </c>
      <c r="C103">
        <v>2</v>
      </c>
      <c r="D103">
        <v>3.6</v>
      </c>
      <c r="E103">
        <v>72</v>
      </c>
      <c r="F103">
        <v>2.6</v>
      </c>
      <c r="G103">
        <f t="shared" si="9"/>
        <v>2.5</v>
      </c>
      <c r="H103">
        <f t="shared" si="10"/>
        <v>4.0999999999999996</v>
      </c>
      <c r="I103">
        <f t="shared" si="11"/>
        <v>70.599999999999994</v>
      </c>
      <c r="J103">
        <f t="shared" si="12"/>
        <v>101</v>
      </c>
      <c r="K103">
        <f t="shared" si="13"/>
        <v>101</v>
      </c>
      <c r="L103">
        <f t="shared" si="14"/>
        <v>101</v>
      </c>
      <c r="M103" t="str">
        <f t="shared" si="15"/>
        <v>No</v>
      </c>
      <c r="N103" t="str">
        <f t="shared" si="16"/>
        <v>Moderate</v>
      </c>
      <c r="O103" t="str">
        <f t="shared" si="17"/>
        <v>Moderate</v>
      </c>
    </row>
    <row r="104" spans="1:15" x14ac:dyDescent="0.3">
      <c r="A104">
        <v>103</v>
      </c>
      <c r="B104">
        <v>16</v>
      </c>
      <c r="C104">
        <v>2.1</v>
      </c>
      <c r="D104">
        <v>0</v>
      </c>
      <c r="E104">
        <v>64</v>
      </c>
      <c r="F104">
        <v>2.5</v>
      </c>
      <c r="G104">
        <f t="shared" si="9"/>
        <v>2.5</v>
      </c>
      <c r="H104">
        <f t="shared" si="10"/>
        <v>4.1999999999999993</v>
      </c>
      <c r="I104">
        <f t="shared" si="11"/>
        <v>70.349999999999994</v>
      </c>
      <c r="J104">
        <f t="shared" si="12"/>
        <v>102</v>
      </c>
      <c r="K104">
        <f t="shared" si="13"/>
        <v>102</v>
      </c>
      <c r="L104">
        <f t="shared" si="14"/>
        <v>102</v>
      </c>
      <c r="M104" t="str">
        <f t="shared" si="15"/>
        <v>No</v>
      </c>
      <c r="N104" t="str">
        <f t="shared" si="16"/>
        <v>Low</v>
      </c>
      <c r="O104" t="str">
        <f t="shared" si="17"/>
        <v>Moderate</v>
      </c>
    </row>
    <row r="105" spans="1:15" x14ac:dyDescent="0.3">
      <c r="A105">
        <v>104</v>
      </c>
      <c r="B105">
        <v>14</v>
      </c>
      <c r="C105" s="1">
        <v>2.5</v>
      </c>
      <c r="D105">
        <v>3.6</v>
      </c>
      <c r="E105">
        <v>83</v>
      </c>
      <c r="F105">
        <v>2.2000000000000002</v>
      </c>
      <c r="G105">
        <f t="shared" si="9"/>
        <v>2.5</v>
      </c>
      <c r="H105">
        <f t="shared" si="10"/>
        <v>4.3</v>
      </c>
      <c r="I105">
        <f t="shared" si="11"/>
        <v>70.599999999999994</v>
      </c>
      <c r="J105">
        <f t="shared" si="12"/>
        <v>103</v>
      </c>
      <c r="K105">
        <f t="shared" si="13"/>
        <v>103</v>
      </c>
      <c r="L105">
        <f t="shared" si="14"/>
        <v>103</v>
      </c>
      <c r="M105" t="str">
        <f t="shared" si="15"/>
        <v>No</v>
      </c>
      <c r="N105" t="str">
        <f t="shared" si="16"/>
        <v>Moderate</v>
      </c>
      <c r="O105" t="str">
        <f t="shared" si="17"/>
        <v>Moderate</v>
      </c>
    </row>
    <row r="106" spans="1:15" x14ac:dyDescent="0.3">
      <c r="A106">
        <v>105</v>
      </c>
      <c r="B106">
        <v>13</v>
      </c>
      <c r="C106">
        <v>0.5</v>
      </c>
      <c r="D106">
        <v>3.2</v>
      </c>
      <c r="E106">
        <v>63.7</v>
      </c>
      <c r="F106">
        <v>0</v>
      </c>
      <c r="G106">
        <f t="shared" si="9"/>
        <v>2.5</v>
      </c>
      <c r="H106">
        <f t="shared" si="10"/>
        <v>4.3</v>
      </c>
      <c r="I106">
        <f t="shared" si="11"/>
        <v>70.349999999999994</v>
      </c>
      <c r="J106">
        <f t="shared" si="12"/>
        <v>104</v>
      </c>
      <c r="K106">
        <f t="shared" si="13"/>
        <v>104</v>
      </c>
      <c r="L106">
        <f t="shared" si="14"/>
        <v>104</v>
      </c>
      <c r="M106" t="str">
        <f t="shared" si="15"/>
        <v>No</v>
      </c>
      <c r="N106" t="str">
        <f t="shared" si="16"/>
        <v>Moderate</v>
      </c>
      <c r="O106" t="str">
        <f t="shared" si="17"/>
        <v>Low</v>
      </c>
    </row>
    <row r="107" spans="1:15" x14ac:dyDescent="0.3">
      <c r="A107">
        <v>106</v>
      </c>
      <c r="B107">
        <v>17</v>
      </c>
      <c r="C107">
        <v>2.9</v>
      </c>
      <c r="D107">
        <v>5.3</v>
      </c>
      <c r="E107">
        <v>65</v>
      </c>
      <c r="F107">
        <v>2.1</v>
      </c>
      <c r="G107">
        <f t="shared" si="9"/>
        <v>2.5</v>
      </c>
      <c r="H107">
        <f t="shared" si="10"/>
        <v>4.3</v>
      </c>
      <c r="I107">
        <f t="shared" si="11"/>
        <v>70.599999999999994</v>
      </c>
      <c r="J107">
        <f t="shared" si="12"/>
        <v>105</v>
      </c>
      <c r="K107">
        <f t="shared" si="13"/>
        <v>105</v>
      </c>
      <c r="L107">
        <f t="shared" si="14"/>
        <v>105</v>
      </c>
      <c r="M107" t="str">
        <f t="shared" si="15"/>
        <v>Yes</v>
      </c>
      <c r="N107" t="str">
        <f t="shared" si="16"/>
        <v>High</v>
      </c>
      <c r="O107" t="str">
        <f t="shared" si="17"/>
        <v>Moderate</v>
      </c>
    </row>
    <row r="108" spans="1:15" x14ac:dyDescent="0.3">
      <c r="A108">
        <v>107</v>
      </c>
      <c r="B108">
        <v>15</v>
      </c>
      <c r="C108">
        <v>2</v>
      </c>
      <c r="D108">
        <v>3.2</v>
      </c>
      <c r="E108">
        <v>74.2</v>
      </c>
      <c r="F108">
        <v>1.3</v>
      </c>
      <c r="G108">
        <f t="shared" si="9"/>
        <v>2.5</v>
      </c>
      <c r="H108">
        <f t="shared" si="10"/>
        <v>4.3</v>
      </c>
      <c r="I108">
        <f t="shared" si="11"/>
        <v>70.599999999999994</v>
      </c>
      <c r="J108">
        <f t="shared" si="12"/>
        <v>106</v>
      </c>
      <c r="K108">
        <f t="shared" si="13"/>
        <v>106</v>
      </c>
      <c r="L108">
        <f t="shared" si="14"/>
        <v>106</v>
      </c>
      <c r="M108" t="str">
        <f t="shared" si="15"/>
        <v>No</v>
      </c>
      <c r="N108" t="str">
        <f t="shared" si="16"/>
        <v>Moderate</v>
      </c>
      <c r="O108" t="str">
        <f t="shared" si="17"/>
        <v>Moderate</v>
      </c>
    </row>
    <row r="109" spans="1:15" x14ac:dyDescent="0.3">
      <c r="A109">
        <v>108</v>
      </c>
      <c r="B109">
        <v>16</v>
      </c>
      <c r="C109">
        <v>3.3</v>
      </c>
      <c r="D109">
        <v>7.8</v>
      </c>
      <c r="E109">
        <v>66.099999999999994</v>
      </c>
      <c r="F109">
        <v>2.2999999999999998</v>
      </c>
      <c r="G109">
        <f t="shared" si="9"/>
        <v>2.5</v>
      </c>
      <c r="H109">
        <f t="shared" si="10"/>
        <v>4.3</v>
      </c>
      <c r="I109">
        <f t="shared" si="11"/>
        <v>70.599999999999994</v>
      </c>
      <c r="J109">
        <f t="shared" si="12"/>
        <v>107</v>
      </c>
      <c r="K109">
        <f t="shared" si="13"/>
        <v>107</v>
      </c>
      <c r="L109">
        <f t="shared" si="14"/>
        <v>107</v>
      </c>
      <c r="M109" t="str">
        <f t="shared" si="15"/>
        <v>Yes</v>
      </c>
      <c r="N109" t="str">
        <f t="shared" si="16"/>
        <v>High</v>
      </c>
      <c r="O109" t="str">
        <f t="shared" si="17"/>
        <v>Moderate</v>
      </c>
    </row>
    <row r="110" spans="1:15" x14ac:dyDescent="0.3">
      <c r="A110">
        <v>109</v>
      </c>
      <c r="B110">
        <v>15</v>
      </c>
      <c r="C110">
        <v>2.5</v>
      </c>
      <c r="D110">
        <v>6.1</v>
      </c>
      <c r="E110">
        <v>57.7</v>
      </c>
      <c r="F110">
        <v>1.7</v>
      </c>
      <c r="G110">
        <f t="shared" si="9"/>
        <v>2.5</v>
      </c>
      <c r="H110">
        <f t="shared" si="10"/>
        <v>4.3</v>
      </c>
      <c r="I110">
        <f t="shared" si="11"/>
        <v>70.599999999999994</v>
      </c>
      <c r="J110">
        <f t="shared" si="12"/>
        <v>108</v>
      </c>
      <c r="K110">
        <f t="shared" si="13"/>
        <v>108</v>
      </c>
      <c r="L110">
        <f t="shared" si="14"/>
        <v>108</v>
      </c>
      <c r="M110" t="str">
        <f t="shared" si="15"/>
        <v>Yes</v>
      </c>
      <c r="N110" t="str">
        <f t="shared" si="16"/>
        <v>High</v>
      </c>
      <c r="O110" t="str">
        <f t="shared" si="17"/>
        <v>Moderate</v>
      </c>
    </row>
    <row r="111" spans="1:15" x14ac:dyDescent="0.3">
      <c r="A111">
        <v>110</v>
      </c>
      <c r="B111">
        <v>15</v>
      </c>
      <c r="C111">
        <v>3</v>
      </c>
      <c r="D111">
        <v>3.4</v>
      </c>
      <c r="E111">
        <v>59</v>
      </c>
      <c r="F111">
        <v>1.5</v>
      </c>
      <c r="G111">
        <f t="shared" si="9"/>
        <v>2.5</v>
      </c>
      <c r="H111">
        <f t="shared" si="10"/>
        <v>4.3</v>
      </c>
      <c r="I111">
        <f t="shared" si="11"/>
        <v>70.599999999999994</v>
      </c>
      <c r="J111">
        <f t="shared" si="12"/>
        <v>109</v>
      </c>
      <c r="K111">
        <f t="shared" si="13"/>
        <v>109</v>
      </c>
      <c r="L111">
        <f t="shared" si="14"/>
        <v>109</v>
      </c>
      <c r="M111" t="str">
        <f t="shared" si="15"/>
        <v>No</v>
      </c>
      <c r="N111" t="str">
        <f t="shared" si="16"/>
        <v>Moderate</v>
      </c>
      <c r="O111" t="str">
        <f t="shared" si="17"/>
        <v>Moderate</v>
      </c>
    </row>
    <row r="112" spans="1:15" x14ac:dyDescent="0.3">
      <c r="A112">
        <v>111</v>
      </c>
      <c r="B112">
        <v>13</v>
      </c>
      <c r="C112">
        <v>2.1</v>
      </c>
      <c r="D112">
        <v>5.7</v>
      </c>
      <c r="E112">
        <v>75.400000000000006</v>
      </c>
      <c r="F112">
        <v>2</v>
      </c>
      <c r="G112">
        <f t="shared" si="9"/>
        <v>2.5</v>
      </c>
      <c r="H112">
        <f t="shared" si="10"/>
        <v>4.3</v>
      </c>
      <c r="I112">
        <f t="shared" si="11"/>
        <v>70.699999999999989</v>
      </c>
      <c r="J112">
        <f t="shared" si="12"/>
        <v>110</v>
      </c>
      <c r="K112">
        <f t="shared" si="13"/>
        <v>110</v>
      </c>
      <c r="L112">
        <f t="shared" si="14"/>
        <v>110</v>
      </c>
      <c r="M112" t="str">
        <f t="shared" si="15"/>
        <v>Yes</v>
      </c>
      <c r="N112" t="str">
        <f t="shared" si="16"/>
        <v>High</v>
      </c>
      <c r="O112" t="str">
        <f t="shared" si="17"/>
        <v>Moderate</v>
      </c>
    </row>
    <row r="113" spans="1:15" x14ac:dyDescent="0.3">
      <c r="A113">
        <v>112</v>
      </c>
      <c r="B113">
        <v>15</v>
      </c>
      <c r="C113">
        <v>2.9</v>
      </c>
      <c r="D113" s="1">
        <v>4.0999999999999996</v>
      </c>
      <c r="E113">
        <v>56.4</v>
      </c>
      <c r="F113">
        <v>1.4</v>
      </c>
      <c r="G113">
        <f t="shared" si="9"/>
        <v>2.5</v>
      </c>
      <c r="H113">
        <f t="shared" si="10"/>
        <v>4.3</v>
      </c>
      <c r="I113">
        <f t="shared" si="11"/>
        <v>70.599999999999994</v>
      </c>
      <c r="J113">
        <f t="shared" si="12"/>
        <v>111</v>
      </c>
      <c r="K113">
        <f t="shared" si="13"/>
        <v>111</v>
      </c>
      <c r="L113">
        <f t="shared" si="14"/>
        <v>111</v>
      </c>
      <c r="M113" t="str">
        <f t="shared" si="15"/>
        <v>Yes</v>
      </c>
      <c r="N113" t="str">
        <f t="shared" si="16"/>
        <v>High</v>
      </c>
      <c r="O113" t="str">
        <f t="shared" si="17"/>
        <v>Moderate</v>
      </c>
    </row>
    <row r="114" spans="1:15" x14ac:dyDescent="0.3">
      <c r="A114">
        <v>113</v>
      </c>
      <c r="B114">
        <v>17</v>
      </c>
      <c r="C114">
        <v>4.2</v>
      </c>
      <c r="D114">
        <v>4.4000000000000004</v>
      </c>
      <c r="E114">
        <v>84</v>
      </c>
      <c r="F114">
        <v>1.5</v>
      </c>
      <c r="G114">
        <f t="shared" si="9"/>
        <v>2.5</v>
      </c>
      <c r="H114">
        <f t="shared" si="10"/>
        <v>4.3</v>
      </c>
      <c r="I114">
        <f t="shared" si="11"/>
        <v>70.699999999999989</v>
      </c>
      <c r="J114">
        <f t="shared" si="12"/>
        <v>112</v>
      </c>
      <c r="K114">
        <f t="shared" si="13"/>
        <v>112</v>
      </c>
      <c r="L114">
        <f t="shared" si="14"/>
        <v>112</v>
      </c>
      <c r="M114" t="str">
        <f t="shared" si="15"/>
        <v>Yes</v>
      </c>
      <c r="N114" t="str">
        <f t="shared" si="16"/>
        <v>High</v>
      </c>
      <c r="O114" t="str">
        <f t="shared" si="17"/>
        <v>High</v>
      </c>
    </row>
    <row r="115" spans="1:15" x14ac:dyDescent="0.3">
      <c r="A115">
        <v>114</v>
      </c>
      <c r="B115">
        <v>15</v>
      </c>
      <c r="C115">
        <v>1.8</v>
      </c>
      <c r="D115">
        <v>5.2</v>
      </c>
      <c r="E115">
        <v>63.1</v>
      </c>
      <c r="F115">
        <v>1.1000000000000001</v>
      </c>
      <c r="G115">
        <f t="shared" si="9"/>
        <v>2.5</v>
      </c>
      <c r="H115">
        <f t="shared" si="10"/>
        <v>4.3</v>
      </c>
      <c r="I115">
        <f t="shared" si="11"/>
        <v>70.599999999999994</v>
      </c>
      <c r="J115">
        <f t="shared" si="12"/>
        <v>113</v>
      </c>
      <c r="K115">
        <f t="shared" si="13"/>
        <v>113</v>
      </c>
      <c r="L115">
        <f t="shared" si="14"/>
        <v>113</v>
      </c>
      <c r="M115" t="str">
        <f t="shared" si="15"/>
        <v>Yes</v>
      </c>
      <c r="N115" t="str">
        <f t="shared" si="16"/>
        <v>High</v>
      </c>
      <c r="O115" t="str">
        <f t="shared" si="17"/>
        <v>Low</v>
      </c>
    </row>
    <row r="116" spans="1:15" x14ac:dyDescent="0.3">
      <c r="A116">
        <v>115</v>
      </c>
      <c r="B116">
        <v>13</v>
      </c>
      <c r="C116">
        <v>2.4</v>
      </c>
      <c r="D116">
        <v>4.0999999999999996</v>
      </c>
      <c r="E116">
        <v>76.2</v>
      </c>
      <c r="F116">
        <v>0.2</v>
      </c>
      <c r="G116">
        <f t="shared" si="9"/>
        <v>2.5</v>
      </c>
      <c r="H116">
        <f t="shared" si="10"/>
        <v>4.1999999999999993</v>
      </c>
      <c r="I116">
        <f t="shared" si="11"/>
        <v>70.699999999999989</v>
      </c>
      <c r="J116">
        <f t="shared" si="12"/>
        <v>114</v>
      </c>
      <c r="K116">
        <f t="shared" si="13"/>
        <v>114</v>
      </c>
      <c r="L116">
        <f t="shared" si="14"/>
        <v>114</v>
      </c>
      <c r="M116" t="str">
        <f t="shared" si="15"/>
        <v>Yes</v>
      </c>
      <c r="N116" t="str">
        <f t="shared" si="16"/>
        <v>High</v>
      </c>
      <c r="O116" t="str">
        <f t="shared" si="17"/>
        <v>Moderate</v>
      </c>
    </row>
    <row r="117" spans="1:15" x14ac:dyDescent="0.3">
      <c r="A117">
        <v>116</v>
      </c>
      <c r="B117">
        <v>17</v>
      </c>
      <c r="C117">
        <v>2</v>
      </c>
      <c r="D117">
        <v>4.4000000000000004</v>
      </c>
      <c r="E117">
        <v>63.7</v>
      </c>
      <c r="F117">
        <v>2</v>
      </c>
      <c r="G117">
        <f t="shared" si="9"/>
        <v>2.5</v>
      </c>
      <c r="H117">
        <f t="shared" si="10"/>
        <v>4.3</v>
      </c>
      <c r="I117">
        <f t="shared" si="11"/>
        <v>70.599999999999994</v>
      </c>
      <c r="J117">
        <f t="shared" si="12"/>
        <v>115</v>
      </c>
      <c r="K117">
        <f t="shared" si="13"/>
        <v>115</v>
      </c>
      <c r="L117">
        <f t="shared" si="14"/>
        <v>115</v>
      </c>
      <c r="M117" t="str">
        <f t="shared" si="15"/>
        <v>Yes</v>
      </c>
      <c r="N117" t="str">
        <f t="shared" si="16"/>
        <v>High</v>
      </c>
      <c r="O117" t="str">
        <f t="shared" si="17"/>
        <v>Moderate</v>
      </c>
    </row>
    <row r="118" spans="1:15" x14ac:dyDescent="0.3">
      <c r="A118">
        <v>117</v>
      </c>
      <c r="B118">
        <v>14</v>
      </c>
      <c r="C118">
        <v>4.0999999999999996</v>
      </c>
      <c r="D118">
        <v>5.2</v>
      </c>
      <c r="E118">
        <v>60.8</v>
      </c>
      <c r="F118">
        <v>0.9</v>
      </c>
      <c r="G118">
        <f t="shared" si="9"/>
        <v>2.5499999999999998</v>
      </c>
      <c r="H118">
        <f t="shared" si="10"/>
        <v>4.1999999999999993</v>
      </c>
      <c r="I118">
        <f t="shared" si="11"/>
        <v>70.699999999999989</v>
      </c>
      <c r="J118">
        <f t="shared" si="12"/>
        <v>116</v>
      </c>
      <c r="K118">
        <f t="shared" si="13"/>
        <v>116</v>
      </c>
      <c r="L118">
        <f t="shared" si="14"/>
        <v>116</v>
      </c>
      <c r="M118" t="str">
        <f t="shared" si="15"/>
        <v>Yes</v>
      </c>
      <c r="N118" t="str">
        <f t="shared" si="16"/>
        <v>High</v>
      </c>
      <c r="O118" t="str">
        <f t="shared" si="17"/>
        <v>High</v>
      </c>
    </row>
    <row r="119" spans="1:15" x14ac:dyDescent="0.3">
      <c r="A119">
        <v>118</v>
      </c>
      <c r="B119">
        <v>15</v>
      </c>
      <c r="C119">
        <v>2.1</v>
      </c>
      <c r="D119">
        <v>7.1</v>
      </c>
      <c r="E119">
        <v>72.5</v>
      </c>
      <c r="F119">
        <v>1.3</v>
      </c>
      <c r="G119">
        <f t="shared" si="9"/>
        <v>2.5</v>
      </c>
      <c r="H119">
        <f t="shared" si="10"/>
        <v>4.0999999999999996</v>
      </c>
      <c r="I119">
        <f t="shared" si="11"/>
        <v>70.8</v>
      </c>
      <c r="J119">
        <f t="shared" si="12"/>
        <v>117</v>
      </c>
      <c r="K119">
        <f t="shared" si="13"/>
        <v>117</v>
      </c>
      <c r="L119">
        <f t="shared" si="14"/>
        <v>117</v>
      </c>
      <c r="M119" t="str">
        <f t="shared" si="15"/>
        <v>Yes</v>
      </c>
      <c r="N119" t="str">
        <f t="shared" si="16"/>
        <v>High</v>
      </c>
      <c r="O119" t="str">
        <f t="shared" si="17"/>
        <v>Moderate</v>
      </c>
    </row>
    <row r="120" spans="1:15" x14ac:dyDescent="0.3">
      <c r="A120">
        <v>119</v>
      </c>
      <c r="B120">
        <v>13</v>
      </c>
      <c r="C120">
        <v>1.8</v>
      </c>
      <c r="D120">
        <v>4.4000000000000004</v>
      </c>
      <c r="E120">
        <v>80.5</v>
      </c>
      <c r="F120">
        <v>1.7</v>
      </c>
      <c r="G120">
        <f t="shared" si="9"/>
        <v>2.5499999999999998</v>
      </c>
      <c r="H120">
        <f t="shared" si="10"/>
        <v>4.0999999999999996</v>
      </c>
      <c r="I120">
        <f t="shared" si="11"/>
        <v>70.699999999999989</v>
      </c>
      <c r="J120">
        <f t="shared" si="12"/>
        <v>118</v>
      </c>
      <c r="K120">
        <f t="shared" si="13"/>
        <v>118</v>
      </c>
      <c r="L120">
        <f t="shared" si="14"/>
        <v>118</v>
      </c>
      <c r="M120" t="str">
        <f t="shared" si="15"/>
        <v>Yes</v>
      </c>
      <c r="N120" t="str">
        <f t="shared" si="16"/>
        <v>High</v>
      </c>
      <c r="O120" t="str">
        <f t="shared" si="17"/>
        <v>Low</v>
      </c>
    </row>
    <row r="121" spans="1:15" x14ac:dyDescent="0.3">
      <c r="A121">
        <v>120</v>
      </c>
      <c r="B121">
        <v>14</v>
      </c>
      <c r="C121">
        <v>1.9</v>
      </c>
      <c r="D121">
        <v>3.3</v>
      </c>
      <c r="E121">
        <v>67.5</v>
      </c>
      <c r="F121">
        <v>0</v>
      </c>
      <c r="G121">
        <f t="shared" si="9"/>
        <v>2.6</v>
      </c>
      <c r="H121">
        <f t="shared" si="10"/>
        <v>4.0999999999999996</v>
      </c>
      <c r="I121">
        <f t="shared" si="11"/>
        <v>70.599999999999994</v>
      </c>
      <c r="J121">
        <f t="shared" si="12"/>
        <v>119</v>
      </c>
      <c r="K121">
        <f t="shared" si="13"/>
        <v>119</v>
      </c>
      <c r="L121">
        <f t="shared" si="14"/>
        <v>119</v>
      </c>
      <c r="M121" t="str">
        <f t="shared" si="15"/>
        <v>No</v>
      </c>
      <c r="N121" t="str">
        <f t="shared" si="16"/>
        <v>Moderate</v>
      </c>
      <c r="O121" t="str">
        <f t="shared" si="17"/>
        <v>Low</v>
      </c>
    </row>
    <row r="122" spans="1:15" x14ac:dyDescent="0.3">
      <c r="A122">
        <v>121</v>
      </c>
      <c r="B122">
        <v>14</v>
      </c>
      <c r="C122">
        <v>2.4</v>
      </c>
      <c r="D122">
        <v>1</v>
      </c>
      <c r="E122">
        <v>69.3</v>
      </c>
      <c r="F122">
        <v>0</v>
      </c>
      <c r="G122">
        <f t="shared" si="9"/>
        <v>2.6</v>
      </c>
      <c r="H122">
        <f t="shared" si="10"/>
        <v>4.0999999999999996</v>
      </c>
      <c r="I122">
        <f t="shared" si="11"/>
        <v>70.699999999999989</v>
      </c>
      <c r="J122">
        <f t="shared" si="12"/>
        <v>120</v>
      </c>
      <c r="K122">
        <f t="shared" si="13"/>
        <v>120</v>
      </c>
      <c r="L122">
        <f t="shared" si="14"/>
        <v>120</v>
      </c>
      <c r="M122" t="str">
        <f t="shared" si="15"/>
        <v>No</v>
      </c>
      <c r="N122" t="str">
        <f t="shared" si="16"/>
        <v>Low</v>
      </c>
      <c r="O122" t="str">
        <f t="shared" si="17"/>
        <v>Moderate</v>
      </c>
    </row>
    <row r="123" spans="1:15" x14ac:dyDescent="0.3">
      <c r="A123">
        <v>122</v>
      </c>
      <c r="B123">
        <v>16</v>
      </c>
      <c r="C123">
        <v>1.7</v>
      </c>
      <c r="D123">
        <v>6.9</v>
      </c>
      <c r="E123">
        <v>78.099999999999994</v>
      </c>
      <c r="F123">
        <v>1.3</v>
      </c>
      <c r="G123">
        <f t="shared" si="9"/>
        <v>2.6</v>
      </c>
      <c r="H123">
        <f t="shared" si="10"/>
        <v>4.0999999999999996</v>
      </c>
      <c r="I123">
        <f t="shared" si="11"/>
        <v>70.8</v>
      </c>
      <c r="J123">
        <f t="shared" si="12"/>
        <v>121</v>
      </c>
      <c r="K123">
        <f t="shared" si="13"/>
        <v>121</v>
      </c>
      <c r="L123">
        <f t="shared" si="14"/>
        <v>121</v>
      </c>
      <c r="M123" t="str">
        <f t="shared" si="15"/>
        <v>Yes</v>
      </c>
      <c r="N123" t="str">
        <f t="shared" si="16"/>
        <v>High</v>
      </c>
      <c r="O123" t="str">
        <f t="shared" si="17"/>
        <v>Low</v>
      </c>
    </row>
    <row r="124" spans="1:15" x14ac:dyDescent="0.3">
      <c r="A124">
        <v>123</v>
      </c>
      <c r="B124">
        <v>17</v>
      </c>
      <c r="C124">
        <v>2.1</v>
      </c>
      <c r="D124">
        <v>3.6</v>
      </c>
      <c r="E124">
        <v>78.400000000000006</v>
      </c>
      <c r="F124">
        <v>1.9</v>
      </c>
      <c r="G124">
        <f t="shared" si="9"/>
        <v>2.6</v>
      </c>
      <c r="H124">
        <f t="shared" si="10"/>
        <v>4.0999999999999996</v>
      </c>
      <c r="I124">
        <f t="shared" si="11"/>
        <v>70.699999999999989</v>
      </c>
      <c r="J124">
        <f t="shared" si="12"/>
        <v>122</v>
      </c>
      <c r="K124">
        <f t="shared" si="13"/>
        <v>122</v>
      </c>
      <c r="L124">
        <f t="shared" si="14"/>
        <v>122</v>
      </c>
      <c r="M124" t="str">
        <f t="shared" si="15"/>
        <v>No</v>
      </c>
      <c r="N124" t="str">
        <f t="shared" si="16"/>
        <v>Moderate</v>
      </c>
      <c r="O124" t="str">
        <f t="shared" si="17"/>
        <v>Moderate</v>
      </c>
    </row>
    <row r="125" spans="1:15" x14ac:dyDescent="0.3">
      <c r="A125">
        <v>124</v>
      </c>
      <c r="B125">
        <v>15</v>
      </c>
      <c r="C125">
        <v>2.7</v>
      </c>
      <c r="D125">
        <v>4.8</v>
      </c>
      <c r="E125">
        <v>69.599999999999994</v>
      </c>
      <c r="F125">
        <v>2.1</v>
      </c>
      <c r="G125">
        <f t="shared" si="9"/>
        <v>2.6</v>
      </c>
      <c r="H125">
        <f t="shared" si="10"/>
        <v>4.0999999999999996</v>
      </c>
      <c r="I125">
        <f t="shared" si="11"/>
        <v>70.599999999999994</v>
      </c>
      <c r="J125">
        <f t="shared" si="12"/>
        <v>123</v>
      </c>
      <c r="K125">
        <f t="shared" si="13"/>
        <v>123</v>
      </c>
      <c r="L125">
        <f t="shared" si="14"/>
        <v>123</v>
      </c>
      <c r="M125" t="str">
        <f t="shared" si="15"/>
        <v>Yes</v>
      </c>
      <c r="N125" t="str">
        <f t="shared" si="16"/>
        <v>High</v>
      </c>
      <c r="O125" t="str">
        <f t="shared" si="17"/>
        <v>Moderate</v>
      </c>
    </row>
    <row r="126" spans="1:15" x14ac:dyDescent="0.3">
      <c r="A126">
        <v>125</v>
      </c>
      <c r="B126">
        <v>13</v>
      </c>
      <c r="C126">
        <v>2.4</v>
      </c>
      <c r="D126">
        <v>6.9</v>
      </c>
      <c r="E126">
        <v>65.599999999999994</v>
      </c>
      <c r="F126">
        <v>0.2</v>
      </c>
      <c r="G126">
        <f t="shared" si="9"/>
        <v>2.6</v>
      </c>
      <c r="H126">
        <f t="shared" si="10"/>
        <v>4.0999999999999996</v>
      </c>
      <c r="I126">
        <f t="shared" si="11"/>
        <v>70.699999999999989</v>
      </c>
      <c r="J126">
        <f t="shared" si="12"/>
        <v>124</v>
      </c>
      <c r="K126">
        <f t="shared" si="13"/>
        <v>124</v>
      </c>
      <c r="L126">
        <f t="shared" si="14"/>
        <v>124</v>
      </c>
      <c r="M126" t="str">
        <f t="shared" si="15"/>
        <v>Yes</v>
      </c>
      <c r="N126" t="str">
        <f t="shared" si="16"/>
        <v>High</v>
      </c>
      <c r="O126" t="str">
        <f t="shared" si="17"/>
        <v>Moderate</v>
      </c>
    </row>
    <row r="127" spans="1:15" x14ac:dyDescent="0.3">
      <c r="A127">
        <v>126</v>
      </c>
      <c r="B127">
        <v>16</v>
      </c>
      <c r="C127">
        <v>3.3</v>
      </c>
      <c r="D127">
        <v>4.3</v>
      </c>
      <c r="E127">
        <v>70.8</v>
      </c>
      <c r="F127">
        <v>2</v>
      </c>
      <c r="G127">
        <f t="shared" si="9"/>
        <v>2.6</v>
      </c>
      <c r="H127">
        <f t="shared" si="10"/>
        <v>4.0999999999999996</v>
      </c>
      <c r="I127">
        <f t="shared" si="11"/>
        <v>70.8</v>
      </c>
      <c r="J127">
        <f t="shared" si="12"/>
        <v>125</v>
      </c>
      <c r="K127">
        <f t="shared" si="13"/>
        <v>125</v>
      </c>
      <c r="L127">
        <f t="shared" si="14"/>
        <v>125</v>
      </c>
      <c r="M127" t="str">
        <f t="shared" si="15"/>
        <v>Yes</v>
      </c>
      <c r="N127" t="str">
        <f t="shared" si="16"/>
        <v>High</v>
      </c>
      <c r="O127" t="str">
        <f t="shared" si="17"/>
        <v>Moderate</v>
      </c>
    </row>
    <row r="128" spans="1:15" x14ac:dyDescent="0.3">
      <c r="A128">
        <v>127</v>
      </c>
      <c r="B128">
        <v>17</v>
      </c>
      <c r="C128">
        <v>2.2000000000000002</v>
      </c>
      <c r="D128">
        <v>3.7</v>
      </c>
      <c r="E128">
        <v>68.099999999999994</v>
      </c>
      <c r="F128">
        <v>1.3</v>
      </c>
      <c r="G128">
        <f t="shared" si="9"/>
        <v>2.6</v>
      </c>
      <c r="H128">
        <f t="shared" si="10"/>
        <v>4.0999999999999996</v>
      </c>
      <c r="I128">
        <f t="shared" si="11"/>
        <v>70.849999999999994</v>
      </c>
      <c r="J128">
        <f t="shared" si="12"/>
        <v>126</v>
      </c>
      <c r="K128">
        <f t="shared" si="13"/>
        <v>126</v>
      </c>
      <c r="L128">
        <f t="shared" si="14"/>
        <v>126</v>
      </c>
      <c r="M128" t="str">
        <f t="shared" si="15"/>
        <v>No</v>
      </c>
      <c r="N128" t="str">
        <f t="shared" si="16"/>
        <v>Moderate</v>
      </c>
      <c r="O128" t="str">
        <f t="shared" si="17"/>
        <v>Moderate</v>
      </c>
    </row>
    <row r="129" spans="1:15" x14ac:dyDescent="0.3">
      <c r="A129">
        <v>128</v>
      </c>
      <c r="B129">
        <v>16</v>
      </c>
      <c r="C129">
        <v>2.2999999999999998</v>
      </c>
      <c r="D129">
        <v>6.1</v>
      </c>
      <c r="E129">
        <v>73.099999999999994</v>
      </c>
      <c r="F129">
        <v>0.8</v>
      </c>
      <c r="G129">
        <f t="shared" si="9"/>
        <v>2.6</v>
      </c>
      <c r="H129">
        <f t="shared" si="10"/>
        <v>4.0999999999999996</v>
      </c>
      <c r="I129">
        <f t="shared" si="11"/>
        <v>71.099999999999994</v>
      </c>
      <c r="J129">
        <f t="shared" si="12"/>
        <v>127</v>
      </c>
      <c r="K129">
        <f t="shared" si="13"/>
        <v>127</v>
      </c>
      <c r="L129">
        <f t="shared" si="14"/>
        <v>127</v>
      </c>
      <c r="M129" t="str">
        <f t="shared" si="15"/>
        <v>Yes</v>
      </c>
      <c r="N129" t="str">
        <f t="shared" si="16"/>
        <v>High</v>
      </c>
      <c r="O129" t="str">
        <f t="shared" si="17"/>
        <v>Moderate</v>
      </c>
    </row>
    <row r="130" spans="1:15" x14ac:dyDescent="0.3">
      <c r="A130">
        <v>129</v>
      </c>
      <c r="B130">
        <v>17</v>
      </c>
      <c r="C130">
        <v>2.8</v>
      </c>
      <c r="D130">
        <v>4.7</v>
      </c>
      <c r="E130">
        <v>58.1</v>
      </c>
      <c r="F130">
        <v>1</v>
      </c>
      <c r="G130">
        <f t="shared" si="9"/>
        <v>2.6</v>
      </c>
      <c r="H130">
        <f t="shared" si="10"/>
        <v>4.0999999999999996</v>
      </c>
      <c r="I130">
        <f t="shared" si="11"/>
        <v>70.849999999999994</v>
      </c>
      <c r="J130">
        <f t="shared" si="12"/>
        <v>128</v>
      </c>
      <c r="K130">
        <f t="shared" si="13"/>
        <v>128</v>
      </c>
      <c r="L130">
        <f t="shared" si="14"/>
        <v>128</v>
      </c>
      <c r="M130" t="str">
        <f t="shared" si="15"/>
        <v>Yes</v>
      </c>
      <c r="N130" t="str">
        <f t="shared" si="16"/>
        <v>High</v>
      </c>
      <c r="O130" t="str">
        <f t="shared" si="17"/>
        <v>Moderate</v>
      </c>
    </row>
    <row r="131" spans="1:15" x14ac:dyDescent="0.3">
      <c r="A131">
        <v>130</v>
      </c>
      <c r="B131">
        <v>17</v>
      </c>
      <c r="C131">
        <v>4.7</v>
      </c>
      <c r="D131">
        <v>4.9000000000000004</v>
      </c>
      <c r="E131">
        <v>72.8</v>
      </c>
      <c r="F131">
        <v>2.1</v>
      </c>
      <c r="G131">
        <f t="shared" ref="G131:G194" si="18">MEDIAN(C131:C330)</f>
        <v>2.6</v>
      </c>
      <c r="H131">
        <f t="shared" ref="H131:H194" si="19">MEDIAN(D131:D330)</f>
        <v>4.0999999999999996</v>
      </c>
      <c r="I131">
        <f t="shared" ref="I131:I194" si="20">MEDIAN(E131:E330)</f>
        <v>71.099999999999994</v>
      </c>
      <c r="J131">
        <f t="shared" ref="J131:J194" si="21">COUNTBLANK(C131:C330)</f>
        <v>129</v>
      </c>
      <c r="K131">
        <f t="shared" ref="K131:K194" si="22">COUNTBLANK(D131:D330)</f>
        <v>129</v>
      </c>
      <c r="L131">
        <f t="shared" ref="L131:L194" si="23">COUNTBLANK(E131:E330)</f>
        <v>129</v>
      </c>
      <c r="M131" t="str">
        <f t="shared" ref="M131:M194" si="24">IF(D131&gt;4,"Yes","No")</f>
        <v>Yes</v>
      </c>
      <c r="N131" t="str">
        <f t="shared" ref="N131:N194" si="25">IF(D131&lt;=2,"Low",IF(D131&lt;=4,"Moderate","High"))</f>
        <v>High</v>
      </c>
      <c r="O131" t="str">
        <f t="shared" ref="O131:O194" si="26">IF(C131&lt;2,"Low",IF(C131&lt;=4,"Moderate","High"))</f>
        <v>High</v>
      </c>
    </row>
    <row r="132" spans="1:15" x14ac:dyDescent="0.3">
      <c r="A132">
        <v>131</v>
      </c>
      <c r="B132">
        <v>15</v>
      </c>
      <c r="C132">
        <v>1.7</v>
      </c>
      <c r="D132">
        <v>1.7</v>
      </c>
      <c r="E132">
        <v>62.8</v>
      </c>
      <c r="F132">
        <v>1.7</v>
      </c>
      <c r="G132">
        <f t="shared" si="18"/>
        <v>2.6</v>
      </c>
      <c r="H132">
        <f t="shared" si="19"/>
        <v>4.0999999999999996</v>
      </c>
      <c r="I132">
        <f t="shared" si="20"/>
        <v>70.849999999999994</v>
      </c>
      <c r="J132">
        <f t="shared" si="21"/>
        <v>130</v>
      </c>
      <c r="K132">
        <f t="shared" si="22"/>
        <v>130</v>
      </c>
      <c r="L132">
        <f t="shared" si="23"/>
        <v>130</v>
      </c>
      <c r="M132" t="str">
        <f t="shared" si="24"/>
        <v>No</v>
      </c>
      <c r="N132" t="str">
        <f t="shared" si="25"/>
        <v>Low</v>
      </c>
      <c r="O132" t="str">
        <f t="shared" si="26"/>
        <v>Low</v>
      </c>
    </row>
    <row r="133" spans="1:15" x14ac:dyDescent="0.3">
      <c r="A133">
        <v>132</v>
      </c>
      <c r="B133">
        <v>17</v>
      </c>
      <c r="C133">
        <v>4.4000000000000004</v>
      </c>
      <c r="D133">
        <v>5.8</v>
      </c>
      <c r="E133">
        <v>79.099999999999994</v>
      </c>
      <c r="F133">
        <v>1.5</v>
      </c>
      <c r="G133">
        <f t="shared" si="18"/>
        <v>2.6</v>
      </c>
      <c r="H133">
        <f t="shared" si="19"/>
        <v>4.0999999999999996</v>
      </c>
      <c r="I133">
        <f t="shared" si="20"/>
        <v>71.099999999999994</v>
      </c>
      <c r="J133">
        <f t="shared" si="21"/>
        <v>131</v>
      </c>
      <c r="K133">
        <f t="shared" si="22"/>
        <v>131</v>
      </c>
      <c r="L133">
        <f t="shared" si="23"/>
        <v>131</v>
      </c>
      <c r="M133" t="str">
        <f t="shared" si="24"/>
        <v>Yes</v>
      </c>
      <c r="N133" t="str">
        <f t="shared" si="25"/>
        <v>High</v>
      </c>
      <c r="O133" t="str">
        <f t="shared" si="26"/>
        <v>High</v>
      </c>
    </row>
    <row r="134" spans="1:15" x14ac:dyDescent="0.3">
      <c r="A134">
        <v>133</v>
      </c>
      <c r="B134">
        <v>16</v>
      </c>
      <c r="C134">
        <v>1.3</v>
      </c>
      <c r="D134">
        <v>4.5999999999999996</v>
      </c>
      <c r="E134">
        <v>63.3</v>
      </c>
      <c r="F134">
        <v>1.7</v>
      </c>
      <c r="G134">
        <f t="shared" si="18"/>
        <v>2.6</v>
      </c>
      <c r="H134">
        <f t="shared" si="19"/>
        <v>4.0999999999999996</v>
      </c>
      <c r="I134">
        <f t="shared" si="20"/>
        <v>70.849999999999994</v>
      </c>
      <c r="J134">
        <f t="shared" si="21"/>
        <v>132</v>
      </c>
      <c r="K134">
        <f t="shared" si="22"/>
        <v>132</v>
      </c>
      <c r="L134">
        <f t="shared" si="23"/>
        <v>132</v>
      </c>
      <c r="M134" t="str">
        <f t="shared" si="24"/>
        <v>Yes</v>
      </c>
      <c r="N134" t="str">
        <f t="shared" si="25"/>
        <v>High</v>
      </c>
      <c r="O134" t="str">
        <f t="shared" si="26"/>
        <v>Low</v>
      </c>
    </row>
    <row r="135" spans="1:15" x14ac:dyDescent="0.3">
      <c r="A135">
        <v>134</v>
      </c>
      <c r="B135">
        <v>17</v>
      </c>
      <c r="C135">
        <v>2.7</v>
      </c>
      <c r="D135">
        <v>1.9</v>
      </c>
      <c r="E135">
        <v>63.4</v>
      </c>
      <c r="F135">
        <v>2.2000000000000002</v>
      </c>
      <c r="G135">
        <f t="shared" si="18"/>
        <v>2.6</v>
      </c>
      <c r="H135">
        <f t="shared" si="19"/>
        <v>4.0999999999999996</v>
      </c>
      <c r="I135">
        <f t="shared" si="20"/>
        <v>71.099999999999994</v>
      </c>
      <c r="J135">
        <f t="shared" si="21"/>
        <v>133</v>
      </c>
      <c r="K135">
        <f t="shared" si="22"/>
        <v>133</v>
      </c>
      <c r="L135">
        <f t="shared" si="23"/>
        <v>133</v>
      </c>
      <c r="M135" t="str">
        <f t="shared" si="24"/>
        <v>No</v>
      </c>
      <c r="N135" t="str">
        <f t="shared" si="25"/>
        <v>Low</v>
      </c>
      <c r="O135" t="str">
        <f t="shared" si="26"/>
        <v>Moderate</v>
      </c>
    </row>
    <row r="136" spans="1:15" x14ac:dyDescent="0.3">
      <c r="A136">
        <v>135</v>
      </c>
      <c r="B136">
        <v>15</v>
      </c>
      <c r="C136" s="1">
        <v>2.5</v>
      </c>
      <c r="D136">
        <v>4.7</v>
      </c>
      <c r="E136">
        <v>74.5</v>
      </c>
      <c r="F136">
        <v>1.4</v>
      </c>
      <c r="G136">
        <f t="shared" si="18"/>
        <v>2.6</v>
      </c>
      <c r="H136">
        <f t="shared" si="19"/>
        <v>4.0999999999999996</v>
      </c>
      <c r="I136">
        <f t="shared" si="20"/>
        <v>71.25</v>
      </c>
      <c r="J136">
        <f t="shared" si="21"/>
        <v>134</v>
      </c>
      <c r="K136">
        <f t="shared" si="22"/>
        <v>134</v>
      </c>
      <c r="L136">
        <f t="shared" si="23"/>
        <v>134</v>
      </c>
      <c r="M136" t="str">
        <f t="shared" si="24"/>
        <v>Yes</v>
      </c>
      <c r="N136" t="str">
        <f t="shared" si="25"/>
        <v>High</v>
      </c>
      <c r="O136" t="str">
        <f t="shared" si="26"/>
        <v>Moderate</v>
      </c>
    </row>
    <row r="137" spans="1:15" x14ac:dyDescent="0.3">
      <c r="A137">
        <v>136</v>
      </c>
      <c r="B137">
        <v>15</v>
      </c>
      <c r="C137">
        <v>1.7</v>
      </c>
      <c r="D137">
        <v>0.9</v>
      </c>
      <c r="E137">
        <v>70.099999999999994</v>
      </c>
      <c r="F137">
        <v>1.5</v>
      </c>
      <c r="G137">
        <f t="shared" si="18"/>
        <v>2.6</v>
      </c>
      <c r="H137">
        <f t="shared" si="19"/>
        <v>4.0999999999999996</v>
      </c>
      <c r="I137">
        <f t="shared" si="20"/>
        <v>71.099999999999994</v>
      </c>
      <c r="J137">
        <f t="shared" si="21"/>
        <v>135</v>
      </c>
      <c r="K137">
        <f t="shared" si="22"/>
        <v>135</v>
      </c>
      <c r="L137">
        <f t="shared" si="23"/>
        <v>135</v>
      </c>
      <c r="M137" t="str">
        <f t="shared" si="24"/>
        <v>No</v>
      </c>
      <c r="N137" t="str">
        <f t="shared" si="25"/>
        <v>Low</v>
      </c>
      <c r="O137" t="str">
        <f t="shared" si="26"/>
        <v>Low</v>
      </c>
    </row>
    <row r="138" spans="1:15" x14ac:dyDescent="0.3">
      <c r="A138">
        <v>137</v>
      </c>
      <c r="B138">
        <v>16</v>
      </c>
      <c r="C138">
        <v>3.2</v>
      </c>
      <c r="D138">
        <v>7.5</v>
      </c>
      <c r="E138">
        <v>92.8</v>
      </c>
      <c r="F138">
        <v>2.4</v>
      </c>
      <c r="G138">
        <f t="shared" si="18"/>
        <v>2.6</v>
      </c>
      <c r="H138">
        <f t="shared" si="19"/>
        <v>4.0999999999999996</v>
      </c>
      <c r="I138">
        <f t="shared" si="20"/>
        <v>71.25</v>
      </c>
      <c r="J138">
        <f t="shared" si="21"/>
        <v>136</v>
      </c>
      <c r="K138">
        <f t="shared" si="22"/>
        <v>136</v>
      </c>
      <c r="L138">
        <f t="shared" si="23"/>
        <v>136</v>
      </c>
      <c r="M138" t="str">
        <f t="shared" si="24"/>
        <v>Yes</v>
      </c>
      <c r="N138" t="str">
        <f t="shared" si="25"/>
        <v>High</v>
      </c>
      <c r="O138" t="str">
        <f t="shared" si="26"/>
        <v>Moderate</v>
      </c>
    </row>
    <row r="139" spans="1:15" x14ac:dyDescent="0.3">
      <c r="A139">
        <v>138</v>
      </c>
      <c r="B139">
        <v>14</v>
      </c>
      <c r="C139">
        <v>3.1</v>
      </c>
      <c r="D139">
        <v>2.2999999999999998</v>
      </c>
      <c r="E139" s="1">
        <v>71.55</v>
      </c>
      <c r="F139">
        <v>1.2</v>
      </c>
      <c r="G139">
        <f t="shared" si="18"/>
        <v>2.6</v>
      </c>
      <c r="H139">
        <f t="shared" si="19"/>
        <v>4.0999999999999996</v>
      </c>
      <c r="I139">
        <f t="shared" si="20"/>
        <v>71.099999999999994</v>
      </c>
      <c r="J139">
        <f t="shared" si="21"/>
        <v>137</v>
      </c>
      <c r="K139">
        <f t="shared" si="22"/>
        <v>137</v>
      </c>
      <c r="L139">
        <f t="shared" si="23"/>
        <v>137</v>
      </c>
      <c r="M139" t="str">
        <f t="shared" si="24"/>
        <v>No</v>
      </c>
      <c r="N139" t="str">
        <f t="shared" si="25"/>
        <v>Moderate</v>
      </c>
      <c r="O139" t="str">
        <f t="shared" si="26"/>
        <v>Moderate</v>
      </c>
    </row>
    <row r="140" spans="1:15" x14ac:dyDescent="0.3">
      <c r="A140">
        <v>139</v>
      </c>
      <c r="B140">
        <v>14</v>
      </c>
      <c r="C140">
        <v>2</v>
      </c>
      <c r="D140">
        <v>6.4</v>
      </c>
      <c r="E140">
        <v>71.099999999999994</v>
      </c>
      <c r="F140">
        <v>2</v>
      </c>
      <c r="G140">
        <f t="shared" si="18"/>
        <v>2.6</v>
      </c>
      <c r="H140">
        <f t="shared" si="19"/>
        <v>4.0999999999999996</v>
      </c>
      <c r="I140">
        <f t="shared" si="20"/>
        <v>70.849999999999994</v>
      </c>
      <c r="J140">
        <f t="shared" si="21"/>
        <v>138</v>
      </c>
      <c r="K140">
        <f t="shared" si="22"/>
        <v>138</v>
      </c>
      <c r="L140">
        <f t="shared" si="23"/>
        <v>138</v>
      </c>
      <c r="M140" t="str">
        <f t="shared" si="24"/>
        <v>Yes</v>
      </c>
      <c r="N140" t="str">
        <f t="shared" si="25"/>
        <v>High</v>
      </c>
      <c r="O140" t="str">
        <f t="shared" si="26"/>
        <v>Moderate</v>
      </c>
    </row>
    <row r="141" spans="1:15" x14ac:dyDescent="0.3">
      <c r="A141">
        <v>140</v>
      </c>
      <c r="B141">
        <v>17</v>
      </c>
      <c r="C141">
        <v>0.4</v>
      </c>
      <c r="D141">
        <v>2.8</v>
      </c>
      <c r="E141">
        <v>81.3</v>
      </c>
      <c r="F141">
        <v>1.1000000000000001</v>
      </c>
      <c r="G141">
        <f t="shared" si="18"/>
        <v>2.6</v>
      </c>
      <c r="H141">
        <f t="shared" si="19"/>
        <v>4.0999999999999996</v>
      </c>
      <c r="I141">
        <f t="shared" si="20"/>
        <v>70.599999999999994</v>
      </c>
      <c r="J141">
        <f t="shared" si="21"/>
        <v>139</v>
      </c>
      <c r="K141">
        <f t="shared" si="22"/>
        <v>139</v>
      </c>
      <c r="L141">
        <f t="shared" si="23"/>
        <v>139</v>
      </c>
      <c r="M141" t="str">
        <f t="shared" si="24"/>
        <v>No</v>
      </c>
      <c r="N141" t="str">
        <f t="shared" si="25"/>
        <v>Moderate</v>
      </c>
      <c r="O141" t="str">
        <f t="shared" si="26"/>
        <v>Low</v>
      </c>
    </row>
    <row r="142" spans="1:15" x14ac:dyDescent="0.3">
      <c r="A142">
        <v>141</v>
      </c>
      <c r="B142">
        <v>13</v>
      </c>
      <c r="C142">
        <v>2.1</v>
      </c>
      <c r="D142">
        <v>4.8</v>
      </c>
      <c r="E142">
        <v>64.2</v>
      </c>
      <c r="F142">
        <v>1.2</v>
      </c>
      <c r="G142">
        <f t="shared" si="18"/>
        <v>2.6</v>
      </c>
      <c r="H142">
        <f t="shared" si="19"/>
        <v>4.0999999999999996</v>
      </c>
      <c r="I142">
        <f t="shared" si="20"/>
        <v>70.599999999999994</v>
      </c>
      <c r="J142">
        <f t="shared" si="21"/>
        <v>140</v>
      </c>
      <c r="K142">
        <f t="shared" si="22"/>
        <v>140</v>
      </c>
      <c r="L142">
        <f t="shared" si="23"/>
        <v>140</v>
      </c>
      <c r="M142" t="str">
        <f t="shared" si="24"/>
        <v>Yes</v>
      </c>
      <c r="N142" t="str">
        <f t="shared" si="25"/>
        <v>High</v>
      </c>
      <c r="O142" t="str">
        <f t="shared" si="26"/>
        <v>Moderate</v>
      </c>
    </row>
    <row r="143" spans="1:15" x14ac:dyDescent="0.3">
      <c r="A143">
        <v>142</v>
      </c>
      <c r="B143">
        <v>17</v>
      </c>
      <c r="C143">
        <v>2.6</v>
      </c>
      <c r="D143">
        <v>2.6</v>
      </c>
      <c r="E143">
        <v>60.9</v>
      </c>
      <c r="F143">
        <v>1.4</v>
      </c>
      <c r="G143">
        <f t="shared" si="18"/>
        <v>2.6</v>
      </c>
      <c r="H143">
        <f t="shared" si="19"/>
        <v>4.0999999999999996</v>
      </c>
      <c r="I143">
        <f t="shared" si="20"/>
        <v>70.599999999999994</v>
      </c>
      <c r="J143">
        <f t="shared" si="21"/>
        <v>141</v>
      </c>
      <c r="K143">
        <f t="shared" si="22"/>
        <v>141</v>
      </c>
      <c r="L143">
        <f t="shared" si="23"/>
        <v>141</v>
      </c>
      <c r="M143" t="str">
        <f t="shared" si="24"/>
        <v>No</v>
      </c>
      <c r="N143" t="str">
        <f t="shared" si="25"/>
        <v>Moderate</v>
      </c>
      <c r="O143" t="str">
        <f t="shared" si="26"/>
        <v>Moderate</v>
      </c>
    </row>
    <row r="144" spans="1:15" x14ac:dyDescent="0.3">
      <c r="A144">
        <v>143</v>
      </c>
      <c r="B144">
        <v>16</v>
      </c>
      <c r="C144">
        <v>2.5</v>
      </c>
      <c r="D144">
        <v>5.5</v>
      </c>
      <c r="E144">
        <v>61.3</v>
      </c>
      <c r="F144">
        <v>1.9</v>
      </c>
      <c r="G144">
        <f t="shared" si="18"/>
        <v>2.6500000000000004</v>
      </c>
      <c r="H144">
        <f t="shared" si="19"/>
        <v>4.0999999999999996</v>
      </c>
      <c r="I144">
        <f t="shared" si="20"/>
        <v>71</v>
      </c>
      <c r="J144">
        <f t="shared" si="21"/>
        <v>142</v>
      </c>
      <c r="K144">
        <f t="shared" si="22"/>
        <v>142</v>
      </c>
      <c r="L144">
        <f t="shared" si="23"/>
        <v>142</v>
      </c>
      <c r="M144" t="str">
        <f t="shared" si="24"/>
        <v>Yes</v>
      </c>
      <c r="N144" t="str">
        <f t="shared" si="25"/>
        <v>High</v>
      </c>
      <c r="O144" t="str">
        <f t="shared" si="26"/>
        <v>Moderate</v>
      </c>
    </row>
    <row r="145" spans="1:15" x14ac:dyDescent="0.3">
      <c r="A145">
        <v>144</v>
      </c>
      <c r="B145">
        <v>16</v>
      </c>
      <c r="C145">
        <v>3.3</v>
      </c>
      <c r="D145">
        <v>3.6</v>
      </c>
      <c r="E145">
        <v>53.9</v>
      </c>
      <c r="F145">
        <v>2.5</v>
      </c>
      <c r="G145">
        <f t="shared" si="18"/>
        <v>2.7</v>
      </c>
      <c r="H145">
        <f t="shared" si="19"/>
        <v>4.0999999999999996</v>
      </c>
      <c r="I145">
        <f t="shared" si="20"/>
        <v>71.400000000000006</v>
      </c>
      <c r="J145">
        <f t="shared" si="21"/>
        <v>143</v>
      </c>
      <c r="K145">
        <f t="shared" si="22"/>
        <v>143</v>
      </c>
      <c r="L145">
        <f t="shared" si="23"/>
        <v>143</v>
      </c>
      <c r="M145" t="str">
        <f t="shared" si="24"/>
        <v>No</v>
      </c>
      <c r="N145" t="str">
        <f t="shared" si="25"/>
        <v>Moderate</v>
      </c>
      <c r="O145" t="str">
        <f t="shared" si="26"/>
        <v>Moderate</v>
      </c>
    </row>
    <row r="146" spans="1:15" x14ac:dyDescent="0.3">
      <c r="A146">
        <v>145</v>
      </c>
      <c r="B146">
        <v>16</v>
      </c>
      <c r="C146">
        <v>4.4000000000000004</v>
      </c>
      <c r="D146">
        <v>4.7</v>
      </c>
      <c r="E146">
        <v>83.5</v>
      </c>
      <c r="F146">
        <v>1.6</v>
      </c>
      <c r="G146">
        <f t="shared" si="18"/>
        <v>2.6500000000000004</v>
      </c>
      <c r="H146">
        <f t="shared" si="19"/>
        <v>4.0999999999999996</v>
      </c>
      <c r="I146">
        <f t="shared" si="20"/>
        <v>71.45</v>
      </c>
      <c r="J146">
        <f t="shared" si="21"/>
        <v>144</v>
      </c>
      <c r="K146">
        <f t="shared" si="22"/>
        <v>144</v>
      </c>
      <c r="L146">
        <f t="shared" si="23"/>
        <v>144</v>
      </c>
      <c r="M146" t="str">
        <f t="shared" si="24"/>
        <v>Yes</v>
      </c>
      <c r="N146" t="str">
        <f t="shared" si="25"/>
        <v>High</v>
      </c>
      <c r="O146" t="str">
        <f t="shared" si="26"/>
        <v>High</v>
      </c>
    </row>
    <row r="147" spans="1:15" x14ac:dyDescent="0.3">
      <c r="A147">
        <v>146</v>
      </c>
      <c r="B147">
        <v>16</v>
      </c>
      <c r="C147">
        <v>2.9</v>
      </c>
      <c r="D147">
        <v>4</v>
      </c>
      <c r="E147">
        <v>66.7</v>
      </c>
      <c r="F147">
        <v>0.3</v>
      </c>
      <c r="G147">
        <f t="shared" si="18"/>
        <v>2.6</v>
      </c>
      <c r="H147">
        <f t="shared" si="19"/>
        <v>4.0999999999999996</v>
      </c>
      <c r="I147">
        <f t="shared" si="20"/>
        <v>71.400000000000006</v>
      </c>
      <c r="J147">
        <f t="shared" si="21"/>
        <v>145</v>
      </c>
      <c r="K147">
        <f t="shared" si="22"/>
        <v>145</v>
      </c>
      <c r="L147">
        <f t="shared" si="23"/>
        <v>145</v>
      </c>
      <c r="M147" t="str">
        <f t="shared" si="24"/>
        <v>No</v>
      </c>
      <c r="N147" t="str">
        <f t="shared" si="25"/>
        <v>Moderate</v>
      </c>
      <c r="O147" t="str">
        <f t="shared" si="26"/>
        <v>Moderate</v>
      </c>
    </row>
    <row r="148" spans="1:15" x14ac:dyDescent="0.3">
      <c r="A148">
        <v>147</v>
      </c>
      <c r="B148">
        <v>16</v>
      </c>
      <c r="C148">
        <v>3.1</v>
      </c>
      <c r="D148">
        <v>2</v>
      </c>
      <c r="E148">
        <v>65.5</v>
      </c>
      <c r="F148">
        <v>2</v>
      </c>
      <c r="G148">
        <f t="shared" si="18"/>
        <v>2.6</v>
      </c>
      <c r="H148">
        <f t="shared" si="19"/>
        <v>4.0999999999999996</v>
      </c>
      <c r="I148">
        <f t="shared" si="20"/>
        <v>71.45</v>
      </c>
      <c r="J148">
        <f t="shared" si="21"/>
        <v>146</v>
      </c>
      <c r="K148">
        <f t="shared" si="22"/>
        <v>146</v>
      </c>
      <c r="L148">
        <f t="shared" si="23"/>
        <v>146</v>
      </c>
      <c r="M148" t="str">
        <f t="shared" si="24"/>
        <v>No</v>
      </c>
      <c r="N148" t="str">
        <f t="shared" si="25"/>
        <v>Low</v>
      </c>
      <c r="O148" t="str">
        <f t="shared" si="26"/>
        <v>Moderate</v>
      </c>
    </row>
    <row r="149" spans="1:15" x14ac:dyDescent="0.3">
      <c r="A149">
        <v>148</v>
      </c>
      <c r="B149">
        <v>15</v>
      </c>
      <c r="C149">
        <v>2.6</v>
      </c>
      <c r="D149">
        <v>4.8</v>
      </c>
      <c r="E149">
        <v>48.8</v>
      </c>
      <c r="F149">
        <v>3.5</v>
      </c>
      <c r="G149">
        <f t="shared" si="18"/>
        <v>2.6</v>
      </c>
      <c r="H149">
        <f t="shared" si="19"/>
        <v>4.0999999999999996</v>
      </c>
      <c r="I149">
        <f t="shared" si="20"/>
        <v>71.5</v>
      </c>
      <c r="J149">
        <f t="shared" si="21"/>
        <v>147</v>
      </c>
      <c r="K149">
        <f t="shared" si="22"/>
        <v>147</v>
      </c>
      <c r="L149">
        <f t="shared" si="23"/>
        <v>147</v>
      </c>
      <c r="M149" t="str">
        <f t="shared" si="24"/>
        <v>Yes</v>
      </c>
      <c r="N149" t="str">
        <f t="shared" si="25"/>
        <v>High</v>
      </c>
      <c r="O149" t="str">
        <f t="shared" si="26"/>
        <v>Moderate</v>
      </c>
    </row>
    <row r="150" spans="1:15" x14ac:dyDescent="0.3">
      <c r="A150">
        <v>149</v>
      </c>
      <c r="B150">
        <v>14</v>
      </c>
      <c r="C150">
        <v>3.7</v>
      </c>
      <c r="D150">
        <v>3.2</v>
      </c>
      <c r="E150">
        <v>55.7</v>
      </c>
      <c r="F150">
        <v>1.6</v>
      </c>
      <c r="G150">
        <f t="shared" si="18"/>
        <v>2.6</v>
      </c>
      <c r="H150">
        <f t="shared" si="19"/>
        <v>4.0999999999999996</v>
      </c>
      <c r="I150">
        <f t="shared" si="20"/>
        <v>71.525000000000006</v>
      </c>
      <c r="J150">
        <f t="shared" si="21"/>
        <v>148</v>
      </c>
      <c r="K150">
        <f t="shared" si="22"/>
        <v>148</v>
      </c>
      <c r="L150">
        <f t="shared" si="23"/>
        <v>148</v>
      </c>
      <c r="M150" t="str">
        <f t="shared" si="24"/>
        <v>No</v>
      </c>
      <c r="N150" t="str">
        <f t="shared" si="25"/>
        <v>Moderate</v>
      </c>
      <c r="O150" t="str">
        <f t="shared" si="26"/>
        <v>Moderate</v>
      </c>
    </row>
    <row r="151" spans="1:15" x14ac:dyDescent="0.3">
      <c r="A151">
        <v>150</v>
      </c>
      <c r="B151">
        <v>16</v>
      </c>
      <c r="C151">
        <v>3</v>
      </c>
      <c r="D151">
        <v>5.6</v>
      </c>
      <c r="E151">
        <v>84.7</v>
      </c>
      <c r="F151">
        <v>0.1</v>
      </c>
      <c r="G151">
        <f t="shared" si="18"/>
        <v>2.6</v>
      </c>
      <c r="H151">
        <f t="shared" si="19"/>
        <v>4.0999999999999996</v>
      </c>
      <c r="I151">
        <f t="shared" si="20"/>
        <v>71.55</v>
      </c>
      <c r="J151">
        <f t="shared" si="21"/>
        <v>149</v>
      </c>
      <c r="K151">
        <f t="shared" si="22"/>
        <v>149</v>
      </c>
      <c r="L151">
        <f t="shared" si="23"/>
        <v>149</v>
      </c>
      <c r="M151" t="str">
        <f t="shared" si="24"/>
        <v>Yes</v>
      </c>
      <c r="N151" t="str">
        <f t="shared" si="25"/>
        <v>High</v>
      </c>
      <c r="O151" t="str">
        <f t="shared" si="26"/>
        <v>Moderate</v>
      </c>
    </row>
    <row r="152" spans="1:15" x14ac:dyDescent="0.3">
      <c r="A152">
        <v>151</v>
      </c>
      <c r="B152">
        <v>13</v>
      </c>
      <c r="C152">
        <v>3.2</v>
      </c>
      <c r="D152">
        <v>3.6</v>
      </c>
      <c r="E152">
        <v>73</v>
      </c>
      <c r="F152">
        <v>1.6</v>
      </c>
      <c r="G152">
        <f t="shared" si="18"/>
        <v>2.5499999999999998</v>
      </c>
      <c r="H152">
        <f t="shared" si="19"/>
        <v>4.0999999999999996</v>
      </c>
      <c r="I152">
        <f t="shared" si="20"/>
        <v>71.525000000000006</v>
      </c>
      <c r="J152">
        <f t="shared" si="21"/>
        <v>150</v>
      </c>
      <c r="K152">
        <f t="shared" si="22"/>
        <v>150</v>
      </c>
      <c r="L152">
        <f t="shared" si="23"/>
        <v>150</v>
      </c>
      <c r="M152" t="str">
        <f t="shared" si="24"/>
        <v>No</v>
      </c>
      <c r="N152" t="str">
        <f t="shared" si="25"/>
        <v>Moderate</v>
      </c>
      <c r="O152" t="str">
        <f t="shared" si="26"/>
        <v>Moderate</v>
      </c>
    </row>
    <row r="153" spans="1:15" x14ac:dyDescent="0.3">
      <c r="A153">
        <v>152</v>
      </c>
      <c r="B153">
        <v>13</v>
      </c>
      <c r="C153">
        <v>4.3</v>
      </c>
      <c r="D153">
        <v>3.9</v>
      </c>
      <c r="E153">
        <v>81.7</v>
      </c>
      <c r="F153">
        <v>1.5</v>
      </c>
      <c r="G153">
        <f t="shared" si="18"/>
        <v>2.5</v>
      </c>
      <c r="H153">
        <f t="shared" si="19"/>
        <v>4.0999999999999996</v>
      </c>
      <c r="I153">
        <f t="shared" si="20"/>
        <v>71.5</v>
      </c>
      <c r="J153">
        <f t="shared" si="21"/>
        <v>151</v>
      </c>
      <c r="K153">
        <f t="shared" si="22"/>
        <v>151</v>
      </c>
      <c r="L153">
        <f t="shared" si="23"/>
        <v>151</v>
      </c>
      <c r="M153" t="str">
        <f t="shared" si="24"/>
        <v>No</v>
      </c>
      <c r="N153" t="str">
        <f t="shared" si="25"/>
        <v>Moderate</v>
      </c>
      <c r="O153" t="str">
        <f t="shared" si="26"/>
        <v>High</v>
      </c>
    </row>
    <row r="154" spans="1:15" x14ac:dyDescent="0.3">
      <c r="A154">
        <v>153</v>
      </c>
      <c r="B154">
        <v>13</v>
      </c>
      <c r="C154">
        <v>2.7</v>
      </c>
      <c r="D154">
        <v>6.5</v>
      </c>
      <c r="E154">
        <v>80.400000000000006</v>
      </c>
      <c r="F154">
        <v>1.4</v>
      </c>
      <c r="G154">
        <f t="shared" si="18"/>
        <v>2.4500000000000002</v>
      </c>
      <c r="H154">
        <f t="shared" si="19"/>
        <v>4.0999999999999996</v>
      </c>
      <c r="I154">
        <f t="shared" si="20"/>
        <v>71.45</v>
      </c>
      <c r="J154">
        <f t="shared" si="21"/>
        <v>152</v>
      </c>
      <c r="K154">
        <f t="shared" si="22"/>
        <v>152</v>
      </c>
      <c r="L154">
        <f t="shared" si="23"/>
        <v>152</v>
      </c>
      <c r="M154" t="str">
        <f t="shared" si="24"/>
        <v>Yes</v>
      </c>
      <c r="N154" t="str">
        <f t="shared" si="25"/>
        <v>High</v>
      </c>
      <c r="O154" t="str">
        <f t="shared" si="26"/>
        <v>Moderate</v>
      </c>
    </row>
    <row r="155" spans="1:15" x14ac:dyDescent="0.3">
      <c r="A155">
        <v>154</v>
      </c>
      <c r="B155">
        <v>13</v>
      </c>
      <c r="C155">
        <v>2.2000000000000002</v>
      </c>
      <c r="D155">
        <v>7.6</v>
      </c>
      <c r="E155">
        <v>60</v>
      </c>
      <c r="F155">
        <v>2.2999999999999998</v>
      </c>
      <c r="G155">
        <f t="shared" si="18"/>
        <v>2.4</v>
      </c>
      <c r="H155">
        <f t="shared" si="19"/>
        <v>4.0999999999999996</v>
      </c>
      <c r="I155">
        <f t="shared" si="20"/>
        <v>71.400000000000006</v>
      </c>
      <c r="J155">
        <f t="shared" si="21"/>
        <v>153</v>
      </c>
      <c r="K155">
        <f t="shared" si="22"/>
        <v>153</v>
      </c>
      <c r="L155">
        <f t="shared" si="23"/>
        <v>153</v>
      </c>
      <c r="M155" t="str">
        <f t="shared" si="24"/>
        <v>Yes</v>
      </c>
      <c r="N155" t="str">
        <f t="shared" si="25"/>
        <v>High</v>
      </c>
      <c r="O155" t="str">
        <f t="shared" si="26"/>
        <v>Moderate</v>
      </c>
    </row>
    <row r="156" spans="1:15" x14ac:dyDescent="0.3">
      <c r="A156">
        <v>155</v>
      </c>
      <c r="B156">
        <v>15</v>
      </c>
      <c r="C156">
        <v>2.9</v>
      </c>
      <c r="D156">
        <v>5.2</v>
      </c>
      <c r="E156">
        <v>94.3</v>
      </c>
      <c r="F156">
        <v>2.6</v>
      </c>
      <c r="G156">
        <f t="shared" si="18"/>
        <v>2.4500000000000002</v>
      </c>
      <c r="H156">
        <f t="shared" si="19"/>
        <v>4.0999999999999996</v>
      </c>
      <c r="I156">
        <f t="shared" si="20"/>
        <v>71.45</v>
      </c>
      <c r="J156">
        <f t="shared" si="21"/>
        <v>154</v>
      </c>
      <c r="K156">
        <f t="shared" si="22"/>
        <v>154</v>
      </c>
      <c r="L156">
        <f t="shared" si="23"/>
        <v>154</v>
      </c>
      <c r="M156" t="str">
        <f t="shared" si="24"/>
        <v>Yes</v>
      </c>
      <c r="N156" t="str">
        <f t="shared" si="25"/>
        <v>High</v>
      </c>
      <c r="O156" t="str">
        <f t="shared" si="26"/>
        <v>Moderate</v>
      </c>
    </row>
    <row r="157" spans="1:15" x14ac:dyDescent="0.3">
      <c r="A157">
        <v>156</v>
      </c>
      <c r="B157">
        <v>13</v>
      </c>
      <c r="C157">
        <v>3.6</v>
      </c>
      <c r="D157">
        <v>3.6</v>
      </c>
      <c r="E157">
        <v>89.5</v>
      </c>
      <c r="F157">
        <v>2</v>
      </c>
      <c r="G157">
        <f t="shared" si="18"/>
        <v>2.4</v>
      </c>
      <c r="H157">
        <f t="shared" si="19"/>
        <v>4.0999999999999996</v>
      </c>
      <c r="I157">
        <f t="shared" si="20"/>
        <v>71.400000000000006</v>
      </c>
      <c r="J157">
        <f t="shared" si="21"/>
        <v>155</v>
      </c>
      <c r="K157">
        <f t="shared" si="22"/>
        <v>155</v>
      </c>
      <c r="L157">
        <f t="shared" si="23"/>
        <v>155</v>
      </c>
      <c r="M157" t="str">
        <f t="shared" si="24"/>
        <v>No</v>
      </c>
      <c r="N157" t="str">
        <f t="shared" si="25"/>
        <v>Moderate</v>
      </c>
      <c r="O157" t="str">
        <f t="shared" si="26"/>
        <v>Moderate</v>
      </c>
    </row>
    <row r="158" spans="1:15" x14ac:dyDescent="0.3">
      <c r="A158">
        <v>157</v>
      </c>
      <c r="B158">
        <v>16</v>
      </c>
      <c r="C158">
        <v>3</v>
      </c>
      <c r="D158">
        <v>3.4</v>
      </c>
      <c r="E158">
        <v>64.400000000000006</v>
      </c>
      <c r="F158">
        <v>1.4</v>
      </c>
      <c r="G158">
        <f t="shared" si="18"/>
        <v>2.4</v>
      </c>
      <c r="H158">
        <f t="shared" si="19"/>
        <v>4.0999999999999996</v>
      </c>
      <c r="I158">
        <f t="shared" si="20"/>
        <v>71</v>
      </c>
      <c r="J158">
        <f t="shared" si="21"/>
        <v>156</v>
      </c>
      <c r="K158">
        <f t="shared" si="22"/>
        <v>156</v>
      </c>
      <c r="L158">
        <f t="shared" si="23"/>
        <v>156</v>
      </c>
      <c r="M158" t="str">
        <f t="shared" si="24"/>
        <v>No</v>
      </c>
      <c r="N158" t="str">
        <f t="shared" si="25"/>
        <v>Moderate</v>
      </c>
      <c r="O158" t="str">
        <f t="shared" si="26"/>
        <v>Moderate</v>
      </c>
    </row>
    <row r="159" spans="1:15" x14ac:dyDescent="0.3">
      <c r="A159">
        <v>158</v>
      </c>
      <c r="B159">
        <v>17</v>
      </c>
      <c r="C159">
        <v>3.6</v>
      </c>
      <c r="D159">
        <v>2.8</v>
      </c>
      <c r="E159">
        <v>34.299999999999997</v>
      </c>
      <c r="F159">
        <v>2.4</v>
      </c>
      <c r="G159">
        <f t="shared" si="18"/>
        <v>2.4</v>
      </c>
      <c r="H159">
        <f t="shared" si="19"/>
        <v>4.0999999999999996</v>
      </c>
      <c r="I159">
        <f t="shared" si="20"/>
        <v>71.400000000000006</v>
      </c>
      <c r="J159">
        <f t="shared" si="21"/>
        <v>157</v>
      </c>
      <c r="K159">
        <f t="shared" si="22"/>
        <v>157</v>
      </c>
      <c r="L159">
        <f t="shared" si="23"/>
        <v>157</v>
      </c>
      <c r="M159" t="str">
        <f t="shared" si="24"/>
        <v>No</v>
      </c>
      <c r="N159" t="str">
        <f t="shared" si="25"/>
        <v>Moderate</v>
      </c>
      <c r="O159" t="str">
        <f t="shared" si="26"/>
        <v>Moderate</v>
      </c>
    </row>
    <row r="160" spans="1:15" x14ac:dyDescent="0.3">
      <c r="A160">
        <v>159</v>
      </c>
      <c r="B160">
        <v>13</v>
      </c>
      <c r="C160">
        <v>1.8</v>
      </c>
      <c r="D160">
        <v>3.1</v>
      </c>
      <c r="E160">
        <v>66.400000000000006</v>
      </c>
      <c r="F160">
        <v>0.3</v>
      </c>
      <c r="G160">
        <f t="shared" si="18"/>
        <v>2.3499999999999996</v>
      </c>
      <c r="H160">
        <f t="shared" si="19"/>
        <v>4.0999999999999996</v>
      </c>
      <c r="I160">
        <f t="shared" si="20"/>
        <v>71.45</v>
      </c>
      <c r="J160">
        <f t="shared" si="21"/>
        <v>158</v>
      </c>
      <c r="K160">
        <f t="shared" si="22"/>
        <v>158</v>
      </c>
      <c r="L160">
        <f t="shared" si="23"/>
        <v>158</v>
      </c>
      <c r="M160" t="str">
        <f t="shared" si="24"/>
        <v>No</v>
      </c>
      <c r="N160" t="str">
        <f t="shared" si="25"/>
        <v>Moderate</v>
      </c>
      <c r="O160" t="str">
        <f t="shared" si="26"/>
        <v>Low</v>
      </c>
    </row>
    <row r="161" spans="1:15" x14ac:dyDescent="0.3">
      <c r="A161">
        <v>160</v>
      </c>
      <c r="B161">
        <v>15</v>
      </c>
      <c r="C161">
        <v>1.6</v>
      </c>
      <c r="D161">
        <v>3.6</v>
      </c>
      <c r="E161">
        <v>72.400000000000006</v>
      </c>
      <c r="F161">
        <v>0.9</v>
      </c>
      <c r="G161">
        <f t="shared" si="18"/>
        <v>2.4</v>
      </c>
      <c r="H161">
        <f t="shared" si="19"/>
        <v>4.0999999999999996</v>
      </c>
      <c r="I161">
        <f t="shared" si="20"/>
        <v>71.5</v>
      </c>
      <c r="J161">
        <f t="shared" si="21"/>
        <v>159</v>
      </c>
      <c r="K161">
        <f t="shared" si="22"/>
        <v>159</v>
      </c>
      <c r="L161">
        <f t="shared" si="23"/>
        <v>159</v>
      </c>
      <c r="M161" t="str">
        <f t="shared" si="24"/>
        <v>No</v>
      </c>
      <c r="N161" t="str">
        <f t="shared" si="25"/>
        <v>Moderate</v>
      </c>
      <c r="O161" t="str">
        <f t="shared" si="26"/>
        <v>Low</v>
      </c>
    </row>
    <row r="162" spans="1:15" x14ac:dyDescent="0.3">
      <c r="A162">
        <v>161</v>
      </c>
      <c r="B162">
        <v>15</v>
      </c>
      <c r="C162">
        <v>2</v>
      </c>
      <c r="D162">
        <v>6.9</v>
      </c>
      <c r="E162">
        <v>64.3</v>
      </c>
      <c r="F162">
        <v>1</v>
      </c>
      <c r="G162">
        <f t="shared" si="18"/>
        <v>2.4</v>
      </c>
      <c r="H162">
        <f t="shared" si="19"/>
        <v>4.0999999999999996</v>
      </c>
      <c r="I162">
        <f t="shared" si="20"/>
        <v>71.45</v>
      </c>
      <c r="J162">
        <f t="shared" si="21"/>
        <v>160</v>
      </c>
      <c r="K162">
        <f t="shared" si="22"/>
        <v>160</v>
      </c>
      <c r="L162">
        <f t="shared" si="23"/>
        <v>160</v>
      </c>
      <c r="M162" t="str">
        <f t="shared" si="24"/>
        <v>Yes</v>
      </c>
      <c r="N162" t="str">
        <f t="shared" si="25"/>
        <v>High</v>
      </c>
      <c r="O162" t="str">
        <f t="shared" si="26"/>
        <v>Moderate</v>
      </c>
    </row>
    <row r="163" spans="1:15" x14ac:dyDescent="0.3">
      <c r="A163">
        <v>162</v>
      </c>
      <c r="B163">
        <v>13</v>
      </c>
      <c r="C163">
        <v>1.2</v>
      </c>
      <c r="D163">
        <v>3.7</v>
      </c>
      <c r="E163">
        <v>67.8</v>
      </c>
      <c r="F163">
        <v>1.5</v>
      </c>
      <c r="G163">
        <f t="shared" si="18"/>
        <v>2.4</v>
      </c>
      <c r="H163">
        <f t="shared" si="19"/>
        <v>4.0999999999999996</v>
      </c>
      <c r="I163">
        <f t="shared" si="20"/>
        <v>71.5</v>
      </c>
      <c r="J163">
        <f t="shared" si="21"/>
        <v>161</v>
      </c>
      <c r="K163">
        <f t="shared" si="22"/>
        <v>161</v>
      </c>
      <c r="L163">
        <f t="shared" si="23"/>
        <v>161</v>
      </c>
      <c r="M163" t="str">
        <f t="shared" si="24"/>
        <v>No</v>
      </c>
      <c r="N163" t="str">
        <f t="shared" si="25"/>
        <v>Moderate</v>
      </c>
      <c r="O163" t="str">
        <f t="shared" si="26"/>
        <v>Low</v>
      </c>
    </row>
    <row r="164" spans="1:15" x14ac:dyDescent="0.3">
      <c r="A164">
        <v>163</v>
      </c>
      <c r="B164">
        <v>17</v>
      </c>
      <c r="C164">
        <v>2.6</v>
      </c>
      <c r="D164">
        <v>2.2000000000000002</v>
      </c>
      <c r="E164">
        <v>61.7</v>
      </c>
      <c r="F164">
        <v>1.9</v>
      </c>
      <c r="G164">
        <f t="shared" si="18"/>
        <v>2.4500000000000002</v>
      </c>
      <c r="H164">
        <f t="shared" si="19"/>
        <v>4.0999999999999996</v>
      </c>
      <c r="I164">
        <f t="shared" si="20"/>
        <v>71.525000000000006</v>
      </c>
      <c r="J164">
        <f t="shared" si="21"/>
        <v>162</v>
      </c>
      <c r="K164">
        <f t="shared" si="22"/>
        <v>162</v>
      </c>
      <c r="L164">
        <f t="shared" si="23"/>
        <v>162</v>
      </c>
      <c r="M164" t="str">
        <f t="shared" si="24"/>
        <v>No</v>
      </c>
      <c r="N164" t="str">
        <f t="shared" si="25"/>
        <v>Moderate</v>
      </c>
      <c r="O164" t="str">
        <f t="shared" si="26"/>
        <v>Moderate</v>
      </c>
    </row>
    <row r="165" spans="1:15" x14ac:dyDescent="0.3">
      <c r="A165">
        <v>164</v>
      </c>
      <c r="B165">
        <v>13</v>
      </c>
      <c r="C165">
        <v>2.1</v>
      </c>
      <c r="D165">
        <v>4.0999999999999996</v>
      </c>
      <c r="E165">
        <v>79.2</v>
      </c>
      <c r="F165">
        <v>1.3</v>
      </c>
      <c r="G165">
        <f t="shared" si="18"/>
        <v>2.4</v>
      </c>
      <c r="H165">
        <f t="shared" si="19"/>
        <v>4.0999999999999996</v>
      </c>
      <c r="I165">
        <f t="shared" si="20"/>
        <v>71.55</v>
      </c>
      <c r="J165">
        <f t="shared" si="21"/>
        <v>163</v>
      </c>
      <c r="K165">
        <f t="shared" si="22"/>
        <v>163</v>
      </c>
      <c r="L165">
        <f t="shared" si="23"/>
        <v>163</v>
      </c>
      <c r="M165" t="str">
        <f t="shared" si="24"/>
        <v>Yes</v>
      </c>
      <c r="N165" t="str">
        <f t="shared" si="25"/>
        <v>High</v>
      </c>
      <c r="O165" t="str">
        <f t="shared" si="26"/>
        <v>Moderate</v>
      </c>
    </row>
    <row r="166" spans="1:15" x14ac:dyDescent="0.3">
      <c r="A166">
        <v>165</v>
      </c>
      <c r="B166">
        <v>15</v>
      </c>
      <c r="C166">
        <v>3.7</v>
      </c>
      <c r="D166">
        <v>4.3</v>
      </c>
      <c r="E166">
        <v>70.599999999999994</v>
      </c>
      <c r="F166">
        <v>0.8</v>
      </c>
      <c r="G166">
        <f t="shared" si="18"/>
        <v>2.4500000000000002</v>
      </c>
      <c r="H166">
        <f t="shared" si="19"/>
        <v>4.1999999999999993</v>
      </c>
      <c r="I166">
        <f t="shared" si="20"/>
        <v>71.525000000000006</v>
      </c>
      <c r="J166">
        <f t="shared" si="21"/>
        <v>164</v>
      </c>
      <c r="K166">
        <f t="shared" si="22"/>
        <v>164</v>
      </c>
      <c r="L166">
        <f t="shared" si="23"/>
        <v>164</v>
      </c>
      <c r="M166" t="str">
        <f t="shared" si="24"/>
        <v>Yes</v>
      </c>
      <c r="N166" t="str">
        <f t="shared" si="25"/>
        <v>High</v>
      </c>
      <c r="O166" t="str">
        <f t="shared" si="26"/>
        <v>Moderate</v>
      </c>
    </row>
    <row r="167" spans="1:15" x14ac:dyDescent="0.3">
      <c r="A167">
        <v>166</v>
      </c>
      <c r="B167">
        <v>14</v>
      </c>
      <c r="C167">
        <v>1.2</v>
      </c>
      <c r="D167">
        <v>4.0999999999999996</v>
      </c>
      <c r="E167">
        <v>79.5</v>
      </c>
      <c r="F167">
        <v>2.2999999999999998</v>
      </c>
      <c r="G167">
        <f t="shared" si="18"/>
        <v>2.4</v>
      </c>
      <c r="H167">
        <f t="shared" si="19"/>
        <v>4.0999999999999996</v>
      </c>
      <c r="I167">
        <f t="shared" si="20"/>
        <v>71.55</v>
      </c>
      <c r="J167">
        <f t="shared" si="21"/>
        <v>165</v>
      </c>
      <c r="K167">
        <f t="shared" si="22"/>
        <v>165</v>
      </c>
      <c r="L167">
        <f t="shared" si="23"/>
        <v>165</v>
      </c>
      <c r="M167" t="str">
        <f t="shared" si="24"/>
        <v>Yes</v>
      </c>
      <c r="N167" t="str">
        <f t="shared" si="25"/>
        <v>High</v>
      </c>
      <c r="O167" t="str">
        <f t="shared" si="26"/>
        <v>Low</v>
      </c>
    </row>
    <row r="168" spans="1:15" x14ac:dyDescent="0.3">
      <c r="A168">
        <v>167</v>
      </c>
      <c r="B168">
        <v>16</v>
      </c>
      <c r="C168">
        <v>4.0999999999999996</v>
      </c>
      <c r="D168">
        <v>5.2</v>
      </c>
      <c r="E168">
        <v>82.2</v>
      </c>
      <c r="F168">
        <v>1.3</v>
      </c>
      <c r="G168">
        <f t="shared" si="18"/>
        <v>2.4500000000000002</v>
      </c>
      <c r="H168">
        <f t="shared" si="19"/>
        <v>4.1999999999999993</v>
      </c>
      <c r="I168">
        <f t="shared" si="20"/>
        <v>71.525000000000006</v>
      </c>
      <c r="J168">
        <f t="shared" si="21"/>
        <v>166</v>
      </c>
      <c r="K168">
        <f t="shared" si="22"/>
        <v>166</v>
      </c>
      <c r="L168">
        <f t="shared" si="23"/>
        <v>166</v>
      </c>
      <c r="M168" t="str">
        <f t="shared" si="24"/>
        <v>Yes</v>
      </c>
      <c r="N168" t="str">
        <f t="shared" si="25"/>
        <v>High</v>
      </c>
      <c r="O168" t="str">
        <f t="shared" si="26"/>
        <v>High</v>
      </c>
    </row>
    <row r="169" spans="1:15" x14ac:dyDescent="0.3">
      <c r="A169">
        <v>168</v>
      </c>
      <c r="B169">
        <v>15</v>
      </c>
      <c r="C169">
        <v>1.5</v>
      </c>
      <c r="D169">
        <v>4.0999999999999996</v>
      </c>
      <c r="E169">
        <v>48.3</v>
      </c>
      <c r="F169">
        <v>1.6</v>
      </c>
      <c r="G169">
        <f t="shared" si="18"/>
        <v>2.4</v>
      </c>
      <c r="H169">
        <f t="shared" si="19"/>
        <v>4.0999999999999996</v>
      </c>
      <c r="I169">
        <f t="shared" si="20"/>
        <v>71.5</v>
      </c>
      <c r="J169">
        <f t="shared" si="21"/>
        <v>167</v>
      </c>
      <c r="K169">
        <f t="shared" si="22"/>
        <v>167</v>
      </c>
      <c r="L169">
        <f t="shared" si="23"/>
        <v>167</v>
      </c>
      <c r="M169" t="str">
        <f t="shared" si="24"/>
        <v>Yes</v>
      </c>
      <c r="N169" t="str">
        <f t="shared" si="25"/>
        <v>High</v>
      </c>
      <c r="O169" t="str">
        <f t="shared" si="26"/>
        <v>Low</v>
      </c>
    </row>
    <row r="170" spans="1:15" x14ac:dyDescent="0.3">
      <c r="A170">
        <v>169</v>
      </c>
      <c r="B170">
        <v>13</v>
      </c>
      <c r="C170">
        <v>1.3</v>
      </c>
      <c r="D170">
        <v>5.2</v>
      </c>
      <c r="E170">
        <v>62.3</v>
      </c>
      <c r="F170">
        <v>1.9</v>
      </c>
      <c r="G170">
        <f t="shared" si="18"/>
        <v>2.4500000000000002</v>
      </c>
      <c r="H170">
        <f t="shared" si="19"/>
        <v>4.1999999999999993</v>
      </c>
      <c r="I170">
        <f t="shared" si="20"/>
        <v>71.525000000000006</v>
      </c>
      <c r="J170">
        <f t="shared" si="21"/>
        <v>168</v>
      </c>
      <c r="K170">
        <f t="shared" si="22"/>
        <v>168</v>
      </c>
      <c r="L170">
        <f t="shared" si="23"/>
        <v>168</v>
      </c>
      <c r="M170" t="str">
        <f t="shared" si="24"/>
        <v>Yes</v>
      </c>
      <c r="N170" t="str">
        <f t="shared" si="25"/>
        <v>High</v>
      </c>
      <c r="O170" t="str">
        <f t="shared" si="26"/>
        <v>Low</v>
      </c>
    </row>
    <row r="171" spans="1:15" x14ac:dyDescent="0.3">
      <c r="A171">
        <v>170</v>
      </c>
      <c r="B171">
        <v>16</v>
      </c>
      <c r="C171">
        <v>1.7</v>
      </c>
      <c r="D171">
        <v>2.8</v>
      </c>
      <c r="E171">
        <v>63.8</v>
      </c>
      <c r="F171">
        <v>1.5</v>
      </c>
      <c r="G171">
        <f t="shared" si="18"/>
        <v>2.5</v>
      </c>
      <c r="H171">
        <f t="shared" si="19"/>
        <v>4.0999999999999996</v>
      </c>
      <c r="I171">
        <f t="shared" si="20"/>
        <v>71.55</v>
      </c>
      <c r="J171">
        <f t="shared" si="21"/>
        <v>169</v>
      </c>
      <c r="K171">
        <f t="shared" si="22"/>
        <v>169</v>
      </c>
      <c r="L171">
        <f t="shared" si="23"/>
        <v>169</v>
      </c>
      <c r="M171" t="str">
        <f t="shared" si="24"/>
        <v>No</v>
      </c>
      <c r="N171" t="str">
        <f t="shared" si="25"/>
        <v>Moderate</v>
      </c>
      <c r="O171" t="str">
        <f t="shared" si="26"/>
        <v>Low</v>
      </c>
    </row>
    <row r="172" spans="1:15" x14ac:dyDescent="0.3">
      <c r="A172">
        <v>171</v>
      </c>
      <c r="B172">
        <v>13</v>
      </c>
      <c r="C172">
        <v>4.5</v>
      </c>
      <c r="D172" s="1">
        <v>4.0999999999999996</v>
      </c>
      <c r="E172">
        <v>95.7</v>
      </c>
      <c r="F172">
        <v>1.5</v>
      </c>
      <c r="G172">
        <f t="shared" si="18"/>
        <v>2.5499999999999998</v>
      </c>
      <c r="H172">
        <f t="shared" si="19"/>
        <v>4.1999999999999993</v>
      </c>
      <c r="I172">
        <f t="shared" si="20"/>
        <v>71.924999999999997</v>
      </c>
      <c r="J172">
        <f t="shared" si="21"/>
        <v>170</v>
      </c>
      <c r="K172">
        <f t="shared" si="22"/>
        <v>170</v>
      </c>
      <c r="L172">
        <f t="shared" si="23"/>
        <v>170</v>
      </c>
      <c r="M172" t="str">
        <f t="shared" si="24"/>
        <v>Yes</v>
      </c>
      <c r="N172" t="str">
        <f t="shared" si="25"/>
        <v>High</v>
      </c>
      <c r="O172" t="str">
        <f t="shared" si="26"/>
        <v>High</v>
      </c>
    </row>
    <row r="173" spans="1:15" x14ac:dyDescent="0.3">
      <c r="A173">
        <v>172</v>
      </c>
      <c r="B173">
        <v>13</v>
      </c>
      <c r="C173">
        <v>2.5</v>
      </c>
      <c r="D173">
        <v>4.4000000000000004</v>
      </c>
      <c r="E173">
        <v>71.5</v>
      </c>
      <c r="F173">
        <v>2.2999999999999998</v>
      </c>
      <c r="G173">
        <f t="shared" si="18"/>
        <v>2.5</v>
      </c>
      <c r="H173">
        <f t="shared" si="19"/>
        <v>4.3</v>
      </c>
      <c r="I173">
        <f t="shared" si="20"/>
        <v>71.55</v>
      </c>
      <c r="J173">
        <f t="shared" si="21"/>
        <v>171</v>
      </c>
      <c r="K173">
        <f t="shared" si="22"/>
        <v>171</v>
      </c>
      <c r="L173">
        <f t="shared" si="23"/>
        <v>171</v>
      </c>
      <c r="M173" t="str">
        <f t="shared" si="24"/>
        <v>Yes</v>
      </c>
      <c r="N173" t="str">
        <f t="shared" si="25"/>
        <v>High</v>
      </c>
      <c r="O173" t="str">
        <f t="shared" si="26"/>
        <v>Moderate</v>
      </c>
    </row>
    <row r="174" spans="1:15" x14ac:dyDescent="0.3">
      <c r="A174">
        <v>173</v>
      </c>
      <c r="B174">
        <v>14</v>
      </c>
      <c r="C174">
        <v>3</v>
      </c>
      <c r="D174">
        <v>4.5999999999999996</v>
      </c>
      <c r="E174" s="1">
        <v>71.55</v>
      </c>
      <c r="F174">
        <v>1.6</v>
      </c>
      <c r="G174">
        <f t="shared" si="18"/>
        <v>2.5</v>
      </c>
      <c r="H174">
        <f t="shared" si="19"/>
        <v>4.1999999999999993</v>
      </c>
      <c r="I174">
        <f t="shared" si="20"/>
        <v>71.924999999999997</v>
      </c>
      <c r="J174">
        <f t="shared" si="21"/>
        <v>172</v>
      </c>
      <c r="K174">
        <f t="shared" si="22"/>
        <v>172</v>
      </c>
      <c r="L174">
        <f t="shared" si="23"/>
        <v>172</v>
      </c>
      <c r="M174" t="str">
        <f t="shared" si="24"/>
        <v>Yes</v>
      </c>
      <c r="N174" t="str">
        <f t="shared" si="25"/>
        <v>High</v>
      </c>
      <c r="O174" t="str">
        <f t="shared" si="26"/>
        <v>Moderate</v>
      </c>
    </row>
    <row r="175" spans="1:15" x14ac:dyDescent="0.3">
      <c r="A175">
        <v>174</v>
      </c>
      <c r="B175">
        <v>16</v>
      </c>
      <c r="C175">
        <v>2.2999999999999998</v>
      </c>
      <c r="D175">
        <v>2.8</v>
      </c>
      <c r="E175">
        <v>51.2</v>
      </c>
      <c r="F175">
        <v>2.2000000000000002</v>
      </c>
      <c r="G175">
        <f t="shared" si="18"/>
        <v>2.4</v>
      </c>
      <c r="H175">
        <f t="shared" si="19"/>
        <v>4.0999999999999996</v>
      </c>
      <c r="I175">
        <f t="shared" si="20"/>
        <v>72.3</v>
      </c>
      <c r="J175">
        <f t="shared" si="21"/>
        <v>173</v>
      </c>
      <c r="K175">
        <f t="shared" si="22"/>
        <v>173</v>
      </c>
      <c r="L175">
        <f t="shared" si="23"/>
        <v>173</v>
      </c>
      <c r="M175" t="str">
        <f t="shared" si="24"/>
        <v>No</v>
      </c>
      <c r="N175" t="str">
        <f t="shared" si="25"/>
        <v>Moderate</v>
      </c>
      <c r="O175" t="str">
        <f t="shared" si="26"/>
        <v>Moderate</v>
      </c>
    </row>
    <row r="176" spans="1:15" x14ac:dyDescent="0.3">
      <c r="A176">
        <v>175</v>
      </c>
      <c r="B176">
        <v>16</v>
      </c>
      <c r="C176">
        <v>2.4</v>
      </c>
      <c r="D176">
        <v>4.7</v>
      </c>
      <c r="E176">
        <v>71.400000000000006</v>
      </c>
      <c r="F176">
        <v>1.9</v>
      </c>
      <c r="G176">
        <f t="shared" si="18"/>
        <v>2.5</v>
      </c>
      <c r="H176">
        <f t="shared" si="19"/>
        <v>4.1999999999999993</v>
      </c>
      <c r="I176">
        <f t="shared" si="20"/>
        <v>72.3</v>
      </c>
      <c r="J176">
        <f t="shared" si="21"/>
        <v>174</v>
      </c>
      <c r="K176">
        <f t="shared" si="22"/>
        <v>174</v>
      </c>
      <c r="L176">
        <f t="shared" si="23"/>
        <v>174</v>
      </c>
      <c r="M176" t="str">
        <f t="shared" si="24"/>
        <v>Yes</v>
      </c>
      <c r="N176" t="str">
        <f t="shared" si="25"/>
        <v>High</v>
      </c>
      <c r="O176" t="str">
        <f t="shared" si="26"/>
        <v>Moderate</v>
      </c>
    </row>
    <row r="177" spans="1:15" x14ac:dyDescent="0.3">
      <c r="A177">
        <v>176</v>
      </c>
      <c r="B177">
        <v>14</v>
      </c>
      <c r="C177">
        <v>2</v>
      </c>
      <c r="D177">
        <v>5</v>
      </c>
      <c r="E177">
        <v>79.8</v>
      </c>
      <c r="F177">
        <v>3.1</v>
      </c>
      <c r="G177">
        <f t="shared" si="18"/>
        <v>2.6</v>
      </c>
      <c r="H177">
        <f t="shared" si="19"/>
        <v>4.0999999999999996</v>
      </c>
      <c r="I177">
        <f t="shared" si="20"/>
        <v>72.3</v>
      </c>
      <c r="J177">
        <f t="shared" si="21"/>
        <v>175</v>
      </c>
      <c r="K177">
        <f t="shared" si="22"/>
        <v>175</v>
      </c>
      <c r="L177">
        <f t="shared" si="23"/>
        <v>175</v>
      </c>
      <c r="M177" t="str">
        <f t="shared" si="24"/>
        <v>Yes</v>
      </c>
      <c r="N177" t="str">
        <f t="shared" si="25"/>
        <v>High</v>
      </c>
      <c r="O177" t="str">
        <f t="shared" si="26"/>
        <v>Moderate</v>
      </c>
    </row>
    <row r="178" spans="1:15" x14ac:dyDescent="0.3">
      <c r="A178">
        <v>177</v>
      </c>
      <c r="B178">
        <v>15</v>
      </c>
      <c r="C178">
        <v>2.6</v>
      </c>
      <c r="D178">
        <v>2.2000000000000002</v>
      </c>
      <c r="E178">
        <v>78.599999999999994</v>
      </c>
      <c r="F178">
        <v>1.8</v>
      </c>
      <c r="G178">
        <f t="shared" si="18"/>
        <v>2.6500000000000004</v>
      </c>
      <c r="H178">
        <f t="shared" si="19"/>
        <v>4.05</v>
      </c>
      <c r="I178">
        <f t="shared" si="20"/>
        <v>72.3</v>
      </c>
      <c r="J178">
        <f t="shared" si="21"/>
        <v>176</v>
      </c>
      <c r="K178">
        <f t="shared" si="22"/>
        <v>176</v>
      </c>
      <c r="L178">
        <f t="shared" si="23"/>
        <v>176</v>
      </c>
      <c r="M178" t="str">
        <f t="shared" si="24"/>
        <v>No</v>
      </c>
      <c r="N178" t="str">
        <f t="shared" si="25"/>
        <v>Moderate</v>
      </c>
      <c r="O178" t="str">
        <f t="shared" si="26"/>
        <v>Moderate</v>
      </c>
    </row>
    <row r="179" spans="1:15" x14ac:dyDescent="0.3">
      <c r="A179">
        <v>178</v>
      </c>
      <c r="B179">
        <v>13</v>
      </c>
      <c r="C179">
        <v>3</v>
      </c>
      <c r="D179">
        <v>1.5</v>
      </c>
      <c r="E179">
        <v>76.2</v>
      </c>
      <c r="F179">
        <v>2</v>
      </c>
      <c r="G179">
        <f t="shared" si="18"/>
        <v>2.7</v>
      </c>
      <c r="H179">
        <f t="shared" si="19"/>
        <v>4.0999999999999996</v>
      </c>
      <c r="I179">
        <f t="shared" si="20"/>
        <v>72.3</v>
      </c>
      <c r="J179">
        <f t="shared" si="21"/>
        <v>177</v>
      </c>
      <c r="K179">
        <f t="shared" si="22"/>
        <v>177</v>
      </c>
      <c r="L179">
        <f t="shared" si="23"/>
        <v>177</v>
      </c>
      <c r="M179" t="str">
        <f t="shared" si="24"/>
        <v>No</v>
      </c>
      <c r="N179" t="str">
        <f t="shared" si="25"/>
        <v>Low</v>
      </c>
      <c r="O179" t="str">
        <f t="shared" si="26"/>
        <v>Moderate</v>
      </c>
    </row>
    <row r="180" spans="1:15" x14ac:dyDescent="0.3">
      <c r="A180">
        <v>179</v>
      </c>
      <c r="B180">
        <v>17</v>
      </c>
      <c r="C180">
        <v>4.2</v>
      </c>
      <c r="D180">
        <v>4.4000000000000004</v>
      </c>
      <c r="E180">
        <v>70.099999999999994</v>
      </c>
      <c r="F180">
        <v>2.4</v>
      </c>
      <c r="G180">
        <f t="shared" si="18"/>
        <v>2.5499999999999998</v>
      </c>
      <c r="H180">
        <f t="shared" si="19"/>
        <v>4.1999999999999993</v>
      </c>
      <c r="I180">
        <f t="shared" si="20"/>
        <v>71.449999999999989</v>
      </c>
      <c r="J180">
        <f t="shared" si="21"/>
        <v>178</v>
      </c>
      <c r="K180">
        <f t="shared" si="22"/>
        <v>178</v>
      </c>
      <c r="L180">
        <f t="shared" si="23"/>
        <v>178</v>
      </c>
      <c r="M180" t="str">
        <f t="shared" si="24"/>
        <v>Yes</v>
      </c>
      <c r="N180" t="str">
        <f t="shared" si="25"/>
        <v>High</v>
      </c>
      <c r="O180" t="str">
        <f t="shared" si="26"/>
        <v>High</v>
      </c>
    </row>
    <row r="181" spans="1:15" x14ac:dyDescent="0.3">
      <c r="A181">
        <v>180</v>
      </c>
      <c r="B181">
        <v>13</v>
      </c>
      <c r="C181">
        <v>0.6</v>
      </c>
      <c r="D181">
        <v>3.3</v>
      </c>
      <c r="E181">
        <v>70.599999999999994</v>
      </c>
      <c r="F181">
        <v>1.6</v>
      </c>
      <c r="G181">
        <f t="shared" si="18"/>
        <v>2.4</v>
      </c>
      <c r="H181">
        <f t="shared" si="19"/>
        <v>4.0999999999999996</v>
      </c>
      <c r="I181">
        <f t="shared" si="20"/>
        <v>72.3</v>
      </c>
      <c r="J181">
        <f t="shared" si="21"/>
        <v>179</v>
      </c>
      <c r="K181">
        <f t="shared" si="22"/>
        <v>179</v>
      </c>
      <c r="L181">
        <f t="shared" si="23"/>
        <v>179</v>
      </c>
      <c r="M181" t="str">
        <f t="shared" si="24"/>
        <v>No</v>
      </c>
      <c r="N181" t="str">
        <f t="shared" si="25"/>
        <v>Moderate</v>
      </c>
      <c r="O181" t="str">
        <f t="shared" si="26"/>
        <v>Low</v>
      </c>
    </row>
    <row r="182" spans="1:15" x14ac:dyDescent="0.3">
      <c r="A182">
        <v>181</v>
      </c>
      <c r="B182">
        <v>13</v>
      </c>
      <c r="C182">
        <v>4.0999999999999996</v>
      </c>
      <c r="D182">
        <v>4.4000000000000004</v>
      </c>
      <c r="E182">
        <v>53.1</v>
      </c>
      <c r="F182">
        <v>1</v>
      </c>
      <c r="G182">
        <f t="shared" si="18"/>
        <v>2.5499999999999998</v>
      </c>
      <c r="H182">
        <f t="shared" si="19"/>
        <v>4.1999999999999993</v>
      </c>
      <c r="I182">
        <f t="shared" si="20"/>
        <v>72.3</v>
      </c>
      <c r="J182">
        <f t="shared" si="21"/>
        <v>180</v>
      </c>
      <c r="K182">
        <f t="shared" si="22"/>
        <v>180</v>
      </c>
      <c r="L182">
        <f t="shared" si="23"/>
        <v>180</v>
      </c>
      <c r="M182" t="str">
        <f t="shared" si="24"/>
        <v>Yes</v>
      </c>
      <c r="N182" t="str">
        <f t="shared" si="25"/>
        <v>High</v>
      </c>
      <c r="O182" t="str">
        <f t="shared" si="26"/>
        <v>High</v>
      </c>
    </row>
    <row r="183" spans="1:15" x14ac:dyDescent="0.3">
      <c r="A183">
        <v>182</v>
      </c>
      <c r="B183">
        <v>15</v>
      </c>
      <c r="C183">
        <v>3</v>
      </c>
      <c r="D183">
        <v>2.1</v>
      </c>
      <c r="E183">
        <v>61</v>
      </c>
      <c r="F183">
        <v>1.1000000000000001</v>
      </c>
      <c r="G183">
        <f t="shared" si="18"/>
        <v>2.4</v>
      </c>
      <c r="H183">
        <f t="shared" si="19"/>
        <v>4.0999999999999996</v>
      </c>
      <c r="I183">
        <f t="shared" si="20"/>
        <v>72.3</v>
      </c>
      <c r="J183">
        <f t="shared" si="21"/>
        <v>181</v>
      </c>
      <c r="K183">
        <f t="shared" si="22"/>
        <v>181</v>
      </c>
      <c r="L183">
        <f t="shared" si="23"/>
        <v>181</v>
      </c>
      <c r="M183" t="str">
        <f t="shared" si="24"/>
        <v>No</v>
      </c>
      <c r="N183" t="str">
        <f t="shared" si="25"/>
        <v>Moderate</v>
      </c>
      <c r="O183" t="str">
        <f t="shared" si="26"/>
        <v>Moderate</v>
      </c>
    </row>
    <row r="184" spans="1:15" x14ac:dyDescent="0.3">
      <c r="A184">
        <v>183</v>
      </c>
      <c r="B184">
        <v>13</v>
      </c>
      <c r="C184">
        <v>2.1</v>
      </c>
      <c r="D184">
        <v>1.7</v>
      </c>
      <c r="E184">
        <v>72.3</v>
      </c>
      <c r="F184">
        <v>1.1000000000000001</v>
      </c>
      <c r="G184">
        <f t="shared" si="18"/>
        <v>2.3499999999999996</v>
      </c>
      <c r="H184">
        <f t="shared" si="19"/>
        <v>4.1999999999999993</v>
      </c>
      <c r="I184">
        <f t="shared" si="20"/>
        <v>73.5</v>
      </c>
      <c r="J184">
        <f t="shared" si="21"/>
        <v>182</v>
      </c>
      <c r="K184">
        <f t="shared" si="22"/>
        <v>182</v>
      </c>
      <c r="L184">
        <f t="shared" si="23"/>
        <v>182</v>
      </c>
      <c r="M184" t="str">
        <f t="shared" si="24"/>
        <v>No</v>
      </c>
      <c r="N184" t="str">
        <f t="shared" si="25"/>
        <v>Low</v>
      </c>
      <c r="O184" t="str">
        <f t="shared" si="26"/>
        <v>Moderate</v>
      </c>
    </row>
    <row r="185" spans="1:15" x14ac:dyDescent="0.3">
      <c r="A185">
        <v>184</v>
      </c>
      <c r="B185">
        <v>14</v>
      </c>
      <c r="C185">
        <v>2</v>
      </c>
      <c r="D185">
        <v>4.3</v>
      </c>
      <c r="E185">
        <v>62.8</v>
      </c>
      <c r="F185">
        <v>0.7</v>
      </c>
      <c r="G185">
        <f t="shared" si="18"/>
        <v>2.4</v>
      </c>
      <c r="H185">
        <f t="shared" si="19"/>
        <v>4.3</v>
      </c>
      <c r="I185">
        <f t="shared" si="20"/>
        <v>74.7</v>
      </c>
      <c r="J185">
        <f t="shared" si="21"/>
        <v>183</v>
      </c>
      <c r="K185">
        <f t="shared" si="22"/>
        <v>183</v>
      </c>
      <c r="L185">
        <f t="shared" si="23"/>
        <v>183</v>
      </c>
      <c r="M185" t="str">
        <f t="shared" si="24"/>
        <v>Yes</v>
      </c>
      <c r="N185" t="str">
        <f t="shared" si="25"/>
        <v>High</v>
      </c>
      <c r="O185" t="str">
        <f t="shared" si="26"/>
        <v>Moderate</v>
      </c>
    </row>
    <row r="186" spans="1:15" x14ac:dyDescent="0.3">
      <c r="A186">
        <v>185</v>
      </c>
      <c r="B186">
        <v>14</v>
      </c>
      <c r="C186">
        <v>3.5</v>
      </c>
      <c r="D186">
        <v>3.5</v>
      </c>
      <c r="E186">
        <v>76.900000000000006</v>
      </c>
      <c r="F186">
        <v>1.8</v>
      </c>
      <c r="G186">
        <f t="shared" si="18"/>
        <v>2.5499999999999998</v>
      </c>
      <c r="H186">
        <f t="shared" si="19"/>
        <v>4.1999999999999993</v>
      </c>
      <c r="I186">
        <f t="shared" si="20"/>
        <v>74.7</v>
      </c>
      <c r="J186">
        <f t="shared" si="21"/>
        <v>184</v>
      </c>
      <c r="K186">
        <f t="shared" si="22"/>
        <v>184</v>
      </c>
      <c r="L186">
        <f t="shared" si="23"/>
        <v>184</v>
      </c>
      <c r="M186" t="str">
        <f t="shared" si="24"/>
        <v>No</v>
      </c>
      <c r="N186" t="str">
        <f t="shared" si="25"/>
        <v>Moderate</v>
      </c>
      <c r="O186" t="str">
        <f t="shared" si="26"/>
        <v>Moderate</v>
      </c>
    </row>
    <row r="187" spans="1:15" x14ac:dyDescent="0.3">
      <c r="A187">
        <v>186</v>
      </c>
      <c r="B187">
        <v>16</v>
      </c>
      <c r="C187">
        <v>2.7</v>
      </c>
      <c r="D187" s="1">
        <v>4.0999999999999996</v>
      </c>
      <c r="E187">
        <v>74.7</v>
      </c>
      <c r="F187">
        <v>1</v>
      </c>
      <c r="G187">
        <f t="shared" si="18"/>
        <v>2.4</v>
      </c>
      <c r="H187">
        <f t="shared" si="19"/>
        <v>4.3</v>
      </c>
      <c r="I187">
        <f t="shared" si="20"/>
        <v>74.7</v>
      </c>
      <c r="J187">
        <f t="shared" si="21"/>
        <v>185</v>
      </c>
      <c r="K187">
        <f t="shared" si="22"/>
        <v>185</v>
      </c>
      <c r="L187">
        <f t="shared" si="23"/>
        <v>185</v>
      </c>
      <c r="M187" t="str">
        <f t="shared" si="24"/>
        <v>Yes</v>
      </c>
      <c r="N187" t="str">
        <f t="shared" si="25"/>
        <v>High</v>
      </c>
      <c r="O187" t="str">
        <f t="shared" si="26"/>
        <v>Moderate</v>
      </c>
    </row>
    <row r="188" spans="1:15" x14ac:dyDescent="0.3">
      <c r="A188">
        <v>187</v>
      </c>
      <c r="B188">
        <v>17</v>
      </c>
      <c r="C188">
        <v>1</v>
      </c>
      <c r="D188">
        <v>6</v>
      </c>
      <c r="E188">
        <v>83.7</v>
      </c>
      <c r="F188">
        <v>1.7</v>
      </c>
      <c r="G188">
        <f t="shared" si="18"/>
        <v>2.3499999999999996</v>
      </c>
      <c r="H188">
        <f t="shared" si="19"/>
        <v>4.4499999999999993</v>
      </c>
      <c r="I188">
        <f t="shared" si="20"/>
        <v>73.5</v>
      </c>
      <c r="J188">
        <f t="shared" si="21"/>
        <v>186</v>
      </c>
      <c r="K188">
        <f t="shared" si="22"/>
        <v>186</v>
      </c>
      <c r="L188">
        <f t="shared" si="23"/>
        <v>186</v>
      </c>
      <c r="M188" t="str">
        <f t="shared" si="24"/>
        <v>Yes</v>
      </c>
      <c r="N188" t="str">
        <f t="shared" si="25"/>
        <v>High</v>
      </c>
      <c r="O188" t="str">
        <f t="shared" si="26"/>
        <v>Low</v>
      </c>
    </row>
    <row r="189" spans="1:15" x14ac:dyDescent="0.3">
      <c r="A189">
        <v>188</v>
      </c>
      <c r="B189">
        <v>13</v>
      </c>
      <c r="C189">
        <v>2.9</v>
      </c>
      <c r="D189">
        <v>2</v>
      </c>
      <c r="E189">
        <v>79.599999999999994</v>
      </c>
      <c r="F189">
        <v>1.4</v>
      </c>
      <c r="G189">
        <f t="shared" si="18"/>
        <v>2.4</v>
      </c>
      <c r="H189">
        <f t="shared" si="19"/>
        <v>4.3</v>
      </c>
      <c r="I189">
        <f t="shared" si="20"/>
        <v>72.3</v>
      </c>
      <c r="J189">
        <f t="shared" si="21"/>
        <v>187</v>
      </c>
      <c r="K189">
        <f t="shared" si="22"/>
        <v>187</v>
      </c>
      <c r="L189">
        <f t="shared" si="23"/>
        <v>187</v>
      </c>
      <c r="M189" t="str">
        <f t="shared" si="24"/>
        <v>No</v>
      </c>
      <c r="N189" t="str">
        <f t="shared" si="25"/>
        <v>Low</v>
      </c>
      <c r="O189" t="str">
        <f t="shared" si="26"/>
        <v>Moderate</v>
      </c>
    </row>
    <row r="190" spans="1:15" x14ac:dyDescent="0.3">
      <c r="A190">
        <v>189</v>
      </c>
      <c r="B190">
        <v>13</v>
      </c>
      <c r="C190">
        <v>3.6</v>
      </c>
      <c r="D190">
        <v>7.9</v>
      </c>
      <c r="E190">
        <v>72.3</v>
      </c>
      <c r="F190">
        <v>1.5</v>
      </c>
      <c r="G190">
        <f t="shared" si="18"/>
        <v>2.3499999999999996</v>
      </c>
      <c r="H190">
        <f t="shared" si="19"/>
        <v>4.4499999999999993</v>
      </c>
      <c r="I190">
        <f t="shared" si="20"/>
        <v>70.650000000000006</v>
      </c>
      <c r="J190">
        <f t="shared" si="21"/>
        <v>188</v>
      </c>
      <c r="K190">
        <f t="shared" si="22"/>
        <v>188</v>
      </c>
      <c r="L190">
        <f t="shared" si="23"/>
        <v>188</v>
      </c>
      <c r="M190" t="str">
        <f t="shared" si="24"/>
        <v>Yes</v>
      </c>
      <c r="N190" t="str">
        <f t="shared" si="25"/>
        <v>High</v>
      </c>
      <c r="O190" t="str">
        <f t="shared" si="26"/>
        <v>Moderate</v>
      </c>
    </row>
    <row r="191" spans="1:15" x14ac:dyDescent="0.3">
      <c r="A191">
        <v>190</v>
      </c>
      <c r="B191">
        <v>15</v>
      </c>
      <c r="C191">
        <v>3.4</v>
      </c>
      <c r="D191">
        <v>3.1</v>
      </c>
      <c r="E191">
        <v>77.5</v>
      </c>
      <c r="F191">
        <v>1.9</v>
      </c>
      <c r="G191">
        <f t="shared" si="18"/>
        <v>2.2999999999999998</v>
      </c>
      <c r="H191">
        <f t="shared" si="19"/>
        <v>4.3</v>
      </c>
      <c r="I191">
        <f t="shared" si="20"/>
        <v>69</v>
      </c>
      <c r="J191">
        <f t="shared" si="21"/>
        <v>189</v>
      </c>
      <c r="K191">
        <f t="shared" si="22"/>
        <v>189</v>
      </c>
      <c r="L191">
        <f t="shared" si="23"/>
        <v>189</v>
      </c>
      <c r="M191" t="str">
        <f t="shared" si="24"/>
        <v>No</v>
      </c>
      <c r="N191" t="str">
        <f t="shared" si="25"/>
        <v>Moderate</v>
      </c>
      <c r="O191" t="str">
        <f t="shared" si="26"/>
        <v>Moderate</v>
      </c>
    </row>
    <row r="192" spans="1:15" x14ac:dyDescent="0.3">
      <c r="A192">
        <v>191</v>
      </c>
      <c r="B192">
        <v>14</v>
      </c>
      <c r="C192">
        <v>1.9</v>
      </c>
      <c r="D192">
        <v>4.5999999999999996</v>
      </c>
      <c r="E192">
        <v>80.099999999999994</v>
      </c>
      <c r="F192">
        <v>1.1000000000000001</v>
      </c>
      <c r="G192">
        <f t="shared" si="18"/>
        <v>2.25</v>
      </c>
      <c r="H192">
        <f t="shared" si="19"/>
        <v>4.4499999999999993</v>
      </c>
      <c r="I192">
        <f t="shared" si="20"/>
        <v>67.849999999999994</v>
      </c>
      <c r="J192">
        <f t="shared" si="21"/>
        <v>190</v>
      </c>
      <c r="K192">
        <f t="shared" si="22"/>
        <v>190</v>
      </c>
      <c r="L192">
        <f t="shared" si="23"/>
        <v>190</v>
      </c>
      <c r="M192" t="str">
        <f t="shared" si="24"/>
        <v>Yes</v>
      </c>
      <c r="N192" t="str">
        <f t="shared" si="25"/>
        <v>High</v>
      </c>
      <c r="O192" t="str">
        <f t="shared" si="26"/>
        <v>Low</v>
      </c>
    </row>
    <row r="193" spans="1:15" x14ac:dyDescent="0.3">
      <c r="A193">
        <v>192</v>
      </c>
      <c r="B193">
        <v>17</v>
      </c>
      <c r="C193">
        <v>1.2</v>
      </c>
      <c r="D193">
        <v>6.5</v>
      </c>
      <c r="E193">
        <v>64.900000000000006</v>
      </c>
      <c r="F193">
        <v>2</v>
      </c>
      <c r="G193">
        <f t="shared" si="18"/>
        <v>2.2999999999999998</v>
      </c>
      <c r="H193">
        <f t="shared" si="19"/>
        <v>4.3</v>
      </c>
      <c r="I193">
        <f t="shared" si="20"/>
        <v>66.7</v>
      </c>
      <c r="J193">
        <f t="shared" si="21"/>
        <v>191</v>
      </c>
      <c r="K193">
        <f t="shared" si="22"/>
        <v>191</v>
      </c>
      <c r="L193">
        <f t="shared" si="23"/>
        <v>191</v>
      </c>
      <c r="M193" t="str">
        <f t="shared" si="24"/>
        <v>Yes</v>
      </c>
      <c r="N193" t="str">
        <f t="shared" si="25"/>
        <v>High</v>
      </c>
      <c r="O193" t="str">
        <f t="shared" si="26"/>
        <v>Low</v>
      </c>
    </row>
    <row r="194" spans="1:15" x14ac:dyDescent="0.3">
      <c r="A194">
        <v>193</v>
      </c>
      <c r="B194">
        <v>16</v>
      </c>
      <c r="C194">
        <v>2.2000000000000002</v>
      </c>
      <c r="D194">
        <v>6.2</v>
      </c>
      <c r="E194">
        <v>66.7</v>
      </c>
      <c r="F194">
        <v>2.8</v>
      </c>
      <c r="G194">
        <f t="shared" si="18"/>
        <v>2.3499999999999996</v>
      </c>
      <c r="H194">
        <f t="shared" si="19"/>
        <v>4.1500000000000004</v>
      </c>
      <c r="I194">
        <f t="shared" si="20"/>
        <v>67.849999999999994</v>
      </c>
      <c r="J194">
        <f t="shared" si="21"/>
        <v>192</v>
      </c>
      <c r="K194">
        <f t="shared" si="22"/>
        <v>192</v>
      </c>
      <c r="L194">
        <f t="shared" si="23"/>
        <v>192</v>
      </c>
      <c r="M194" t="str">
        <f t="shared" si="24"/>
        <v>Yes</v>
      </c>
      <c r="N194" t="str">
        <f t="shared" si="25"/>
        <v>High</v>
      </c>
      <c r="O194" t="str">
        <f t="shared" si="26"/>
        <v>Moderate</v>
      </c>
    </row>
    <row r="195" spans="1:15" x14ac:dyDescent="0.3">
      <c r="A195">
        <v>194</v>
      </c>
      <c r="B195">
        <v>14</v>
      </c>
      <c r="C195">
        <v>5.8</v>
      </c>
      <c r="D195">
        <v>7</v>
      </c>
      <c r="E195">
        <v>69</v>
      </c>
      <c r="F195">
        <v>1.8</v>
      </c>
      <c r="G195">
        <f t="shared" ref="G195:G201" si="27">MEDIAN(C195:C394)</f>
        <v>2.4</v>
      </c>
      <c r="H195">
        <f t="shared" ref="H195:H201" si="28">MEDIAN(D195:D394)</f>
        <v>4</v>
      </c>
      <c r="I195">
        <f t="shared" ref="I195:I201" si="29">MEDIAN(E195:E394)</f>
        <v>69</v>
      </c>
      <c r="J195">
        <f t="shared" ref="J195:J201" si="30">COUNTBLANK(C195:C394)</f>
        <v>193</v>
      </c>
      <c r="K195">
        <f t="shared" ref="K195:K201" si="31">COUNTBLANK(D195:D394)</f>
        <v>193</v>
      </c>
      <c r="L195">
        <f t="shared" ref="L195:L201" si="32">COUNTBLANK(E195:E394)</f>
        <v>193</v>
      </c>
      <c r="M195" t="str">
        <f t="shared" ref="M195:M201" si="33">IF(D195&gt;4,"Yes","No")</f>
        <v>Yes</v>
      </c>
      <c r="N195" t="str">
        <f t="shared" ref="N195:N201" si="34">IF(D195&lt;=2,"Low",IF(D195&lt;=4,"Moderate","High"))</f>
        <v>High</v>
      </c>
      <c r="O195" t="str">
        <f t="shared" ref="O195:O201" si="35">IF(C195&lt;2,"Low",IF(C195&lt;=4,"Moderate","High"))</f>
        <v>High</v>
      </c>
    </row>
    <row r="196" spans="1:15" x14ac:dyDescent="0.3">
      <c r="A196">
        <v>195</v>
      </c>
      <c r="B196">
        <v>16</v>
      </c>
      <c r="C196">
        <v>1</v>
      </c>
      <c r="D196">
        <v>1.7</v>
      </c>
      <c r="E196">
        <v>65.2</v>
      </c>
      <c r="F196">
        <v>0.9</v>
      </c>
      <c r="G196">
        <f t="shared" si="27"/>
        <v>2.3499999999999996</v>
      </c>
      <c r="H196">
        <f t="shared" si="28"/>
        <v>3.15</v>
      </c>
      <c r="I196">
        <f t="shared" si="29"/>
        <v>70.5</v>
      </c>
      <c r="J196">
        <f t="shared" si="30"/>
        <v>194</v>
      </c>
      <c r="K196">
        <f t="shared" si="31"/>
        <v>194</v>
      </c>
      <c r="L196">
        <f t="shared" si="32"/>
        <v>194</v>
      </c>
      <c r="M196" t="str">
        <f t="shared" si="33"/>
        <v>No</v>
      </c>
      <c r="N196" t="str">
        <f t="shared" si="34"/>
        <v>Low</v>
      </c>
      <c r="O196" t="str">
        <f t="shared" si="35"/>
        <v>Low</v>
      </c>
    </row>
    <row r="197" spans="1:15" x14ac:dyDescent="0.3">
      <c r="A197">
        <v>196</v>
      </c>
      <c r="B197">
        <v>15</v>
      </c>
      <c r="C197">
        <v>1.7</v>
      </c>
      <c r="D197">
        <v>2.2999999999999998</v>
      </c>
      <c r="E197">
        <v>80.2</v>
      </c>
      <c r="F197">
        <v>1</v>
      </c>
      <c r="G197">
        <f t="shared" si="27"/>
        <v>2.4</v>
      </c>
      <c r="H197">
        <f t="shared" si="28"/>
        <v>4</v>
      </c>
      <c r="I197">
        <f t="shared" si="29"/>
        <v>74.7</v>
      </c>
      <c r="J197">
        <f t="shared" si="30"/>
        <v>195</v>
      </c>
      <c r="K197">
        <f t="shared" si="31"/>
        <v>195</v>
      </c>
      <c r="L197">
        <f t="shared" si="32"/>
        <v>195</v>
      </c>
      <c r="M197" t="str">
        <f t="shared" si="33"/>
        <v>No</v>
      </c>
      <c r="N197" t="str">
        <f t="shared" si="34"/>
        <v>Moderate</v>
      </c>
      <c r="O197" t="str">
        <f t="shared" si="35"/>
        <v>Low</v>
      </c>
    </row>
    <row r="198" spans="1:15" x14ac:dyDescent="0.3">
      <c r="A198">
        <v>197</v>
      </c>
      <c r="B198">
        <v>15</v>
      </c>
      <c r="C198">
        <v>2.9</v>
      </c>
      <c r="D198">
        <v>4.3</v>
      </c>
      <c r="E198">
        <v>63.7</v>
      </c>
      <c r="F198">
        <v>1.3</v>
      </c>
      <c r="G198">
        <f t="shared" si="27"/>
        <v>2.65</v>
      </c>
      <c r="H198">
        <f t="shared" si="28"/>
        <v>4.1500000000000004</v>
      </c>
      <c r="I198">
        <f t="shared" si="29"/>
        <v>70.5</v>
      </c>
      <c r="J198">
        <f t="shared" si="30"/>
        <v>196</v>
      </c>
      <c r="K198">
        <f t="shared" si="31"/>
        <v>196</v>
      </c>
      <c r="L198">
        <f t="shared" si="32"/>
        <v>196</v>
      </c>
      <c r="M198" t="str">
        <f t="shared" si="33"/>
        <v>Yes</v>
      </c>
      <c r="N198" t="str">
        <f t="shared" si="34"/>
        <v>High</v>
      </c>
      <c r="O198" t="str">
        <f t="shared" si="35"/>
        <v>Moderate</v>
      </c>
    </row>
    <row r="199" spans="1:15" x14ac:dyDescent="0.3">
      <c r="A199">
        <v>198</v>
      </c>
      <c r="B199">
        <v>13</v>
      </c>
      <c r="C199">
        <v>2.4</v>
      </c>
      <c r="D199">
        <v>5.3</v>
      </c>
      <c r="E199">
        <v>82.5</v>
      </c>
      <c r="F199">
        <v>1</v>
      </c>
      <c r="G199">
        <f t="shared" si="27"/>
        <v>2.4</v>
      </c>
      <c r="H199">
        <f t="shared" si="28"/>
        <v>4</v>
      </c>
      <c r="I199">
        <f t="shared" si="29"/>
        <v>74.7</v>
      </c>
      <c r="J199">
        <f t="shared" si="30"/>
        <v>197</v>
      </c>
      <c r="K199">
        <f t="shared" si="31"/>
        <v>197</v>
      </c>
      <c r="L199">
        <f t="shared" si="32"/>
        <v>197</v>
      </c>
      <c r="M199" t="str">
        <f t="shared" si="33"/>
        <v>Yes</v>
      </c>
      <c r="N199" t="str">
        <f t="shared" si="34"/>
        <v>High</v>
      </c>
      <c r="O199" t="str">
        <f t="shared" si="35"/>
        <v>Moderate</v>
      </c>
    </row>
    <row r="200" spans="1:15" x14ac:dyDescent="0.3">
      <c r="A200">
        <v>199</v>
      </c>
      <c r="B200">
        <v>17</v>
      </c>
      <c r="C200">
        <v>2.2999999999999998</v>
      </c>
      <c r="D200">
        <v>4</v>
      </c>
      <c r="E200">
        <v>66.3</v>
      </c>
      <c r="F200">
        <v>0.7</v>
      </c>
      <c r="G200">
        <f t="shared" si="27"/>
        <v>3.4</v>
      </c>
      <c r="H200">
        <f t="shared" si="28"/>
        <v>2.75</v>
      </c>
      <c r="I200">
        <f t="shared" si="29"/>
        <v>70.5</v>
      </c>
      <c r="J200">
        <f t="shared" si="30"/>
        <v>198</v>
      </c>
      <c r="K200">
        <f t="shared" si="31"/>
        <v>198</v>
      </c>
      <c r="L200">
        <f t="shared" si="32"/>
        <v>198</v>
      </c>
      <c r="M200" t="str">
        <f t="shared" si="33"/>
        <v>No</v>
      </c>
      <c r="N200" t="str">
        <f t="shared" si="34"/>
        <v>Moderate</v>
      </c>
      <c r="O200" t="str">
        <f t="shared" si="35"/>
        <v>Moderate</v>
      </c>
    </row>
    <row r="201" spans="1:15" x14ac:dyDescent="0.3">
      <c r="A201">
        <v>200</v>
      </c>
      <c r="B201">
        <v>16</v>
      </c>
      <c r="C201">
        <v>4.5</v>
      </c>
      <c r="D201">
        <v>1.5</v>
      </c>
      <c r="E201">
        <v>74.7</v>
      </c>
      <c r="F201">
        <v>1.6</v>
      </c>
      <c r="G201">
        <f t="shared" si="27"/>
        <v>4.5</v>
      </c>
      <c r="H201">
        <f t="shared" si="28"/>
        <v>1.5</v>
      </c>
      <c r="I201">
        <f t="shared" si="29"/>
        <v>74.7</v>
      </c>
      <c r="J201">
        <f t="shared" si="30"/>
        <v>199</v>
      </c>
      <c r="K201">
        <f t="shared" si="31"/>
        <v>199</v>
      </c>
      <c r="L201">
        <f t="shared" si="32"/>
        <v>199</v>
      </c>
      <c r="M201" t="str">
        <f t="shared" si="33"/>
        <v>No</v>
      </c>
      <c r="N201" t="str">
        <f t="shared" si="34"/>
        <v>Low</v>
      </c>
      <c r="O201" t="str">
        <f t="shared" si="35"/>
        <v>High</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DEBBD-D049-410D-AB8F-40B9E98BA49F}">
  <dimension ref="A1:H20"/>
  <sheetViews>
    <sheetView workbookViewId="0">
      <selection activeCell="B3" sqref="B3"/>
    </sheetView>
  </sheetViews>
  <sheetFormatPr defaultRowHeight="14.4" x14ac:dyDescent="0.3"/>
  <cols>
    <col min="1" max="1" width="21.6640625" bestFit="1" customWidth="1"/>
    <col min="2" max="2" width="20.6640625" bestFit="1" customWidth="1"/>
  </cols>
  <sheetData>
    <row r="1" spans="1:8" x14ac:dyDescent="0.3">
      <c r="D1" s="6" t="s">
        <v>24</v>
      </c>
      <c r="E1" s="6"/>
      <c r="F1" s="6"/>
      <c r="G1" s="6"/>
      <c r="H1" s="6"/>
    </row>
    <row r="3" spans="1:8" x14ac:dyDescent="0.3">
      <c r="A3" s="2" t="s">
        <v>25</v>
      </c>
      <c r="B3" t="s">
        <v>20</v>
      </c>
    </row>
    <row r="4" spans="1:8" x14ac:dyDescent="0.3">
      <c r="A4" s="3" t="s">
        <v>16</v>
      </c>
      <c r="B4" s="4">
        <v>72.215238095238121</v>
      </c>
    </row>
    <row r="5" spans="1:8" x14ac:dyDescent="0.3">
      <c r="A5" s="3" t="s">
        <v>17</v>
      </c>
      <c r="B5" s="4">
        <v>70.910869565217396</v>
      </c>
    </row>
    <row r="6" spans="1:8" x14ac:dyDescent="0.3">
      <c r="A6" s="3" t="s">
        <v>18</v>
      </c>
      <c r="B6" s="4">
        <v>69.074305555555554</v>
      </c>
    </row>
    <row r="7" spans="1:8" x14ac:dyDescent="0.3">
      <c r="A7" s="3" t="s">
        <v>19</v>
      </c>
      <c r="B7" s="4">
        <v>70.934500000000028</v>
      </c>
    </row>
    <row r="11" spans="1:8" x14ac:dyDescent="0.3">
      <c r="A11" s="5"/>
    </row>
    <row r="14" spans="1:8" x14ac:dyDescent="0.3">
      <c r="A14" s="5"/>
    </row>
    <row r="20" spans="1:1" x14ac:dyDescent="0.3">
      <c r="A20" s="5" t="s">
        <v>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2DCD9-60FE-49B9-996C-8FB1CA2E2AA4}">
  <dimension ref="A1:J16"/>
  <sheetViews>
    <sheetView workbookViewId="0">
      <selection activeCell="J23" sqref="J23"/>
    </sheetView>
  </sheetViews>
  <sheetFormatPr defaultRowHeight="14.4" x14ac:dyDescent="0.3"/>
  <cols>
    <col min="1" max="1" width="12.5546875" bestFit="1" customWidth="1"/>
    <col min="2" max="2" width="20.6640625" bestFit="1" customWidth="1"/>
  </cols>
  <sheetData>
    <row r="1" spans="1:10" x14ac:dyDescent="0.3">
      <c r="G1" s="6" t="s">
        <v>21</v>
      </c>
      <c r="H1" s="6"/>
      <c r="I1" s="6"/>
      <c r="J1" s="6"/>
    </row>
    <row r="3" spans="1:10" x14ac:dyDescent="0.3">
      <c r="A3" s="2" t="s">
        <v>26</v>
      </c>
      <c r="B3" t="s">
        <v>20</v>
      </c>
    </row>
    <row r="4" spans="1:10" x14ac:dyDescent="0.3">
      <c r="A4" s="3" t="s">
        <v>16</v>
      </c>
      <c r="B4" s="4">
        <v>73.594117647058823</v>
      </c>
    </row>
    <row r="5" spans="1:10" x14ac:dyDescent="0.3">
      <c r="A5" s="3" t="s">
        <v>17</v>
      </c>
      <c r="B5" s="4">
        <v>71.264150943396231</v>
      </c>
    </row>
    <row r="6" spans="1:10" x14ac:dyDescent="0.3">
      <c r="A6" s="3" t="s">
        <v>18</v>
      </c>
      <c r="B6" s="4">
        <v>70.452307692307684</v>
      </c>
    </row>
    <row r="7" spans="1:10" x14ac:dyDescent="0.3">
      <c r="A7" s="3" t="s">
        <v>19</v>
      </c>
      <c r="B7" s="4">
        <v>70.9345</v>
      </c>
    </row>
    <row r="10" spans="1:10" x14ac:dyDescent="0.3">
      <c r="A10" s="5"/>
    </row>
    <row r="16" spans="1:10" x14ac:dyDescent="0.3">
      <c r="A16" s="5" t="s">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8A34-D811-4A20-A720-D4B4041263F1}">
  <dimension ref="A1:J17"/>
  <sheetViews>
    <sheetView workbookViewId="0">
      <selection activeCell="K23" sqref="K23"/>
    </sheetView>
  </sheetViews>
  <sheetFormatPr defaultRowHeight="14.4" x14ac:dyDescent="0.3"/>
  <cols>
    <col min="1" max="1" width="22.77734375" bestFit="1" customWidth="1"/>
    <col min="2" max="2" width="30.33203125" bestFit="1" customWidth="1"/>
  </cols>
  <sheetData>
    <row r="1" spans="1:10" x14ac:dyDescent="0.3">
      <c r="E1" s="6" t="s">
        <v>22</v>
      </c>
      <c r="F1" s="6"/>
      <c r="G1" s="6"/>
      <c r="H1" s="6"/>
      <c r="I1" s="6"/>
      <c r="J1" s="6"/>
    </row>
    <row r="3" spans="1:10" x14ac:dyDescent="0.3">
      <c r="A3" s="2" t="s">
        <v>7</v>
      </c>
      <c r="B3" t="s">
        <v>23</v>
      </c>
    </row>
    <row r="4" spans="1:10" x14ac:dyDescent="0.3">
      <c r="A4" s="3" t="s">
        <v>16</v>
      </c>
      <c r="B4" s="4">
        <v>1.6114285714285719</v>
      </c>
    </row>
    <row r="5" spans="1:10" x14ac:dyDescent="0.3">
      <c r="A5" s="3" t="s">
        <v>17</v>
      </c>
      <c r="B5" s="4">
        <v>1.4739130434782608</v>
      </c>
    </row>
    <row r="6" spans="1:10" x14ac:dyDescent="0.3">
      <c r="A6" s="3" t="s">
        <v>18</v>
      </c>
      <c r="B6" s="4">
        <v>1.4555555555555555</v>
      </c>
    </row>
    <row r="7" spans="1:10" x14ac:dyDescent="0.3">
      <c r="A7" s="3" t="s">
        <v>19</v>
      </c>
      <c r="B7" s="4">
        <v>1.5394999999999999</v>
      </c>
    </row>
    <row r="10" spans="1:10" x14ac:dyDescent="0.3">
      <c r="A10" s="5"/>
    </row>
    <row r="12" spans="1:10" x14ac:dyDescent="0.3">
      <c r="B12" s="5"/>
    </row>
    <row r="17" spans="1:1" x14ac:dyDescent="0.3">
      <c r="A17" s="5" t="s">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DA60-7F75-4BD8-BB94-25AFDE99EA49}">
  <dimension ref="A1:H15"/>
  <sheetViews>
    <sheetView workbookViewId="0">
      <selection activeCell="B6" sqref="B6"/>
    </sheetView>
  </sheetViews>
  <sheetFormatPr defaultRowHeight="14.4" x14ac:dyDescent="0.3"/>
  <cols>
    <col min="1" max="1" width="12.5546875" bestFit="1" customWidth="1"/>
    <col min="2" max="2" width="25.109375" bestFit="1" customWidth="1"/>
  </cols>
  <sheetData>
    <row r="1" spans="1:8" x14ac:dyDescent="0.3">
      <c r="E1" s="8" t="s">
        <v>32</v>
      </c>
      <c r="F1" s="8"/>
      <c r="G1" s="8"/>
      <c r="H1" s="8"/>
    </row>
    <row r="3" spans="1:8" x14ac:dyDescent="0.3">
      <c r="A3" s="2" t="s">
        <v>15</v>
      </c>
      <c r="B3" t="s">
        <v>30</v>
      </c>
    </row>
    <row r="4" spans="1:8" x14ac:dyDescent="0.3">
      <c r="A4" s="3">
        <v>13</v>
      </c>
      <c r="B4" s="4">
        <v>115.88372093023256</v>
      </c>
    </row>
    <row r="5" spans="1:8" x14ac:dyDescent="0.3">
      <c r="A5" s="3">
        <v>14</v>
      </c>
      <c r="B5" s="4">
        <v>92.057142857142864</v>
      </c>
    </row>
    <row r="6" spans="1:8" x14ac:dyDescent="0.3">
      <c r="A6" s="3">
        <v>15</v>
      </c>
      <c r="B6" s="4">
        <v>101.94594594594595</v>
      </c>
    </row>
    <row r="7" spans="1:8" x14ac:dyDescent="0.3">
      <c r="A7" s="3">
        <v>16</v>
      </c>
      <c r="B7" s="4">
        <v>94.102040816326536</v>
      </c>
    </row>
    <row r="8" spans="1:8" x14ac:dyDescent="0.3">
      <c r="A8" s="3">
        <v>17</v>
      </c>
      <c r="B8" s="4">
        <v>92</v>
      </c>
    </row>
    <row r="9" spans="1:8" x14ac:dyDescent="0.3">
      <c r="A9" s="3" t="s">
        <v>19</v>
      </c>
      <c r="B9" s="4">
        <v>99.5</v>
      </c>
    </row>
    <row r="15" spans="1:8" x14ac:dyDescent="0.3">
      <c r="A15" s="5" t="s">
        <v>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DA31F-8BDE-4BAB-A67D-E6043533FF53}">
  <dimension ref="A1"/>
  <sheetViews>
    <sheetView showGridLines="0" workbookViewId="0">
      <selection activeCell="R5" sqref="R5"/>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3AE0-02E2-4BC7-98B2-B21A4D7DC02B}">
  <dimension ref="A1:C11"/>
  <sheetViews>
    <sheetView showGridLines="0" tabSelected="1" workbookViewId="0">
      <selection activeCell="O15" sqref="O15"/>
    </sheetView>
  </sheetViews>
  <sheetFormatPr defaultRowHeight="14.4" x14ac:dyDescent="0.3"/>
  <sheetData>
    <row r="1" spans="1:3" ht="31.2" x14ac:dyDescent="0.3">
      <c r="A1" s="11" t="s">
        <v>33</v>
      </c>
      <c r="B1" s="12"/>
      <c r="C1" s="12"/>
    </row>
    <row r="2" spans="1:3" x14ac:dyDescent="0.3">
      <c r="A2" s="9"/>
    </row>
    <row r="3" spans="1:3" x14ac:dyDescent="0.3">
      <c r="A3" s="9" t="s">
        <v>34</v>
      </c>
    </row>
    <row r="4" spans="1:3" x14ac:dyDescent="0.3">
      <c r="A4" s="9"/>
    </row>
    <row r="5" spans="1:3" x14ac:dyDescent="0.3">
      <c r="A5" s="10" t="s">
        <v>35</v>
      </c>
    </row>
    <row r="6" spans="1:3" x14ac:dyDescent="0.3">
      <c r="A6" s="9"/>
    </row>
    <row r="7" spans="1:3" x14ac:dyDescent="0.3">
      <c r="A7" s="10" t="s">
        <v>36</v>
      </c>
    </row>
    <row r="8" spans="1:3" x14ac:dyDescent="0.3">
      <c r="A8" s="9"/>
    </row>
    <row r="9" spans="1:3" x14ac:dyDescent="0.3">
      <c r="A9" s="10" t="s">
        <v>37</v>
      </c>
    </row>
    <row r="10" spans="1:3" x14ac:dyDescent="0.3">
      <c r="A10" s="9"/>
    </row>
    <row r="11" spans="1:3" x14ac:dyDescent="0.3">
      <c r="A11" s="9"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Q G Q 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A Z C 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Q t W 0 3 0 r z N X A Q A A e w I A A B M A H A B G b 3 J t d W x h c y 9 T Z W N 0 a W 9 u M S 5 t I K I Y A C i g F A A A A A A A A A A A A A A A A A A A A A A A A A A A A H V Q y 2 r D M B C 8 B / w P w r 3 Y I A w J b Q 4 N P g Q 7 J b m U F r u n u B h F 3 i Y C W S p 6 J D U h / 9 5 N b U i h r i 6 S Z v Y x M x a 4 E 1 q R o r + n i 2 A S T O y B G W i I d b 4 B 5 W r L D Y C q n W i h N u x E U i L B B R O C p 9 D e c E A k s 8 c k 1 9 y 3 2 B A 9 C Q l J p p X D j 4 3 C 7 L F 6 s 2 B s Z U / M H a p c n 5 T U r L F V z r o Z y X Q j 1 J 5 k B y Y l q D 2 Q a B q P M 9 U / g h J u j 2 F M t z l I 0 Q o H J g 1 p S L F d + l b Z d E 7 J S v G f W e l 0 9 j C j 5 N V r B 4 X r J K S 3 Z / K s F b z H t D d 2 F 7 4 Y 3 S L X k D W w B t W H 6 L J k O y w c m A G P + g w o 2 Q 7 4 U s q C M 8 m M T Z 3 x v 0 e i E 7 T R k L L 7 h N u 4 0 j B l P 7 R p e 8 F X 0 k Y j + + n 5 H B Z D A p s c D W 6 U m 9 8 n 1 / o L J e d w u Y e / 4 L W h q 9 c o E Q c Q h z B R v t 2 B 6 d k + y B K D H G F L s K 4 u u D Y w 1 r v 6 c o b V m T d G c I 9 u R 5 d c 4 m A i 1 K j / x T d Q S w E C L Q A U A A I A C A B A Z C 1 b d P k t R q Y A A A D 2 A A A A E g A A A A A A A A A A A A A A A A A A A A A A Q 2 9 u Z m l n L 1 B h Y 2 t h Z 2 U u e G 1 s U E s B A i 0 A F A A C A A g A Q G Q t W w / K 6 a u k A A A A 6 Q A A A B M A A A A A A A A A A A A A A A A A 8 g A A A F t D b 2 5 0 Z W 5 0 X 1 R 5 c G V z X S 5 4 b W x Q S w E C L Q A U A A I A C A B A Z C 1 b T f S v M 1 c B A A B 7 A g A A E w A A A A A A A A A A A A A A A A D j 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D A A A A A A A A J 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1 Z G V u d F 9 z Y 3 J l Z W 5 f d G l t Z V 9 y Y 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N G Q 1 O D U w N C 0 w N W Q 0 L T Q z Y T Y t O T M 5 M C 0 x Z j J m O T V m N 2 E z M G Y i I C 8 + P E V u d H J 5 I F R 5 c G U 9 I k J 1 Z m Z l c k 5 l e H R S Z W Z y Z X N o I i B W Y W x 1 Z T 0 i b D E i I C 8 + P E V u d H J 5 I F R 5 c G U 9 I l J l c 3 V s d F R 5 c G U i I F Z h b H V l P S J z V G F i b G U i I C 8 + P E V u d H J 5 I F R 5 c G U 9 I k 5 h b W V V c G R h d G V k Q W Z 0 Z X J G a W x s I i B W Y W x 1 Z T 0 i b D A i I C 8 + P E V u d H J 5 I F R 5 c G U 9 I k Z p b G x U Y X J n Z X Q i I F Z h b H V l P S J z c 3 R 1 Z G V u d F 9 z Y 3 J l Z W 5 f d G l t Z V 9 y Y X c i I C 8 + P E V u d H J 5 I F R 5 c G U 9 I k Z p b G x l Z E N v b X B s Z X R l U m V z d W x 0 V G 9 X b 3 J r c 2 h l Z X Q i I F Z h b H V l P S J s M S I g L z 4 8 R W 5 0 c n k g V H l w Z T 0 i Q W R k Z W R U b 0 R h d G F N b 2 R l b C I g V m F s d W U 9 I m w w I i A v P j x F b n R y e S B U e X B l P S J G a W x s Q 2 9 1 b n Q i I F Z h b H V l P S J s M j A 1 I i A v P j x F b n R y e S B U e X B l P S J G a W x s R X J y b 3 J D b 2 R l I i B W Y W x 1 Z T 0 i c 1 V u a 2 5 v d 2 4 i I C 8 + P E V u d H J 5 I F R 5 c G U 9 I k Z p b G x F c n J v c k N v d W 5 0 I i B W Y W x 1 Z T 0 i b D A i I C 8 + P E V u d H J 5 I F R 5 c G U 9 I k Z p b G x M Y X N 0 V X B k Y X R l Z C I g V m F s d W U 9 I m Q y M D I 1 L T A 5 L T E z V D A 3 O j A 0 O j A w L j E x O D M 3 M j V a I i A v P j x F b n R y e S B U e X B l P S J G a W x s Q 2 9 s d W 1 u V H l w Z X M i I F Z h b H V l P S J z Q X d N R k J R V U Y i I C 8 + P E V u d H J 5 I F R 5 c G U 9 I k Z p b G x D b 2 x 1 b W 5 O Y W 1 l c y I g V m F s d W U 9 I n N b J n F 1 b 3 Q 7 U 3 R 1 Z G V u d F 9 J R C Z x d W 9 0 O y w m c X V v d D t B Z 2 U m c X V v d D s s J n F 1 b 3 Q 7 U 3 R 1 Z H l f S G 9 1 c n M m c X V v d D s s J n F 1 b 3 Q 7 U 2 N y Z W V u X 1 R p b W U m c X V v d D s s J n F 1 b 3 Q 7 V G V z d F 9 T Y 2 9 y Z X M m c X V v d D s s J n F 1 b 3 Q 7 R X h 0 c m F f Q 3 V y c m l j d W x h c l 9 I b 3 V y 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0 d W R l b n R f c 2 N y Z W V u X 3 R p b W V f c m F 3 L 0 F 1 d G 9 S Z W 1 v d m V k Q 2 9 s d W 1 u c z E u e 1 N 0 d W R l b n R f S U Q s M H 0 m c X V v d D s s J n F 1 b 3 Q 7 U 2 V j d G l v b j E v c 3 R 1 Z G V u d F 9 z Y 3 J l Z W 5 f d G l t Z V 9 y Y X c v Q X V 0 b 1 J l b W 9 2 Z W R D b 2 x 1 b W 5 z M S 5 7 Q W d l L D F 9 J n F 1 b 3 Q 7 L C Z x d W 9 0 O 1 N l Y 3 R p b 2 4 x L 3 N 0 d W R l b n R f c 2 N y Z W V u X 3 R p b W V f c m F 3 L 0 F 1 d G 9 S Z W 1 v d m V k Q 2 9 s d W 1 u c z E u e 1 N 0 d W R 5 X 0 h v d X J z L D J 9 J n F 1 b 3 Q 7 L C Z x d W 9 0 O 1 N l Y 3 R p b 2 4 x L 3 N 0 d W R l b n R f c 2 N y Z W V u X 3 R p b W V f c m F 3 L 0 F 1 d G 9 S Z W 1 v d m V k Q 2 9 s d W 1 u c z E u e 1 N j c m V l b l 9 U a W 1 l L D N 9 J n F 1 b 3 Q 7 L C Z x d W 9 0 O 1 N l Y 3 R p b 2 4 x L 3 N 0 d W R l b n R f c 2 N y Z W V u X 3 R p b W V f c m F 3 L 0 F 1 d G 9 S Z W 1 v d m V k Q 2 9 s d W 1 u c z E u e 1 R l c 3 R f U 2 N v c m V z L D R 9 J n F 1 b 3 Q 7 L C Z x d W 9 0 O 1 N l Y 3 R p b 2 4 x L 3 N 0 d W R l b n R f c 2 N y Z W V u X 3 R p b W V f c m F 3 L 0 F 1 d G 9 S Z W 1 v d m V k Q 2 9 s d W 1 u c z E u e 0 V 4 d H J h X 0 N 1 c n J p Y 3 V s Y X J f S G 9 1 c n M s N X 0 m c X V v d D t d L C Z x d W 9 0 O 0 N v b H V t b k N v d W 5 0 J n F 1 b 3 Q 7 O j Y s J n F 1 b 3 Q 7 S 2 V 5 Q 2 9 s d W 1 u T m F t Z X M m c X V v d D s 6 W 1 0 s J n F 1 b 3 Q 7 Q 2 9 s d W 1 u S W R l b n R p d G l l c y Z x d W 9 0 O z p b J n F 1 b 3 Q 7 U 2 V j d G l v b j E v c 3 R 1 Z G V u d F 9 z Y 3 J l Z W 5 f d G l t Z V 9 y Y X c v Q X V 0 b 1 J l b W 9 2 Z W R D b 2 x 1 b W 5 z M S 5 7 U 3 R 1 Z G V u d F 9 J R C w w f S Z x d W 9 0 O y w m c X V v d D t T Z W N 0 a W 9 u M S 9 z d H V k Z W 5 0 X 3 N j c m V l b l 9 0 a W 1 l X 3 J h d y 9 B d X R v U m V t b 3 Z l Z E N v b H V t b n M x L n t B Z 2 U s M X 0 m c X V v d D s s J n F 1 b 3 Q 7 U 2 V j d G l v b j E v c 3 R 1 Z G V u d F 9 z Y 3 J l Z W 5 f d G l t Z V 9 y Y X c v Q X V 0 b 1 J l b W 9 2 Z W R D b 2 x 1 b W 5 z M S 5 7 U 3 R 1 Z H l f S G 9 1 c n M s M n 0 m c X V v d D s s J n F 1 b 3 Q 7 U 2 V j d G l v b j E v c 3 R 1 Z G V u d F 9 z Y 3 J l Z W 5 f d G l t Z V 9 y Y X c v Q X V 0 b 1 J l b W 9 2 Z W R D b 2 x 1 b W 5 z M S 5 7 U 2 N y Z W V u X 1 R p b W U s M 3 0 m c X V v d D s s J n F 1 b 3 Q 7 U 2 V j d G l v b j E v c 3 R 1 Z G V u d F 9 z Y 3 J l Z W 5 f d G l t Z V 9 y Y X c v Q X V 0 b 1 J l b W 9 2 Z W R D b 2 x 1 b W 5 z M S 5 7 V G V z d F 9 T Y 2 9 y Z X M s N H 0 m c X V v d D s s J n F 1 b 3 Q 7 U 2 V j d G l v b j E v c 3 R 1 Z G V u d F 9 z Y 3 J l Z W 5 f d G l t Z V 9 y Y X c v Q X V 0 b 1 J l b W 9 2 Z W R D b 2 x 1 b W 5 z M S 5 7 R X h 0 c m F f Q 3 V y c m l j d W x h c l 9 I b 3 V y c y w 1 f S Z x d W 9 0 O 1 0 s J n F 1 b 3 Q 7 U m V s Y X R p b 2 5 z a G l w S W 5 m b y Z x d W 9 0 O z p b X X 0 i I C 8 + P C 9 T d G F i b G V F b n R y a W V z P j w v S X R l b T 4 8 S X R l b T 4 8 S X R l b U x v Y 2 F 0 a W 9 u P j x J d G V t V H l w Z T 5 G b 3 J t d W x h P C 9 J d G V t V H l w Z T 4 8 S X R l b V B h d G g + U 2 V j d G l v b j E v c 3 R 1 Z G V u d F 9 z Y 3 J l Z W 5 f d G l t Z V 9 y Y X c v U 2 9 1 c m N l P C 9 J d G V t U G F 0 a D 4 8 L 0 l 0 Z W 1 M b 2 N h d G l v b j 4 8 U 3 R h Y m x l R W 5 0 c m l l c y A v P j w v S X R l b T 4 8 S X R l b T 4 8 S X R l b U x v Y 2 F 0 a W 9 u P j x J d G V t V H l w Z T 5 G b 3 J t d W x h P C 9 J d G V t V H l w Z T 4 8 S X R l b V B h d G g + U 2 V j d G l v b j E v c 3 R 1 Z G V u d F 9 z Y 3 J l Z W 5 f d G l t Z V 9 y Y X c v U H J v b W 9 0 Z W Q l M j B I Z W F k Z X J z P C 9 J d G V t U G F 0 a D 4 8 L 0 l 0 Z W 1 M b 2 N h d G l v b j 4 8 U 3 R h Y m x l R W 5 0 c m l l c y A v P j w v S X R l b T 4 8 S X R l b T 4 8 S X R l b U x v Y 2 F 0 a W 9 u P j x J d G V t V H l w Z T 5 G b 3 J t d W x h P C 9 J d G V t V H l w Z T 4 8 S X R l b V B h d G g + U 2 V j d G l v b j E v c 3 R 1 Z G V u d F 9 z Y 3 J l Z W 5 f d G l t Z V 9 y Y X c v Q 2 h h b m d l Z C U y M F R 5 c G U 8 L 0 l 0 Z W 1 Q Y X R o P j w v S X R l b U x v Y 2 F 0 a W 9 u P j x T d G F i b G V F b n R y a W V z I C 8 + P C 9 J d G V t P j w v S X R l b X M + P C 9 M b 2 N h b F B h Y 2 t h Z 2 V N Z X R h Z G F 0 Y U Z p b G U + F g A A A F B L B Q Y A A A A A A A A A A A A A A A A A A A A A A A A m A Q A A A Q A A A N C M n d 8 B F d E R j H o A w E / C l + s B A A A A o m d 9 U Q P B y E a X e y x s 2 t 4 y + A A A A A A C A A A A A A A Q Z g A A A A E A A C A A A A C Q Y 0 T p V D H Y 8 Y q i t z 7 h V g r / 1 M O k z v F G F L p 6 a + l k r u P 2 R g A A A A A O g A A A A A I A A C A A A A A / Q K / K 0 5 q 9 N t E j M l I w Z / / o 8 c d e D I j P e S h w D r S T d l w R r F A A A A B h s H + z G q a T I l e v 5 e Y k M B x L Z m u M r r V 7 T M 6 I H q J u c b 7 3 2 E 2 D L + z O f r Q y n 3 i / D 7 Z l z D 0 t P e u C I H r b r M q 8 u X 0 2 x r e F n 4 B u h 4 m L E G 0 A U o 8 s c o Q / + E A A A A D Q F K T + x A Z D C 8 + O W L 5 a 7 i / U / w A Q S K X m i E n w K 4 O l E V Q p f s j Y E 8 i e E i 4 G W 2 y l + R 4 c L g + W a C R S z I 4 v W f u x 2 T J D f V A h < / D a t a M a s h u p > 
</file>

<file path=customXml/itemProps1.xml><?xml version="1.0" encoding="utf-8"?>
<ds:datastoreItem xmlns:ds="http://schemas.openxmlformats.org/officeDocument/2006/customXml" ds:itemID="{6AB28FC4-9A3D-4D00-827E-7A2623D5A6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Student Screen Time Data</vt:lpstr>
      <vt:lpstr>Pivot_screen time</vt:lpstr>
      <vt:lpstr>study category</vt:lpstr>
      <vt:lpstr>extracurricular screen  time</vt:lpstr>
      <vt:lpstr>Age wise performance</vt:lpstr>
      <vt:lpstr>dash board</vt:lpstr>
      <vt:lpstr>Summery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swathilanke4@outlook.com</dc:creator>
  <cp:lastModifiedBy>swathilanke4@outlook.com</cp:lastModifiedBy>
  <dcterms:created xsi:type="dcterms:W3CDTF">2025-09-13T07:03:21Z</dcterms:created>
  <dcterms:modified xsi:type="dcterms:W3CDTF">2025-09-13T14:57:39Z</dcterms:modified>
</cp:coreProperties>
</file>