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h\Downloads\"/>
    </mc:Choice>
  </mc:AlternateContent>
  <xr:revisionPtr revIDLastSave="0" documentId="13_ncr:1_{FA7B8A94-0EE6-493E-AC5D-EF29BDD693E7}" xr6:coauthVersionLast="47" xr6:coauthVersionMax="47" xr10:uidLastSave="{00000000-0000-0000-0000-000000000000}"/>
  <bookViews>
    <workbookView xWindow="-108" yWindow="-108" windowWidth="23256" windowHeight="12456" xr2:uid="{845CF292-4511-44FD-9BF4-6E87D17998AF}"/>
  </bookViews>
  <sheets>
    <sheet name="Retail sales Dataset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" i="1"/>
  <c r="N2" i="1"/>
  <c r="J2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K2" i="1"/>
  <c r="Q2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P4" i="1"/>
  <c r="P5" i="1"/>
  <c r="P6" i="1"/>
  <c r="P7" i="1"/>
  <c r="P8" i="1"/>
  <c r="P9" i="1"/>
  <c r="P10" i="1"/>
  <c r="P11" i="1"/>
  <c r="P2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1000" i="1"/>
  <c r="K1001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</calcChain>
</file>

<file path=xl/sharedStrings.xml><?xml version="1.0" encoding="utf-8"?>
<sst xmlns="http://schemas.openxmlformats.org/spreadsheetml/2006/main" count="3041" uniqueCount="1046">
  <si>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</si>
  <si>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</si>
  <si>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</si>
  <si>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</si>
  <si>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</si>
  <si>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</si>
  <si>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</si>
  <si>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</si>
  <si>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</si>
  <si>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Year</t>
  </si>
  <si>
    <t>Month</t>
  </si>
  <si>
    <t>Day</t>
  </si>
  <si>
    <t>Weekday Name</t>
  </si>
  <si>
    <t>Revenue Per Unit</t>
  </si>
  <si>
    <t>Gender Code</t>
  </si>
  <si>
    <t>High Value</t>
  </si>
  <si>
    <t>Customer Age Group</t>
  </si>
  <si>
    <t xml:space="preserve">Season </t>
  </si>
  <si>
    <t>Sales Performance</t>
  </si>
  <si>
    <t>CUST001</t>
  </si>
  <si>
    <t>Male</t>
  </si>
  <si>
    <t>Beauty</t>
  </si>
  <si>
    <t>CUST002</t>
  </si>
  <si>
    <t>Female</t>
  </si>
  <si>
    <t>Clothing</t>
  </si>
  <si>
    <t>1. What is the total sales revenue?</t>
  </si>
  <si>
    <t>CUST003</t>
  </si>
  <si>
    <t>Electronics</t>
  </si>
  <si>
    <t>CUST004</t>
  </si>
  <si>
    <t>2. Which product category generated the highest sales?</t>
  </si>
  <si>
    <t>CUST005</t>
  </si>
  <si>
    <t>CUST006</t>
  </si>
  <si>
    <t>3. What is the average order value (AOV)?</t>
  </si>
  <si>
    <t>CUST007</t>
  </si>
  <si>
    <t>CUST008</t>
  </si>
  <si>
    <t>4. Which day, month, or quarter had the highest sales?</t>
  </si>
  <si>
    <t>CUST009</t>
  </si>
  <si>
    <t>CUST010</t>
  </si>
  <si>
    <r>
      <t>5. What is the trend of total sales over time?</t>
    </r>
    <r>
      <rPr>
        <sz val="11"/>
        <color theme="1"/>
        <rFont val="Calibri"/>
        <family val="2"/>
        <scheme val="minor"/>
      </rPr>
      <t xml:space="preserve"> (daily, monthly, etc.)</t>
    </r>
  </si>
  <si>
    <t>CUST011</t>
  </si>
  <si>
    <t>CUST012</t>
  </si>
  <si>
    <t>Customer Analysis</t>
  </si>
  <si>
    <t>CUST013</t>
  </si>
  <si>
    <t>CUST014</t>
  </si>
  <si>
    <t>6. How many unique customers made purchases?</t>
  </si>
  <si>
    <t>CUST015</t>
  </si>
  <si>
    <t>CUST016</t>
  </si>
  <si>
    <t>7. Who are the top 10 customers by total spend?</t>
  </si>
  <si>
    <t>CUST017</t>
  </si>
  <si>
    <t>CUST018</t>
  </si>
  <si>
    <t>8. What is the gender-wise distribution of customers?</t>
  </si>
  <si>
    <t>CUST019</t>
  </si>
  <si>
    <t>CUST020</t>
  </si>
  <si>
    <t>9. Is there a pattern in purchasing behavior by age group?</t>
  </si>
  <si>
    <t>CUST021</t>
  </si>
  <si>
    <t>CUST022</t>
  </si>
  <si>
    <t>10. Do males or females spend more on average?</t>
  </si>
  <si>
    <t>CUST023</t>
  </si>
  <si>
    <t>CUST024</t>
  </si>
  <si>
    <t>Product-Level Insights</t>
  </si>
  <si>
    <t>CUST025</t>
  </si>
  <si>
    <t>CUST026</t>
  </si>
  <si>
    <t>11. Which product category sells the most units?</t>
  </si>
  <si>
    <t>CUST027</t>
  </si>
  <si>
    <t>CUST028</t>
  </si>
  <si>
    <t>12. Which product category is the most profitable?</t>
  </si>
  <si>
    <t>CUST029</t>
  </si>
  <si>
    <t>CUST030</t>
  </si>
  <si>
    <t>13. What is the average price per unit per category?</t>
  </si>
  <si>
    <t>CUST031</t>
  </si>
  <si>
    <t>CUST032</t>
  </si>
  <si>
    <t>14. Which product category is popular among different age groups?</t>
  </si>
  <si>
    <t>CUST033</t>
  </si>
  <si>
    <t>CUST034</t>
  </si>
  <si>
    <t>Time-Based Patterns</t>
  </si>
  <si>
    <t>CUST035</t>
  </si>
  <si>
    <t>CUST036</t>
  </si>
  <si>
    <t>15. Which days of the week see the highest sales?</t>
  </si>
  <si>
    <t>CUST037</t>
  </si>
  <si>
    <t>CUST038</t>
  </si>
  <si>
    <t>16. What is the seasonal trend in sales (Q1, Q2, etc.)?</t>
  </si>
  <si>
    <t>CUST039</t>
  </si>
  <si>
    <t>CUST040</t>
  </si>
  <si>
    <t>17. Are sales increasing or decreasing over time?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</si>
  <si>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</si>
  <si>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</si>
  <si>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</si>
  <si>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</si>
  <si>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</si>
  <si>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</si>
  <si>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</si>
  <si>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</si>
  <si>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</si>
  <si>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</si>
  <si>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</si>
  <si>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</si>
  <si>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</si>
  <si>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</si>
  <si>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</si>
  <si>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</si>
  <si>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</si>
  <si>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</si>
  <si>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</si>
  <si>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</si>
  <si>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</si>
  <si>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</si>
  <si>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</si>
  <si>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</si>
  <si>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</si>
  <si>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</si>
  <si>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</si>
  <si>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</si>
  <si>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</si>
  <si>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</si>
  <si>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</si>
  <si>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</si>
  <si>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</si>
  <si>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</si>
  <si>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</si>
  <si>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</si>
  <si>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</si>
  <si>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</si>
  <si>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</si>
  <si>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</si>
  <si>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</si>
  <si>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</si>
  <si>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</si>
  <si>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</si>
  <si>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</si>
  <si>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</si>
  <si>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</si>
  <si>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</si>
  <si>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</si>
  <si>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</si>
  <si>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</si>
  <si>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</si>
  <si>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</si>
  <si>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</si>
  <si>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</si>
  <si>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</si>
  <si>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</si>
  <si>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</si>
  <si>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</si>
  <si>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</si>
  <si>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</si>
  <si>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</si>
  <si>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</si>
  <si>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</si>
  <si>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</si>
  <si>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</si>
  <si>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</si>
  <si>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</si>
  <si>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</si>
  <si>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</si>
  <si>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</si>
  <si>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</si>
  <si>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</si>
  <si>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</si>
  <si>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</si>
  <si>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</si>
  <si>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</si>
  <si>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</si>
  <si>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</si>
  <si>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</si>
  <si>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</si>
  <si>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</si>
  <si>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</si>
  <si>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</si>
  <si>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</si>
  <si>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</si>
  <si>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</si>
  <si>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</si>
  <si>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</si>
  <si>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</si>
  <si>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</si>
  <si>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</si>
  <si>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</si>
  <si>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</si>
  <si>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</si>
  <si>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</si>
  <si>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</si>
  <si>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</si>
  <si>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</si>
  <si>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</si>
  <si>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</si>
  <si>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</si>
  <si>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</si>
  <si>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</si>
  <si>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</si>
  <si>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</si>
  <si>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</si>
  <si>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</si>
  <si>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</si>
  <si>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</si>
  <si>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</si>
  <si>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</si>
  <si>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</si>
  <si>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</si>
  <si>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</si>
  <si>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</si>
  <si>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</si>
  <si>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</si>
  <si>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</si>
  <si>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</si>
  <si>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</si>
  <si>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</si>
  <si>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</si>
  <si>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</si>
  <si>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</si>
  <si>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</si>
  <si>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</si>
  <si>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</si>
  <si>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</si>
  <si>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</si>
  <si>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</si>
  <si>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</si>
  <si>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</si>
  <si>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</si>
  <si>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</si>
  <si>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</si>
  <si>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</si>
  <si>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</si>
  <si>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</si>
  <si>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</si>
  <si>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</si>
  <si>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</si>
  <si>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</si>
  <si>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</si>
  <si>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</si>
  <si>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</si>
  <si>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</si>
  <si>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</si>
  <si>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</si>
  <si>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</si>
  <si>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</si>
  <si>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</si>
  <si>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</si>
  <si>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</si>
  <si>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</si>
  <si>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</si>
  <si>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</si>
  <si>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</si>
  <si>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</si>
  <si>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</si>
  <si>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</si>
  <si>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</si>
  <si>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</si>
  <si>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</si>
  <si>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</si>
  <si>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</si>
  <si>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</si>
  <si>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</si>
  <si>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</si>
  <si>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</si>
  <si>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</si>
  <si>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</si>
  <si>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</si>
  <si>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</si>
  <si>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</si>
  <si>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</si>
  <si>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</si>
  <si>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</si>
  <si>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</si>
  <si>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</si>
  <si>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</si>
  <si>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</si>
  <si>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</si>
  <si>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</si>
  <si>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</si>
  <si>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</si>
  <si>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</si>
  <si>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</si>
  <si>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</si>
  <si>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</si>
  <si>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</si>
  <si>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</si>
  <si>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</si>
  <si>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</si>
  <si>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</si>
  <si>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</si>
  <si>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</si>
  <si>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</si>
  <si>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</si>
  <si>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</si>
  <si>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</si>
  <si>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</si>
  <si>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</si>
  <si>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</si>
  <si>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</si>
  <si>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</si>
  <si>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</si>
  <si>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</si>
  <si>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</si>
  <si>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</si>
  <si>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</si>
  <si>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</si>
  <si>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</si>
  <si>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</si>
  <si>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</si>
  <si>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</si>
  <si>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</si>
  <si>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</si>
  <si>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</si>
  <si>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</si>
  <si>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</si>
  <si>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</si>
  <si>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</si>
  <si>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</si>
  <si>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</si>
  <si>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</si>
  <si>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</si>
  <si>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</si>
  <si>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</si>
  <si>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</si>
  <si>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</si>
  <si>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</si>
  <si>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</si>
  <si>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</si>
  <si>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</si>
  <si>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</si>
  <si>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</si>
  <si>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</si>
  <si>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</si>
  <si>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</si>
  <si>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</si>
  <si>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</si>
  <si>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</si>
  <si>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</si>
  <si>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</si>
  <si>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</si>
  <si>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</si>
  <si>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</si>
  <si>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</si>
  <si>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</si>
  <si>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</si>
  <si>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</si>
  <si>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</si>
  <si>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</si>
  <si>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</si>
  <si>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</si>
  <si>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</si>
  <si>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</si>
  <si>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</si>
  <si>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</si>
  <si>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</si>
  <si>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</si>
  <si>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</si>
  <si>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</si>
  <si>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</si>
  <si>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</si>
  <si>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</si>
  <si>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</si>
  <si>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</si>
  <si>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</si>
  <si>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</si>
  <si>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</si>
  <si>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</si>
  <si>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</si>
  <si>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</si>
  <si>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</si>
  <si>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</si>
  <si>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</si>
  <si>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</si>
  <si>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</si>
  <si>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</si>
  <si>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</si>
  <si>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</si>
  <si>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</si>
  <si>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</si>
  <si>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</si>
  <si>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</si>
  <si>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</si>
  <si>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</si>
  <si>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</si>
  <si>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</si>
  <si>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</si>
  <si>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</si>
  <si>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</si>
  <si>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</si>
  <si>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</si>
  <si>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</si>
  <si>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</si>
  <si>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</si>
  <si>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</si>
  <si>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</si>
  <si>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</si>
  <si>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</si>
  <si>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</si>
  <si>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</si>
  <si>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</si>
  <si>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</si>
  <si>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</si>
  <si>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</si>
  <si>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</si>
  <si>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</si>
  <si>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</si>
  <si>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</si>
  <si>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</si>
  <si>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</si>
  <si>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</si>
  <si>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</si>
  <si>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</si>
  <si>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</si>
  <si>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</si>
  <si>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</si>
  <si>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</si>
  <si>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</si>
  <si>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</si>
  <si>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</si>
  <si>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</si>
  <si>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</si>
  <si>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</si>
  <si>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</si>
  <si>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</si>
  <si>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</si>
  <si>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</si>
  <si>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</si>
  <si>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</si>
  <si>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</si>
  <si>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</si>
  <si>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</si>
  <si>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</si>
  <si>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</si>
  <si>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</si>
  <si>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</si>
  <si>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</si>
  <si>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</si>
  <si>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</si>
  <si>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</si>
  <si>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</si>
  <si>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</si>
  <si>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</si>
  <si>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</si>
  <si>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</si>
  <si>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</si>
  <si>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</si>
  <si>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</si>
  <si>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</si>
  <si>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</si>
  <si>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</si>
  <si>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</si>
  <si>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</si>
  <si>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</si>
  <si>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</si>
  <si>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</si>
  <si>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</si>
  <si>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</si>
  <si>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</si>
  <si>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</si>
  <si>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</si>
  <si>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</si>
  <si>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</si>
  <si>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</si>
  <si>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</si>
  <si>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</si>
  <si>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</si>
  <si>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</si>
  <si>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</si>
  <si>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</si>
  <si>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</si>
  <si>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</si>
  <si>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</si>
  <si>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</si>
  <si>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</si>
  <si>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</si>
  <si>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</si>
  <si>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</si>
  <si>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</si>
  <si>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</si>
  <si>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</si>
  <si>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</si>
  <si>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</si>
  <si>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</si>
  <si>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</si>
  <si>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</si>
  <si>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</si>
  <si>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</si>
  <si>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</si>
  <si>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</si>
  <si>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</si>
  <si>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</si>
  <si>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</si>
  <si>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</si>
  <si>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</si>
  <si>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</si>
  <si>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</si>
  <si>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</si>
  <si>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</si>
  <si>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</si>
  <si>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</si>
  <si>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</si>
  <si>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</si>
  <si>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</si>
  <si>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</si>
  <si>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</si>
  <si>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</si>
  <si>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</si>
  <si>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</si>
  <si>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</si>
  <si>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</si>
  <si>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</si>
  <si>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</si>
  <si>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</si>
  <si>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</si>
  <si>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</si>
  <si>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</si>
  <si>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</si>
  <si>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</si>
  <si>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</si>
  <si>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</si>
  <si>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</si>
  <si>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</si>
  <si>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</si>
  <si>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</si>
  <si>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</si>
  <si>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</si>
  <si>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</si>
  <si>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</si>
  <si>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</si>
  <si>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</si>
  <si>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</si>
  <si>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</si>
  <si>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</si>
  <si>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</si>
  <si>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</si>
  <si>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</si>
  <si>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</si>
  <si>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</si>
  <si>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</si>
  <si>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</si>
  <si>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</si>
  <si>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</si>
  <si>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</si>
  <si>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</si>
  <si>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</si>
  <si>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</si>
  <si>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</si>
  <si>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</si>
  <si>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</si>
  <si>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</si>
  <si>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</si>
  <si>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</si>
  <si>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</si>
  <si>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</si>
  <si>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</si>
  <si>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</si>
  <si>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</si>
  <si>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</si>
  <si>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</si>
  <si>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</si>
  <si>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</si>
  <si>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</si>
  <si>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</si>
  <si>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</si>
  <si>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</si>
  <si>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</si>
  <si>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</si>
  <si>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</si>
  <si>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</si>
  <si>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</si>
  <si>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</si>
  <si>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</si>
  <si>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</si>
  <si>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</si>
  <si>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</si>
  <si>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</si>
  <si>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</si>
  <si>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</si>
  <si>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</si>
  <si>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</si>
  <si>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</si>
  <si>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</si>
  <si>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</si>
  <si>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</si>
  <si>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</si>
  <si>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</si>
  <si>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</si>
  <si>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</si>
  <si>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</si>
  <si>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</si>
  <si>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</si>
  <si>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</si>
  <si>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</si>
  <si>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</si>
  <si>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</si>
  <si>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</si>
  <si>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</si>
  <si>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</si>
  <si>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</si>
  <si>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</si>
  <si>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</si>
  <si>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</si>
  <si>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</si>
  <si>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</si>
  <si>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</si>
  <si>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</si>
  <si>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</si>
  <si>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</si>
  <si>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</si>
  <si>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</si>
  <si>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</si>
  <si>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</si>
  <si>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</si>
  <si>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</si>
  <si>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</si>
  <si>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</si>
  <si>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</si>
  <si>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</si>
  <si>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</si>
  <si>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</si>
  <si>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</si>
  <si>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</si>
  <si>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</si>
  <si>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</si>
  <si>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</si>
  <si>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</si>
  <si>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</si>
  <si>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</si>
  <si>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</si>
  <si>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</si>
  <si>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</si>
  <si>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</si>
  <si>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</si>
  <si>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</si>
  <si>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</si>
  <si>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</si>
  <si>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</si>
  <si>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</si>
  <si>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</si>
  <si>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</si>
  <si>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</si>
  <si>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</si>
  <si>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</si>
  <si>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</si>
  <si>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</si>
  <si>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</si>
  <si>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</si>
  <si>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</si>
  <si>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</si>
  <si>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</si>
  <si>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</si>
  <si>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</si>
  <si>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</si>
  <si>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</si>
  <si>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</si>
  <si>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</si>
  <si>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</si>
  <si>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</si>
  <si>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</si>
  <si>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</si>
  <si>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</si>
  <si>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</si>
  <si>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</si>
  <si>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</si>
  <si>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</si>
  <si>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</si>
  <si>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</si>
  <si>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</si>
  <si>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</si>
  <si>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</si>
  <si>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</si>
  <si>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</si>
  <si>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</si>
  <si>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</si>
  <si>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</si>
  <si>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</si>
  <si>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</si>
  <si>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</si>
  <si>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</si>
  <si>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</si>
  <si>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</si>
  <si>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</si>
  <si>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</si>
  <si>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</si>
  <si>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</si>
  <si>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</si>
  <si>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</si>
  <si>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</si>
  <si>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</si>
  <si>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</si>
  <si>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</si>
  <si>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</si>
  <si>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</si>
  <si>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</si>
  <si>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</si>
  <si>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</si>
  <si>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</si>
  <si>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</si>
  <si>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</si>
  <si>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</si>
  <si>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</si>
  <si>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</si>
  <si>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</si>
  <si>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</si>
  <si>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</si>
  <si>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</si>
  <si>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</si>
  <si>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</si>
  <si>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</si>
  <si>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</si>
  <si>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</si>
  <si>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</si>
  <si>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</si>
  <si>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</si>
  <si>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</si>
  <si>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</si>
  <si>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</si>
  <si>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</si>
  <si>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</si>
  <si>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</si>
  <si>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</si>
  <si>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</si>
  <si>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</si>
  <si>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</si>
  <si>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</si>
  <si>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</si>
  <si>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</si>
  <si>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</si>
  <si>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</si>
  <si>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</si>
  <si>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</si>
  <si>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</si>
  <si>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</si>
  <si>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</si>
  <si>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</si>
  <si>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</si>
  <si>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</si>
  <si>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</si>
  <si>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</si>
  <si>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</si>
  <si>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</si>
  <si>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</si>
  <si>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</si>
  <si>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</si>
  <si>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</si>
  <si>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</si>
  <si>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</si>
  <si>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</si>
  <si>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</si>
  <si>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</si>
  <si>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</si>
  <si>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</si>
  <si>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</si>
  <si>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</si>
  <si>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</si>
  <si>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</si>
  <si>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</si>
  <si>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</si>
  <si>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</si>
  <si>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</si>
  <si>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</si>
  <si>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</si>
  <si>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</si>
  <si>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</si>
  <si>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</si>
  <si>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</si>
  <si>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</si>
  <si>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</si>
  <si>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</si>
  <si>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</si>
  <si>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</si>
  <si>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</si>
  <si>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</si>
  <si>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</si>
  <si>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</si>
  <si>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</si>
  <si>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</si>
  <si>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</si>
  <si>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</si>
  <si>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</si>
  <si>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</si>
  <si>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</si>
  <si>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</si>
  <si>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</si>
  <si>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</si>
  <si>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</si>
  <si>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</si>
  <si>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</si>
  <si>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</si>
  <si>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</si>
  <si>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</si>
  <si>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</si>
  <si>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</si>
  <si>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</si>
  <si>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</si>
  <si>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</si>
  <si>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</si>
  <si>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</si>
  <si>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</si>
  <si>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</si>
  <si>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</si>
  <si>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</si>
  <si>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</si>
  <si>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</si>
  <si>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</si>
  <si>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</si>
  <si>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</si>
  <si>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</si>
  <si>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</si>
  <si>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</si>
  <si>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</si>
  <si>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</si>
  <si>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</si>
  <si>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</si>
  <si>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</si>
  <si>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</si>
  <si>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</si>
  <si>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</si>
  <si>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</si>
  <si>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</si>
  <si>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</si>
  <si>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</si>
  <si>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</si>
  <si>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</si>
  <si>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</si>
  <si>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</si>
  <si>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</si>
  <si>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</si>
  <si>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</si>
  <si>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</si>
  <si>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</si>
  <si>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</si>
  <si>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</si>
  <si>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</si>
  <si>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</si>
  <si>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</si>
  <si>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</si>
  <si>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</si>
  <si>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</si>
  <si>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</si>
  <si>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</si>
  <si>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</si>
  <si>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</si>
  <si>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</si>
  <si>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</si>
  <si>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</si>
  <si>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</si>
  <si>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</si>
  <si>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</si>
  <si>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</si>
  <si>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</si>
  <si>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</si>
  <si>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</si>
  <si>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</si>
  <si>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</si>
  <si>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</si>
  <si>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</si>
  <si>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</si>
  <si>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</si>
  <si>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</si>
  <si>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</si>
  <si>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</si>
  <si>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</si>
  <si>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</si>
  <si>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</si>
  <si>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</si>
  <si>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</si>
  <si>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</si>
  <si>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</si>
  <si>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</si>
  <si>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</si>
  <si>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</si>
  <si>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</si>
  <si>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</si>
  <si>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</si>
  <si>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</si>
  <si>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</si>
  <si>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</si>
  <si>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</si>
  <si>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</si>
  <si>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</si>
  <si>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</si>
  <si>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</si>
  <si>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</si>
  <si>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</si>
  <si>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</si>
  <si>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</si>
  <si>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</si>
  <si>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</si>
  <si>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</si>
  <si>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</si>
  <si>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</si>
  <si>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</si>
  <si>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</si>
  <si>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</si>
  <si>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</si>
  <si>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</si>
  <si>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</si>
  <si>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</si>
  <si>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</si>
  <si>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</si>
  <si>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</si>
  <si>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</si>
  <si>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</si>
  <si>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</si>
  <si>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</si>
  <si>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</si>
  <si>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</si>
  <si>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</si>
  <si>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</si>
  <si>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</si>
  <si>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</si>
  <si>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</si>
  <si>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</si>
  <si>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</si>
  <si>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</si>
  <si>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</si>
  <si>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</si>
  <si>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</si>
  <si>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</si>
  <si>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</si>
  <si>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</si>
  <si>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</si>
  <si>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</si>
  <si>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</si>
  <si>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</si>
  <si>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</si>
  <si>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</si>
  <si>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</si>
  <si>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</si>
  <si>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</si>
  <si>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</si>
  <si>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</si>
  <si>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</si>
  <si>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</si>
  <si>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</si>
  <si>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</si>
  <si>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</si>
  <si>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</si>
  <si>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</si>
  <si>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</si>
  <si>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</si>
  <si>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</si>
  <si>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</si>
  <si>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</si>
  <si>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</si>
  <si>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</si>
  <si>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</si>
  <si>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</si>
  <si>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</si>
  <si>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</si>
  <si>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</si>
  <si>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</si>
  <si>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</si>
  <si>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</si>
  <si>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</si>
  <si>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</si>
  <si>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</si>
  <si>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</si>
  <si>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</si>
  <si>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</si>
  <si>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</si>
  <si>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</si>
  <si>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</si>
  <si>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</si>
  <si>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</si>
  <si>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</si>
  <si>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</si>
  <si>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</si>
  <si>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</si>
  <si>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</si>
  <si>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</si>
  <si>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</si>
  <si>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</si>
  <si>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</si>
  <si>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</si>
  <si>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</si>
  <si>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</si>
  <si>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</si>
  <si>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</si>
  <si>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</si>
  <si>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</si>
  <si>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</si>
  <si>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</si>
  <si>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</si>
  <si>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</si>
  <si>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</si>
  <si>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</si>
  <si>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</si>
  <si>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</si>
  <si>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</si>
  <si>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</si>
  <si>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</si>
  <si>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</si>
  <si>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</si>
  <si>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</si>
  <si>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</si>
  <si>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</si>
  <si>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</si>
  <si>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</si>
  <si>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</si>
  <si>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</si>
  <si>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</si>
  <si>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</si>
  <si>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</si>
  <si>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</si>
  <si>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</si>
  <si>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</si>
  <si>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</si>
  <si>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</si>
  <si>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</si>
  <si>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</si>
  <si>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</si>
  <si>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</si>
  <si>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</si>
  <si>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</si>
  <si>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</si>
  <si>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</si>
  <si>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</si>
  <si>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</si>
  <si>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</si>
  <si>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</si>
  <si>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</si>
  <si>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</si>
  <si>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</si>
  <si>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</si>
  <si>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</si>
  <si>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</si>
  <si>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</si>
  <si>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</si>
  <si>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</si>
  <si>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</si>
  <si>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</si>
  <si>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</si>
  <si>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</si>
  <si>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</si>
  <si>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</si>
  <si>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</si>
  <si>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</si>
  <si>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</si>
  <si>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</si>
  <si>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</si>
  <si>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</si>
  <si>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</si>
  <si>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</si>
  <si>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</si>
  <si>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</si>
  <si>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</si>
  <si>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</si>
  <si>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</si>
  <si>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</si>
  <si>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</si>
  <si>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</si>
  <si>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</si>
  <si>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Quarter</t>
  </si>
  <si>
    <t>Year-Month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</si>
</sst>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E3293-002B-486A-92A2-38EDBD60B5CC}" name="Table1" displayName="Table1" ref="A1:T1002" totalsRowShown="0">
  <autoFilter ref="A1:T1002" xr:uid="{FE3E3293-002B-486A-92A2-38EDBD60B5CC}"/>
  <tableColumns count="20">
    <tableColumn id="1" xr3:uid="{F626A4F5-AFA6-4AE9-AF99-00CD28E75F1D}" name="Transaction ID"/>
    <tableColumn id="2" xr3:uid="{E855A29D-1F7F-4224-A9E6-705328740C5A}" name="Date" dataDxfId="0"/>
    <tableColumn id="3" xr3:uid="{2A8FC3B1-3954-44B8-B436-B47F13504443}" name="Customer ID"/>
    <tableColumn id="4" xr3:uid="{BD1122E6-F621-4F52-8A76-70E23E1723F4}" name="Gender"/>
    <tableColumn id="5" xr3:uid="{24F68840-9B59-44E0-8DF7-DFC50E13B39C}" name="Age"/>
    <tableColumn id="6" xr3:uid="{C99D41CB-8F54-458B-8243-0F58B62EAF64}" name="Product Category"/>
    <tableColumn id="7" xr3:uid="{3FD16A36-0802-4EA1-91C3-972CD7D988B7}" name="Quantity"/>
    <tableColumn id="8" xr3:uid="{FE007300-F16C-4F6F-9E0B-F30E9CD926CC}" name="Price per Unit"/>
    <tableColumn id="9" xr3:uid="{8B636DBB-D615-4986-8C50-AD5BB590AD4F}" name="Total Amount"/>
    <tableColumn id="11" xr3:uid="{58B4C0E1-5373-4C0B-A4AF-40D16A718E97}" name="Year">
      <calculatedColumnFormula>YEAR(B2)</calculatedColumnFormula>
    </tableColumn>
    <tableColumn id="12" xr3:uid="{C294E8CE-0A02-40CD-BC95-CB7893C9DBF3}" name="Month">
      <calculatedColumnFormula>TEXT(B2, "mmmm")</calculatedColumnFormula>
    </tableColumn>
    <tableColumn id="13" xr3:uid="{E1504A1F-29BD-4320-9211-E7E253D9FBCD}" name="Day">
      <calculatedColumnFormula>DAY(Table1[[#This Row],[Date]])</calculatedColumnFormula>
    </tableColumn>
    <tableColumn id="14" xr3:uid="{05899BE2-9424-4E7C-87F6-9B5AEEBE4851}" name="Weekday Name">
      <calculatedColumnFormula>TEXT(Table1[[#This Row],[Date]], "dddd")</calculatedColumnFormula>
    </tableColumn>
    <tableColumn id="15" xr3:uid="{1967DDB3-0EC5-4AF8-95A8-0717FE9F8B9F}" name="Revenue Per Unit">
      <calculatedColumnFormula>(Table1[[#This Row],[Total Amount]] / Table1[[#This Row],[Quantity]])</calculatedColumnFormula>
    </tableColumn>
    <tableColumn id="16" xr3:uid="{D5F0E0FE-9955-42E6-AE77-E4351FF23039}" name="Gender Code">
      <calculatedColumnFormula>IF(Table1[[#This Row],[Gender]]="Male", 1, 0)</calculatedColumnFormula>
    </tableColumn>
    <tableColumn id="17" xr3:uid="{01A7352E-EB53-4D88-8D4A-596A5E1B344B}" name="High Value"/>
    <tableColumn id="18" xr3:uid="{50ECEE4C-9499-4938-BB41-B79CD633FB21}" name="Customer Age Group">
      <calculatedColumnFormula>IF(E2&lt;=30, "18-30", IF(E2&lt;=45, "31-45", "46+"))</calculatedColumnFormula>
    </tableColumn>
    <tableColumn id="19" xr3:uid="{243E6D75-1B01-49D5-8C53-F1D0D42F42C4}" name="Season ">
      <calculatedColumnFormula>IF(OR(MONTH(B2)=3,MONTH(B2)=4,MONTH(B2)=5), "Summer",
 IF(AND(MONTH(B2)&gt;=6,MONTH(B2)&lt;=9), "Monsoon",
 IF(AND(MONTH(B2)&gt;=10,MONTH(B2)&lt;=11), "Autumn", "Winter")))</calculatedColumnFormula>
    </tableColumn>
    <tableColumn id="10" xr3:uid="{78E22FA0-2306-4512-956B-CD009761454D}" name="Quarter">
      <calculatedColumnFormula>ROUNDUP(MONTH(B2)/3, 0)</calculatedColumnFormula>
    </tableColumn>
    <tableColumn id="20" xr3:uid="{380296E3-8BC9-4955-8489-4D9367129268}" name="Year-Mon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AC99-769E-4FAE-932C-BB62D0B43ECC}">
  <dimension ref="A1:AB1002"/>
  <sheetViews>
    <sheetView tabSelected="1" topLeftCell="P986" workbookViewId="0">
      <selection activeCell="T1002" sqref="T1002"/>
    </sheetView>
  </sheetViews>
  <sheetFormatPr defaultRowHeight="14.4" x14ac:dyDescent="0.3"/>
  <cols>
    <col min="1" max="1" width="15.6640625" customWidth="1"/>
    <col min="2" max="2" width="18.44140625" customWidth="1"/>
    <col min="3" max="3" width="18.6640625" customWidth="1"/>
    <col min="4" max="4" width="15.33203125" customWidth="1"/>
    <col min="5" max="5" width="12.88671875" customWidth="1"/>
    <col min="6" max="6" width="17" customWidth="1"/>
    <col min="7" max="7" width="15.6640625" customWidth="1"/>
    <col min="8" max="8" width="16.6640625" customWidth="1"/>
    <col min="9" max="9" width="18" customWidth="1"/>
    <col min="10" max="10" width="14.33203125" customWidth="1"/>
    <col min="11" max="11" width="13" customWidth="1"/>
    <col min="12" max="12" width="12.109375" customWidth="1"/>
    <col min="13" max="13" width="20.109375" customWidth="1"/>
    <col min="14" max="14" width="20.5546875" customWidth="1"/>
    <col min="15" max="15" width="15" customWidth="1"/>
    <col min="16" max="16" width="15.44140625" customWidth="1"/>
    <col min="17" max="17" width="14.6640625" customWidth="1"/>
    <col min="18" max="18" width="14" customWidth="1"/>
    <col min="19" max="19" width="13.6640625" customWidth="1"/>
    <col min="20" max="20" width="13.77734375" customWidth="1"/>
    <col min="21" max="21" width="13.109375" customWidth="1"/>
    <col min="28" max="28" width="60.6640625" customWidth="1"/>
  </cols>
  <sheetData>
    <row r="1" spans="1:28" ht="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1044</v>
      </c>
      <c r="T1" t="s">
        <v>1045</v>
      </c>
      <c r="AA1" s="4" t="s">
        <v>18</v>
      </c>
    </row>
    <row r="2" spans="1:28" x14ac:dyDescent="0.3">
      <c r="A2">
        <v>1</v>
      </c>
      <c r="B2" s="1">
        <v>45254</v>
      </c>
      <c r="C2" t="s">
        <v>19</v>
      </c>
      <c r="D2" t="s">
        <v>20</v>
      </c>
      <c r="E2">
        <v>34</v>
      </c>
      <c r="F2" t="s">
        <v>21</v>
      </c>
      <c r="G2">
        <v>3</v>
      </c>
      <c r="H2">
        <v>50</v>
      </c>
      <c r="I2">
        <v>150</v>
      </c>
      <c r="J2">
        <f>YEAR(B2)</f>
        <v>2023</v>
      </c>
      <c r="K2" t="str">
        <f>TEXT(B2, "mmmm")</f>
        <v>November</v>
      </c>
      <c r="L2">
        <f>DAY(Table1[[#This Row],[Date]])</f>
        <v>24</v>
      </c>
      <c r="M2" t="str">
        <f>TEXT(Table1[[#This Row],[Date]], "dddd")</f>
        <v>Friday</v>
      </c>
      <c r="N2">
        <f>(Table1[[#This Row],[Total Amount]] / Table1[[#This Row],[Quantity]])</f>
        <v>50</v>
      </c>
      <c r="O2">
        <f>IF(Table1[[#This Row],[Gender]]="Male", 1, 0)</f>
        <v>1</v>
      </c>
      <c r="P2" t="str">
        <f>IF(Table1[[#This Row],[Total Amount]] &gt; 1000, "Yes", "No")</f>
        <v>No</v>
      </c>
      <c r="Q2" t="str">
        <f>IF(E2&lt;=30, "18-30", IF(E2&lt;=45, "31-45", "46+"))</f>
        <v>31-45</v>
      </c>
      <c r="R2" s="3" t="str">
        <f>IF(OR(MONTH(B2)=3,MONTH(B2)=4,MONTH(B2)=5), "Summer",
 IF(AND(MONTH(B2)&gt;=6,MONTH(B2)&lt;=9), "Monsoon",
 IF(AND(MONTH(B2)&gt;=10,MONTH(B2)&lt;=11), "Autumn", "Winter")))</f>
        <v>Autumn</v>
      </c>
      <c r="S2">
        <f>ROUNDUP(MONTH(B2)/3, 0)</f>
        <v>4</v>
      </c>
      <c r="T2" t="str">
        <f>TEXT(B2, "yyyy-mm")</f>
        <v>2023-11</v>
      </c>
      <c r="AA2" s="5"/>
    </row>
    <row r="3" spans="1:28" x14ac:dyDescent="0.3">
      <c r="A3">
        <v>2</v>
      </c>
      <c r="B3" s="1">
        <v>44984</v>
      </c>
      <c r="C3" t="s">
        <v>22</v>
      </c>
      <c r="D3" t="s">
        <v>23</v>
      </c>
      <c r="E3">
        <v>26</v>
      </c>
      <c r="F3" t="s">
        <v>24</v>
      </c>
      <c r="G3">
        <v>2</v>
      </c>
      <c r="H3">
        <v>500</v>
      </c>
      <c r="I3">
        <v>1000</v>
      </c>
      <c r="J3">
        <f t="shared" ref="J3:J66" si="0">YEAR(B3)</f>
        <v>2023</v>
      </c>
      <c r="K3" t="str">
        <f t="shared" ref="K3:K66" si="1">TEXT(B3, "mmmm")</f>
        <v>February</v>
      </c>
      <c r="L3">
        <f>DAY(Table1[[#This Row],[Date]])</f>
        <v>27</v>
      </c>
      <c r="M3" t="str">
        <f>TEXT(Table1[[#This Row],[Date]], "dddd")</f>
        <v>Monday</v>
      </c>
      <c r="N3">
        <f>(Table1[[#This Row],[Total Amount]] / Table1[[#This Row],[Quantity]])</f>
        <v>500</v>
      </c>
      <c r="O3">
        <f>IF(Table1[[#This Row],[Gender]]="Male", 1, 0)</f>
        <v>0</v>
      </c>
      <c r="P3" t="str">
        <f>IF(Table1[[#This Row],[Total Amount]] &gt; 1000, "Yes", "No")</f>
        <v>No</v>
      </c>
      <c r="Q3" t="str">
        <f t="shared" ref="Q3:Q66" si="2">IF(E3&lt;=30, "18-30", IF(E3&lt;=45, "31-45", "46+"))</f>
        <v>18-30</v>
      </c>
      <c r="R3" s="3" t="str">
        <f t="shared" ref="R3:R66" si="3">IF(OR(MONTH(B3)=3,MONTH(B3)=4,MONTH(B3)=5), "Summer",
 IF(AND(MONTH(B3)&gt;=6,MONTH(B3)&lt;=9), "Monsoon",
 IF(AND(MONTH(B3)&gt;=10,MONTH(B3)&lt;=11), "Autumn", "Winter")))</f>
        <v>Winter</v>
      </c>
      <c r="S3">
        <f t="shared" ref="S3:S66" si="4">ROUNDUP(MONTH(B3)/3, 0)</f>
        <v>1</v>
      </c>
      <c r="T3" t="str">
        <f t="shared" ref="T3:T66" si="5">TEXT(B3, "yyyy-mm")</f>
        <v>2023-02</v>
      </c>
      <c r="AA3" s="6" t="s">
        <v>25</v>
      </c>
    </row>
    <row r="4" spans="1:28" x14ac:dyDescent="0.3">
      <c r="A4">
        <v>3</v>
      </c>
      <c r="B4" s="1">
        <v>44939</v>
      </c>
      <c r="C4" t="s">
        <v>26</v>
      </c>
      <c r="D4" t="s">
        <v>20</v>
      </c>
      <c r="E4">
        <v>50</v>
      </c>
      <c r="F4" t="s">
        <v>27</v>
      </c>
      <c r="G4">
        <v>1</v>
      </c>
      <c r="H4">
        <v>30</v>
      </c>
      <c r="I4">
        <v>30</v>
      </c>
      <c r="J4">
        <f t="shared" si="0"/>
        <v>2023</v>
      </c>
      <c r="K4" t="str">
        <f t="shared" si="1"/>
        <v>January</v>
      </c>
      <c r="L4">
        <f>DAY(Table1[[#This Row],[Date]])</f>
        <v>13</v>
      </c>
      <c r="M4" t="str">
        <f>TEXT(Table1[[#This Row],[Date]], "dddd")</f>
        <v>Friday</v>
      </c>
      <c r="N4">
        <f>(Table1[[#This Row],[Total Amount]] / Table1[[#This Row],[Quantity]])</f>
        <v>30</v>
      </c>
      <c r="O4">
        <f>IF(Table1[[#This Row],[Gender]]="Male", 1, 0)</f>
        <v>1</v>
      </c>
      <c r="P4" t="str">
        <f>IF(Table1[[#This Row],[Total Amount]] &gt; 1000, "Yes", "No")</f>
        <v>No</v>
      </c>
      <c r="Q4" t="str">
        <f t="shared" si="2"/>
        <v>46+</v>
      </c>
      <c r="R4" s="3" t="str">
        <f t="shared" si="3"/>
        <v>Winter</v>
      </c>
      <c r="S4">
        <f t="shared" si="4"/>
        <v>1</v>
      </c>
      <c r="T4" t="str">
        <f t="shared" si="5"/>
        <v>2023-01</v>
      </c>
      <c r="AA4" s="5"/>
    </row>
    <row r="5" spans="1:28" x14ac:dyDescent="0.3">
      <c r="A5">
        <v>4</v>
      </c>
      <c r="B5" s="1">
        <v>45067</v>
      </c>
      <c r="C5" t="s">
        <v>28</v>
      </c>
      <c r="D5" t="s">
        <v>20</v>
      </c>
      <c r="E5">
        <v>37</v>
      </c>
      <c r="F5" t="s">
        <v>24</v>
      </c>
      <c r="G5">
        <v>1</v>
      </c>
      <c r="H5">
        <v>500</v>
      </c>
      <c r="I5">
        <v>500</v>
      </c>
      <c r="J5">
        <f t="shared" si="0"/>
        <v>2023</v>
      </c>
      <c r="K5" t="str">
        <f t="shared" si="1"/>
        <v>May</v>
      </c>
      <c r="L5">
        <f>DAY(Table1[[#This Row],[Date]])</f>
        <v>21</v>
      </c>
      <c r="M5" t="str">
        <f>TEXT(Table1[[#This Row],[Date]], "dddd")</f>
        <v>Sunday</v>
      </c>
      <c r="N5">
        <f>(Table1[[#This Row],[Total Amount]] / Table1[[#This Row],[Quantity]])</f>
        <v>500</v>
      </c>
      <c r="O5">
        <f>IF(Table1[[#This Row],[Gender]]="Male", 1, 0)</f>
        <v>1</v>
      </c>
      <c r="P5" t="str">
        <f>IF(Table1[[#This Row],[Total Amount]] &gt; 1000, "Yes", "No")</f>
        <v>No</v>
      </c>
      <c r="Q5" t="str">
        <f t="shared" si="2"/>
        <v>31-45</v>
      </c>
      <c r="R5" s="3" t="str">
        <f t="shared" si="3"/>
        <v>Summer</v>
      </c>
      <c r="S5">
        <f t="shared" si="4"/>
        <v>2</v>
      </c>
      <c r="T5" t="str">
        <f t="shared" si="5"/>
        <v>2023-05</v>
      </c>
      <c r="AA5" s="6" t="s">
        <v>29</v>
      </c>
    </row>
    <row r="6" spans="1:28" x14ac:dyDescent="0.3">
      <c r="A6">
        <v>5</v>
      </c>
      <c r="B6" s="1">
        <v>45052</v>
      </c>
      <c r="C6" t="s">
        <v>30</v>
      </c>
      <c r="D6" t="s">
        <v>20</v>
      </c>
      <c r="E6">
        <v>30</v>
      </c>
      <c r="F6" t="s">
        <v>21</v>
      </c>
      <c r="G6">
        <v>2</v>
      </c>
      <c r="H6">
        <v>50</v>
      </c>
      <c r="I6">
        <v>100</v>
      </c>
      <c r="J6">
        <f t="shared" si="0"/>
        <v>2023</v>
      </c>
      <c r="K6" t="str">
        <f t="shared" si="1"/>
        <v>May</v>
      </c>
      <c r="L6">
        <f>DAY(Table1[[#This Row],[Date]])</f>
        <v>6</v>
      </c>
      <c r="M6" t="str">
        <f>TEXT(Table1[[#This Row],[Date]], "dddd")</f>
        <v>Saturday</v>
      </c>
      <c r="N6">
        <f>(Table1[[#This Row],[Total Amount]] / Table1[[#This Row],[Quantity]])</f>
        <v>50</v>
      </c>
      <c r="O6">
        <f>IF(Table1[[#This Row],[Gender]]="Male", 1, 0)</f>
        <v>1</v>
      </c>
      <c r="P6" t="str">
        <f>IF(Table1[[#This Row],[Total Amount]] &gt; 1000, "Yes", "No")</f>
        <v>No</v>
      </c>
      <c r="Q6" t="str">
        <f t="shared" si="2"/>
        <v>18-30</v>
      </c>
      <c r="R6" s="3" t="str">
        <f t="shared" si="3"/>
        <v>Summer</v>
      </c>
      <c r="S6">
        <f t="shared" si="4"/>
        <v>2</v>
      </c>
      <c r="T6" t="str">
        <f t="shared" si="5"/>
        <v>2023-05</v>
      </c>
      <c r="AA6" s="5"/>
      <c r="AB6" s="2"/>
    </row>
    <row r="7" spans="1:28" x14ac:dyDescent="0.3">
      <c r="A7">
        <v>6</v>
      </c>
      <c r="B7" s="1">
        <v>45041</v>
      </c>
      <c r="C7" t="s">
        <v>31</v>
      </c>
      <c r="D7" t="s">
        <v>23</v>
      </c>
      <c r="E7">
        <v>45</v>
      </c>
      <c r="F7" t="s">
        <v>21</v>
      </c>
      <c r="G7">
        <v>1</v>
      </c>
      <c r="H7">
        <v>30</v>
      </c>
      <c r="I7">
        <v>30</v>
      </c>
      <c r="J7">
        <f t="shared" si="0"/>
        <v>2023</v>
      </c>
      <c r="K7" t="str">
        <f t="shared" si="1"/>
        <v>April</v>
      </c>
      <c r="L7">
        <f>DAY(Table1[[#This Row],[Date]])</f>
        <v>25</v>
      </c>
      <c r="M7" t="str">
        <f>TEXT(Table1[[#This Row],[Date]], "dddd")</f>
        <v>Tuesday</v>
      </c>
      <c r="N7">
        <f>(Table1[[#This Row],[Total Amount]] / Table1[[#This Row],[Quantity]])</f>
        <v>30</v>
      </c>
      <c r="O7">
        <f>IF(Table1[[#This Row],[Gender]]="Male", 1, 0)</f>
        <v>0</v>
      </c>
      <c r="P7" t="str">
        <f>IF(Table1[[#This Row],[Total Amount]] &gt; 1000, "Yes", "No")</f>
        <v>No</v>
      </c>
      <c r="Q7" t="str">
        <f t="shared" si="2"/>
        <v>31-45</v>
      </c>
      <c r="R7" s="3" t="str">
        <f t="shared" si="3"/>
        <v>Summer</v>
      </c>
      <c r="S7">
        <f t="shared" si="4"/>
        <v>2</v>
      </c>
      <c r="T7" t="str">
        <f t="shared" si="5"/>
        <v>2023-04</v>
      </c>
      <c r="AA7" s="6" t="s">
        <v>32</v>
      </c>
    </row>
    <row r="8" spans="1:28" x14ac:dyDescent="0.3">
      <c r="A8">
        <v>7</v>
      </c>
      <c r="B8" s="1">
        <v>44998</v>
      </c>
      <c r="C8" t="s">
        <v>33</v>
      </c>
      <c r="D8" t="s">
        <v>20</v>
      </c>
      <c r="E8">
        <v>46</v>
      </c>
      <c r="F8" t="s">
        <v>24</v>
      </c>
      <c r="G8">
        <v>2</v>
      </c>
      <c r="H8">
        <v>25</v>
      </c>
      <c r="I8">
        <v>50</v>
      </c>
      <c r="J8">
        <f t="shared" si="0"/>
        <v>2023</v>
      </c>
      <c r="K8" t="str">
        <f t="shared" si="1"/>
        <v>March</v>
      </c>
      <c r="L8">
        <f>DAY(Table1[[#This Row],[Date]])</f>
        <v>13</v>
      </c>
      <c r="M8" t="str">
        <f>TEXT(Table1[[#This Row],[Date]], "dddd")</f>
        <v>Monday</v>
      </c>
      <c r="N8">
        <f>(Table1[[#This Row],[Total Amount]] / Table1[[#This Row],[Quantity]])</f>
        <v>25</v>
      </c>
      <c r="O8">
        <f>IF(Table1[[#This Row],[Gender]]="Male", 1, 0)</f>
        <v>1</v>
      </c>
      <c r="P8" t="str">
        <f>IF(Table1[[#This Row],[Total Amount]] &gt; 1000, "Yes", "No")</f>
        <v>No</v>
      </c>
      <c r="Q8" t="str">
        <f t="shared" si="2"/>
        <v>46+</v>
      </c>
      <c r="R8" s="3" t="str">
        <f t="shared" si="3"/>
        <v>Summer</v>
      </c>
      <c r="S8">
        <f t="shared" si="4"/>
        <v>1</v>
      </c>
      <c r="T8" t="str">
        <f t="shared" si="5"/>
        <v>2023-03</v>
      </c>
      <c r="AA8" s="5"/>
      <c r="AB8" s="2"/>
    </row>
    <row r="9" spans="1:28" x14ac:dyDescent="0.3">
      <c r="A9">
        <v>8</v>
      </c>
      <c r="B9" s="1">
        <v>44979</v>
      </c>
      <c r="C9" t="s">
        <v>34</v>
      </c>
      <c r="D9" t="s">
        <v>20</v>
      </c>
      <c r="E9">
        <v>30</v>
      </c>
      <c r="F9" t="s">
        <v>27</v>
      </c>
      <c r="G9">
        <v>4</v>
      </c>
      <c r="H9">
        <v>25</v>
      </c>
      <c r="I9">
        <v>100</v>
      </c>
      <c r="J9">
        <f t="shared" si="0"/>
        <v>2023</v>
      </c>
      <c r="K9" t="str">
        <f t="shared" si="1"/>
        <v>February</v>
      </c>
      <c r="L9">
        <f>DAY(Table1[[#This Row],[Date]])</f>
        <v>22</v>
      </c>
      <c r="M9" t="str">
        <f>TEXT(Table1[[#This Row],[Date]], "dddd")</f>
        <v>Wednesday</v>
      </c>
      <c r="N9">
        <f>(Table1[[#This Row],[Total Amount]] / Table1[[#This Row],[Quantity]])</f>
        <v>25</v>
      </c>
      <c r="O9">
        <f>IF(Table1[[#This Row],[Gender]]="Male", 1, 0)</f>
        <v>1</v>
      </c>
      <c r="P9" t="str">
        <f>IF(Table1[[#This Row],[Total Amount]] &gt; 1000, "Yes", "No")</f>
        <v>No</v>
      </c>
      <c r="Q9" t="str">
        <f t="shared" si="2"/>
        <v>18-30</v>
      </c>
      <c r="R9" s="3" t="str">
        <f t="shared" si="3"/>
        <v>Winter</v>
      </c>
      <c r="S9">
        <f t="shared" si="4"/>
        <v>1</v>
      </c>
      <c r="T9" t="str">
        <f t="shared" si="5"/>
        <v>2023-02</v>
      </c>
      <c r="AA9" s="6" t="s">
        <v>35</v>
      </c>
    </row>
    <row r="10" spans="1:28" x14ac:dyDescent="0.3">
      <c r="A10">
        <v>9</v>
      </c>
      <c r="B10" s="1">
        <v>45273</v>
      </c>
      <c r="C10" t="s">
        <v>36</v>
      </c>
      <c r="D10" t="s">
        <v>20</v>
      </c>
      <c r="E10">
        <v>63</v>
      </c>
      <c r="F10" t="s">
        <v>27</v>
      </c>
      <c r="G10">
        <v>2</v>
      </c>
      <c r="H10">
        <v>300</v>
      </c>
      <c r="I10">
        <v>600</v>
      </c>
      <c r="J10">
        <f t="shared" si="0"/>
        <v>2023</v>
      </c>
      <c r="K10" t="str">
        <f t="shared" si="1"/>
        <v>December</v>
      </c>
      <c r="L10">
        <f>DAY(Table1[[#This Row],[Date]])</f>
        <v>13</v>
      </c>
      <c r="M10" t="str">
        <f>TEXT(Table1[[#This Row],[Date]], "dddd")</f>
        <v>Wednesday</v>
      </c>
      <c r="N10">
        <f>(Table1[[#This Row],[Total Amount]] / Table1[[#This Row],[Quantity]])</f>
        <v>300</v>
      </c>
      <c r="O10">
        <f>IF(Table1[[#This Row],[Gender]]="Male", 1, 0)</f>
        <v>1</v>
      </c>
      <c r="P10" t="str">
        <f>IF(Table1[[#This Row],[Total Amount]] &gt; 1000, "Yes", "No")</f>
        <v>No</v>
      </c>
      <c r="Q10" t="str">
        <f t="shared" si="2"/>
        <v>46+</v>
      </c>
      <c r="R10" s="3" t="str">
        <f t="shared" si="3"/>
        <v>Winter</v>
      </c>
      <c r="S10">
        <f t="shared" si="4"/>
        <v>4</v>
      </c>
      <c r="T10" t="str">
        <f t="shared" si="5"/>
        <v>2023-12</v>
      </c>
      <c r="AA10" s="5"/>
      <c r="AB10" s="2"/>
    </row>
    <row r="11" spans="1:28" x14ac:dyDescent="0.3">
      <c r="A11">
        <v>10</v>
      </c>
      <c r="B11" s="1">
        <v>45206</v>
      </c>
      <c r="C11" t="s">
        <v>37</v>
      </c>
      <c r="D11" t="s">
        <v>23</v>
      </c>
      <c r="E11">
        <v>52</v>
      </c>
      <c r="F11" t="s">
        <v>24</v>
      </c>
      <c r="G11">
        <v>4</v>
      </c>
      <c r="H11">
        <v>50</v>
      </c>
      <c r="I11">
        <v>200</v>
      </c>
      <c r="J11">
        <f t="shared" si="0"/>
        <v>2023</v>
      </c>
      <c r="K11" t="str">
        <f t="shared" si="1"/>
        <v>October</v>
      </c>
      <c r="L11">
        <f>DAY(Table1[[#This Row],[Date]])</f>
        <v>7</v>
      </c>
      <c r="M11" t="str">
        <f>TEXT(Table1[[#This Row],[Date]], "dddd")</f>
        <v>Saturday</v>
      </c>
      <c r="N11">
        <f>(Table1[[#This Row],[Total Amount]] / Table1[[#This Row],[Quantity]])</f>
        <v>50</v>
      </c>
      <c r="O11">
        <f>IF(Table1[[#This Row],[Gender]]="Male", 1, 0)</f>
        <v>0</v>
      </c>
      <c r="P11" t="str">
        <f>IF(Table1[[#This Row],[Total Amount]] &gt; 1000, "Yes", "No")</f>
        <v>No</v>
      </c>
      <c r="Q11" t="str">
        <f t="shared" si="2"/>
        <v>46+</v>
      </c>
      <c r="R11" s="3" t="str">
        <f t="shared" si="3"/>
        <v>Autumn</v>
      </c>
      <c r="S11">
        <f t="shared" si="4"/>
        <v>4</v>
      </c>
      <c r="T11" t="str">
        <f t="shared" si="5"/>
        <v>2023-10</v>
      </c>
      <c r="AA11" s="6" t="s">
        <v>38</v>
      </c>
    </row>
    <row r="12" spans="1:28" x14ac:dyDescent="0.3">
      <c r="A12">
        <v>11</v>
      </c>
      <c r="B12" s="1">
        <v>44971</v>
      </c>
      <c r="C12" t="s">
        <v>39</v>
      </c>
      <c r="D12" t="s">
        <v>20</v>
      </c>
      <c r="E12">
        <v>23</v>
      </c>
      <c r="F12" t="s">
        <v>24</v>
      </c>
      <c r="G12">
        <v>2</v>
      </c>
      <c r="H12">
        <v>50</v>
      </c>
      <c r="I12">
        <v>100</v>
      </c>
      <c r="J12">
        <f t="shared" si="0"/>
        <v>2023</v>
      </c>
      <c r="K12" t="str">
        <f t="shared" si="1"/>
        <v>February</v>
      </c>
      <c r="L12">
        <f>DAY(Table1[[#This Row],[Date]])</f>
        <v>14</v>
      </c>
      <c r="M12" t="str">
        <f>TEXT(Table1[[#This Row],[Date]], "dddd")</f>
        <v>Tuesday</v>
      </c>
      <c r="N12">
        <f>(Table1[[#This Row],[Total Amount]] / Table1[[#This Row],[Quantity]])</f>
        <v>50</v>
      </c>
      <c r="O12">
        <f>IF(Table1[[#This Row],[Gender]]="Male", 1, 0)</f>
        <v>1</v>
      </c>
      <c r="P12" t="str">
        <f>IF(Table1[[#This Row],[Total Amount]] &gt; 1000, "Yes", "No")</f>
        <v>No</v>
      </c>
      <c r="Q12" t="str">
        <f t="shared" si="2"/>
        <v>18-30</v>
      </c>
      <c r="R12" s="3" t="str">
        <f t="shared" si="3"/>
        <v>Winter</v>
      </c>
      <c r="S12">
        <f t="shared" si="4"/>
        <v>1</v>
      </c>
      <c r="T12" t="str">
        <f t="shared" si="5"/>
        <v>2023-02</v>
      </c>
      <c r="AA12" s="6"/>
      <c r="AB12" s="2"/>
    </row>
    <row r="13" spans="1:28" ht="18" x14ac:dyDescent="0.3">
      <c r="A13">
        <v>12</v>
      </c>
      <c r="B13" s="1">
        <v>45229</v>
      </c>
      <c r="C13" t="s">
        <v>40</v>
      </c>
      <c r="D13" t="s">
        <v>20</v>
      </c>
      <c r="E13">
        <v>35</v>
      </c>
      <c r="F13" t="s">
        <v>21</v>
      </c>
      <c r="G13">
        <v>3</v>
      </c>
      <c r="H13">
        <v>25</v>
      </c>
      <c r="I13">
        <v>75</v>
      </c>
      <c r="J13">
        <f t="shared" si="0"/>
        <v>2023</v>
      </c>
      <c r="K13" t="str">
        <f t="shared" si="1"/>
        <v>October</v>
      </c>
      <c r="L13">
        <f>DAY(Table1[[#This Row],[Date]])</f>
        <v>30</v>
      </c>
      <c r="M13" t="str">
        <f>TEXT(Table1[[#This Row],[Date]], "dddd")</f>
        <v>Monday</v>
      </c>
      <c r="N13">
        <f>(Table1[[#This Row],[Total Amount]] / Table1[[#This Row],[Quantity]])</f>
        <v>25</v>
      </c>
      <c r="O13">
        <f>IF(Table1[[#This Row],[Gender]]="Male", 1, 0)</f>
        <v>1</v>
      </c>
      <c r="P13" t="str">
        <f>IF(Table1[[#This Row],[Total Amount]] &gt; 1000, "Yes", "No")</f>
        <v>No</v>
      </c>
      <c r="Q13" t="str">
        <f t="shared" si="2"/>
        <v>31-45</v>
      </c>
      <c r="R13" s="3" t="str">
        <f t="shared" si="3"/>
        <v>Autumn</v>
      </c>
      <c r="S13">
        <f t="shared" si="4"/>
        <v>4</v>
      </c>
      <c r="T13" t="str">
        <f t="shared" si="5"/>
        <v>2023-10</v>
      </c>
      <c r="AA13" s="4" t="s">
        <v>41</v>
      </c>
    </row>
    <row r="14" spans="1:28" x14ac:dyDescent="0.3">
      <c r="A14">
        <v>13</v>
      </c>
      <c r="B14" s="1">
        <v>45143</v>
      </c>
      <c r="C14" t="s">
        <v>42</v>
      </c>
      <c r="D14" t="s">
        <v>20</v>
      </c>
      <c r="E14">
        <v>22</v>
      </c>
      <c r="F14" t="s">
        <v>27</v>
      </c>
      <c r="G14">
        <v>3</v>
      </c>
      <c r="H14">
        <v>500</v>
      </c>
      <c r="I14">
        <v>1500</v>
      </c>
      <c r="J14">
        <f t="shared" si="0"/>
        <v>2023</v>
      </c>
      <c r="K14" t="str">
        <f t="shared" si="1"/>
        <v>August</v>
      </c>
      <c r="L14">
        <f>DAY(Table1[[#This Row],[Date]])</f>
        <v>5</v>
      </c>
      <c r="M14" t="str">
        <f>TEXT(Table1[[#This Row],[Date]], "dddd")</f>
        <v>Saturday</v>
      </c>
      <c r="N14">
        <f>(Table1[[#This Row],[Total Amount]] / Table1[[#This Row],[Quantity]])</f>
        <v>500</v>
      </c>
      <c r="O14">
        <f>IF(Table1[[#This Row],[Gender]]="Male", 1, 0)</f>
        <v>1</v>
      </c>
      <c r="P14" t="str">
        <f>IF(Table1[[#This Row],[Total Amount]] &gt; 1000, "Yes", "No")</f>
        <v>Yes</v>
      </c>
      <c r="Q14" t="str">
        <f t="shared" si="2"/>
        <v>18-30</v>
      </c>
      <c r="R14" s="3" t="str">
        <f t="shared" si="3"/>
        <v>Monsoon</v>
      </c>
      <c r="S14">
        <f t="shared" si="4"/>
        <v>3</v>
      </c>
      <c r="T14" t="str">
        <f t="shared" si="5"/>
        <v>2023-08</v>
      </c>
      <c r="AA14" s="5"/>
      <c r="AB14" s="2"/>
    </row>
    <row r="15" spans="1:28" x14ac:dyDescent="0.3">
      <c r="A15">
        <v>14</v>
      </c>
      <c r="B15" s="1">
        <v>44943</v>
      </c>
      <c r="C15" t="s">
        <v>43</v>
      </c>
      <c r="D15" t="s">
        <v>20</v>
      </c>
      <c r="E15">
        <v>64</v>
      </c>
      <c r="F15" t="s">
        <v>24</v>
      </c>
      <c r="G15">
        <v>4</v>
      </c>
      <c r="H15">
        <v>30</v>
      </c>
      <c r="I15">
        <v>120</v>
      </c>
      <c r="J15">
        <f t="shared" si="0"/>
        <v>2023</v>
      </c>
      <c r="K15" t="str">
        <f t="shared" si="1"/>
        <v>January</v>
      </c>
      <c r="L15">
        <f>DAY(Table1[[#This Row],[Date]])</f>
        <v>17</v>
      </c>
      <c r="M15" t="str">
        <f>TEXT(Table1[[#This Row],[Date]], "dddd")</f>
        <v>Tuesday</v>
      </c>
      <c r="N15">
        <f>(Table1[[#This Row],[Total Amount]] / Table1[[#This Row],[Quantity]])</f>
        <v>30</v>
      </c>
      <c r="O15">
        <f>IF(Table1[[#This Row],[Gender]]="Male", 1, 0)</f>
        <v>1</v>
      </c>
      <c r="P15" t="str">
        <f>IF(Table1[[#This Row],[Total Amount]] &gt; 1000, "Yes", "No")</f>
        <v>No</v>
      </c>
      <c r="Q15" t="str">
        <f t="shared" si="2"/>
        <v>46+</v>
      </c>
      <c r="R15" s="3" t="str">
        <f t="shared" si="3"/>
        <v>Winter</v>
      </c>
      <c r="S15">
        <f t="shared" si="4"/>
        <v>1</v>
      </c>
      <c r="T15" t="str">
        <f t="shared" si="5"/>
        <v>2023-01</v>
      </c>
      <c r="AA15" s="6" t="s">
        <v>44</v>
      </c>
    </row>
    <row r="16" spans="1:28" x14ac:dyDescent="0.3">
      <c r="A16">
        <v>15</v>
      </c>
      <c r="B16" s="1">
        <v>44942</v>
      </c>
      <c r="C16" t="s">
        <v>45</v>
      </c>
      <c r="D16" t="s">
        <v>23</v>
      </c>
      <c r="E16">
        <v>42</v>
      </c>
      <c r="F16" t="s">
        <v>27</v>
      </c>
      <c r="G16">
        <v>4</v>
      </c>
      <c r="H16">
        <v>500</v>
      </c>
      <c r="I16">
        <v>2000</v>
      </c>
      <c r="J16">
        <f t="shared" si="0"/>
        <v>2023</v>
      </c>
      <c r="K16" t="str">
        <f t="shared" si="1"/>
        <v>January</v>
      </c>
      <c r="L16">
        <f>DAY(Table1[[#This Row],[Date]])</f>
        <v>16</v>
      </c>
      <c r="M16" t="str">
        <f>TEXT(Table1[[#This Row],[Date]], "dddd")</f>
        <v>Monday</v>
      </c>
      <c r="N16">
        <f>(Table1[[#This Row],[Total Amount]] / Table1[[#This Row],[Quantity]])</f>
        <v>500</v>
      </c>
      <c r="O16">
        <f>IF(Table1[[#This Row],[Gender]]="Male", 1, 0)</f>
        <v>0</v>
      </c>
      <c r="P16" t="str">
        <f>IF(Table1[[#This Row],[Total Amount]] &gt; 1000, "Yes", "No")</f>
        <v>Yes</v>
      </c>
      <c r="Q16" t="str">
        <f t="shared" si="2"/>
        <v>31-45</v>
      </c>
      <c r="R16" s="3" t="str">
        <f t="shared" si="3"/>
        <v>Winter</v>
      </c>
      <c r="S16">
        <f t="shared" si="4"/>
        <v>1</v>
      </c>
      <c r="T16" t="str">
        <f t="shared" si="5"/>
        <v>2023-01</v>
      </c>
      <c r="AA16" s="5"/>
      <c r="AB16" s="2"/>
    </row>
    <row r="17" spans="1:28" x14ac:dyDescent="0.3">
      <c r="A17">
        <v>16</v>
      </c>
      <c r="B17" s="1">
        <v>44974</v>
      </c>
      <c r="C17" t="s">
        <v>46</v>
      </c>
      <c r="D17" t="s">
        <v>20</v>
      </c>
      <c r="E17">
        <v>19</v>
      </c>
      <c r="F17" t="s">
        <v>24</v>
      </c>
      <c r="G17">
        <v>3</v>
      </c>
      <c r="H17">
        <v>500</v>
      </c>
      <c r="I17">
        <v>1500</v>
      </c>
      <c r="J17">
        <f t="shared" si="0"/>
        <v>2023</v>
      </c>
      <c r="K17" t="str">
        <f t="shared" si="1"/>
        <v>February</v>
      </c>
      <c r="L17">
        <f>DAY(Table1[[#This Row],[Date]])</f>
        <v>17</v>
      </c>
      <c r="M17" t="str">
        <f>TEXT(Table1[[#This Row],[Date]], "dddd")</f>
        <v>Friday</v>
      </c>
      <c r="N17">
        <f>(Table1[[#This Row],[Total Amount]] / Table1[[#This Row],[Quantity]])</f>
        <v>500</v>
      </c>
      <c r="O17">
        <f>IF(Table1[[#This Row],[Gender]]="Male", 1, 0)</f>
        <v>1</v>
      </c>
      <c r="P17" t="str">
        <f>IF(Table1[[#This Row],[Total Amount]] &gt; 1000, "Yes", "No")</f>
        <v>Yes</v>
      </c>
      <c r="Q17" t="str">
        <f t="shared" si="2"/>
        <v>18-30</v>
      </c>
      <c r="R17" s="3" t="str">
        <f t="shared" si="3"/>
        <v>Winter</v>
      </c>
      <c r="S17">
        <f t="shared" si="4"/>
        <v>1</v>
      </c>
      <c r="T17" t="str">
        <f t="shared" si="5"/>
        <v>2023-02</v>
      </c>
      <c r="AA17" s="6" t="s">
        <v>47</v>
      </c>
    </row>
    <row r="18" spans="1:28" x14ac:dyDescent="0.3">
      <c r="A18">
        <v>17</v>
      </c>
      <c r="B18" s="1">
        <v>45038</v>
      </c>
      <c r="C18" t="s">
        <v>48</v>
      </c>
      <c r="D18" t="s">
        <v>23</v>
      </c>
      <c r="E18">
        <v>27</v>
      </c>
      <c r="F18" t="s">
        <v>24</v>
      </c>
      <c r="G18">
        <v>4</v>
      </c>
      <c r="H18">
        <v>25</v>
      </c>
      <c r="I18">
        <v>100</v>
      </c>
      <c r="J18">
        <f t="shared" si="0"/>
        <v>2023</v>
      </c>
      <c r="K18" t="str">
        <f t="shared" si="1"/>
        <v>April</v>
      </c>
      <c r="L18">
        <f>DAY(Table1[[#This Row],[Date]])</f>
        <v>22</v>
      </c>
      <c r="M18" t="str">
        <f>TEXT(Table1[[#This Row],[Date]], "dddd")</f>
        <v>Saturday</v>
      </c>
      <c r="N18">
        <f>(Table1[[#This Row],[Total Amount]] / Table1[[#This Row],[Quantity]])</f>
        <v>25</v>
      </c>
      <c r="O18">
        <f>IF(Table1[[#This Row],[Gender]]="Male", 1, 0)</f>
        <v>0</v>
      </c>
      <c r="P18" t="str">
        <f>IF(Table1[[#This Row],[Total Amount]] &gt; 1000, "Yes", "No")</f>
        <v>No</v>
      </c>
      <c r="Q18" t="str">
        <f t="shared" si="2"/>
        <v>18-30</v>
      </c>
      <c r="R18" s="3" t="str">
        <f t="shared" si="3"/>
        <v>Summer</v>
      </c>
      <c r="S18">
        <f t="shared" si="4"/>
        <v>2</v>
      </c>
      <c r="T18" t="str">
        <f t="shared" si="5"/>
        <v>2023-04</v>
      </c>
      <c r="AA18" s="5"/>
      <c r="AB18" s="2"/>
    </row>
    <row r="19" spans="1:28" x14ac:dyDescent="0.3">
      <c r="A19">
        <v>18</v>
      </c>
      <c r="B19" s="1">
        <v>45046</v>
      </c>
      <c r="C19" t="s">
        <v>49</v>
      </c>
      <c r="D19" t="s">
        <v>23</v>
      </c>
      <c r="E19">
        <v>47</v>
      </c>
      <c r="F19" t="s">
        <v>27</v>
      </c>
      <c r="G19">
        <v>2</v>
      </c>
      <c r="H19">
        <v>25</v>
      </c>
      <c r="I19">
        <v>50</v>
      </c>
      <c r="J19">
        <f t="shared" si="0"/>
        <v>2023</v>
      </c>
      <c r="K19" t="str">
        <f t="shared" si="1"/>
        <v>April</v>
      </c>
      <c r="L19">
        <f>DAY(Table1[[#This Row],[Date]])</f>
        <v>30</v>
      </c>
      <c r="M19" t="str">
        <f>TEXT(Table1[[#This Row],[Date]], "dddd")</f>
        <v>Sunday</v>
      </c>
      <c r="N19">
        <f>(Table1[[#This Row],[Total Amount]] / Table1[[#This Row],[Quantity]])</f>
        <v>25</v>
      </c>
      <c r="O19">
        <f>IF(Table1[[#This Row],[Gender]]="Male", 1, 0)</f>
        <v>0</v>
      </c>
      <c r="P19" t="str">
        <f>IF(Table1[[#This Row],[Total Amount]] &gt; 1000, "Yes", "No")</f>
        <v>No</v>
      </c>
      <c r="Q19" t="str">
        <f t="shared" si="2"/>
        <v>46+</v>
      </c>
      <c r="R19" s="3" t="str">
        <f t="shared" si="3"/>
        <v>Summer</v>
      </c>
      <c r="S19">
        <f t="shared" si="4"/>
        <v>2</v>
      </c>
      <c r="T19" t="str">
        <f t="shared" si="5"/>
        <v>2023-04</v>
      </c>
      <c r="AA19" s="6" t="s">
        <v>50</v>
      </c>
    </row>
    <row r="20" spans="1:28" x14ac:dyDescent="0.3">
      <c r="A20">
        <v>19</v>
      </c>
      <c r="B20" s="1">
        <v>45185</v>
      </c>
      <c r="C20" t="s">
        <v>51</v>
      </c>
      <c r="D20" t="s">
        <v>23</v>
      </c>
      <c r="E20">
        <v>62</v>
      </c>
      <c r="F20" t="s">
        <v>24</v>
      </c>
      <c r="G20">
        <v>2</v>
      </c>
      <c r="H20">
        <v>25</v>
      </c>
      <c r="I20">
        <v>50</v>
      </c>
      <c r="J20">
        <f t="shared" si="0"/>
        <v>2023</v>
      </c>
      <c r="K20" t="str">
        <f t="shared" si="1"/>
        <v>September</v>
      </c>
      <c r="L20">
        <f>DAY(Table1[[#This Row],[Date]])</f>
        <v>16</v>
      </c>
      <c r="M20" t="str">
        <f>TEXT(Table1[[#This Row],[Date]], "dddd")</f>
        <v>Saturday</v>
      </c>
      <c r="N20">
        <f>(Table1[[#This Row],[Total Amount]] / Table1[[#This Row],[Quantity]])</f>
        <v>25</v>
      </c>
      <c r="O20">
        <f>IF(Table1[[#This Row],[Gender]]="Male", 1, 0)</f>
        <v>0</v>
      </c>
      <c r="P20" t="str">
        <f>IF(Table1[[#This Row],[Total Amount]] &gt; 1000, "Yes", "No")</f>
        <v>No</v>
      </c>
      <c r="Q20" t="str">
        <f t="shared" si="2"/>
        <v>46+</v>
      </c>
      <c r="R20" s="3" t="str">
        <f t="shared" si="3"/>
        <v>Monsoon</v>
      </c>
      <c r="S20">
        <f t="shared" si="4"/>
        <v>3</v>
      </c>
      <c r="T20" t="str">
        <f>TEXT(B20, "yyyy-mm")</f>
        <v>2023-09</v>
      </c>
      <c r="AA20" s="5"/>
      <c r="AB20" s="2"/>
    </row>
    <row r="21" spans="1:28" x14ac:dyDescent="0.3">
      <c r="A21">
        <v>20</v>
      </c>
      <c r="B21" s="1">
        <v>45235</v>
      </c>
      <c r="C21" t="s">
        <v>52</v>
      </c>
      <c r="D21" t="s">
        <v>20</v>
      </c>
      <c r="E21">
        <v>22</v>
      </c>
      <c r="F21" t="s">
        <v>24</v>
      </c>
      <c r="G21">
        <v>3</v>
      </c>
      <c r="H21">
        <v>300</v>
      </c>
      <c r="I21">
        <v>900</v>
      </c>
      <c r="J21">
        <f t="shared" si="0"/>
        <v>2023</v>
      </c>
      <c r="K21" t="str">
        <f t="shared" si="1"/>
        <v>November</v>
      </c>
      <c r="L21">
        <f>DAY(Table1[[#This Row],[Date]])</f>
        <v>5</v>
      </c>
      <c r="M21" t="str">
        <f>TEXT(Table1[[#This Row],[Date]], "dddd")</f>
        <v>Sunday</v>
      </c>
      <c r="N21">
        <f>(Table1[[#This Row],[Total Amount]] / Table1[[#This Row],[Quantity]])</f>
        <v>300</v>
      </c>
      <c r="O21">
        <f>IF(Table1[[#This Row],[Gender]]="Male", 1, 0)</f>
        <v>1</v>
      </c>
      <c r="P21" t="str">
        <f>IF(Table1[[#This Row],[Total Amount]] &gt; 1000, "Yes", "No")</f>
        <v>No</v>
      </c>
      <c r="Q21" t="str">
        <f t="shared" si="2"/>
        <v>18-30</v>
      </c>
      <c r="R21" s="3" t="str">
        <f>IF(OR(MONTH(B21)=3,MONTH(B21)=4,MONTH(B21)=5), "Summer",
 IF(AND(MONTH(B21)&gt;=6,MONTH(B21)&lt;=9), "Monsoon",
 IF(AND(MONTH(B21)&gt;=10,MONTH(B21)&lt;=11), "Autumn", "Winter")))</f>
        <v>Autumn</v>
      </c>
      <c r="S21">
        <f t="shared" si="4"/>
        <v>4</v>
      </c>
      <c r="T21" t="str">
        <f t="shared" si="5"/>
        <v>2023-11</v>
      </c>
      <c r="AA21" s="6" t="s">
        <v>53</v>
      </c>
    </row>
    <row r="22" spans="1:28" x14ac:dyDescent="0.3">
      <c r="A22">
        <v>21</v>
      </c>
      <c r="B22" s="1">
        <v>44940</v>
      </c>
      <c r="C22" t="s">
        <v>54</v>
      </c>
      <c r="D22" t="s">
        <v>23</v>
      </c>
      <c r="E22">
        <v>50</v>
      </c>
      <c r="F22" t="s">
        <v>21</v>
      </c>
      <c r="G22">
        <v>1</v>
      </c>
      <c r="H22">
        <v>500</v>
      </c>
      <c r="I22">
        <v>500</v>
      </c>
      <c r="J22">
        <f t="shared" si="0"/>
        <v>2023</v>
      </c>
      <c r="K22" t="str">
        <f t="shared" si="1"/>
        <v>January</v>
      </c>
      <c r="L22">
        <f>DAY(Table1[[#This Row],[Date]])</f>
        <v>14</v>
      </c>
      <c r="M22" t="str">
        <f>TEXT(Table1[[#This Row],[Date]], "dddd")</f>
        <v>Saturday</v>
      </c>
      <c r="N22">
        <f>(Table1[[#This Row],[Total Amount]] / Table1[[#This Row],[Quantity]])</f>
        <v>500</v>
      </c>
      <c r="O22">
        <f>IF(Table1[[#This Row],[Gender]]="Male", 1, 0)</f>
        <v>0</v>
      </c>
      <c r="P22" t="str">
        <f>IF(Table1[[#This Row],[Total Amount]] &gt; 1000, "Yes", "No")</f>
        <v>No</v>
      </c>
      <c r="Q22" t="str">
        <f t="shared" si="2"/>
        <v>46+</v>
      </c>
      <c r="R22" s="3" t="str">
        <f t="shared" si="3"/>
        <v>Winter</v>
      </c>
      <c r="S22">
        <f t="shared" si="4"/>
        <v>1</v>
      </c>
      <c r="T22" t="str">
        <f t="shared" si="5"/>
        <v>2023-01</v>
      </c>
      <c r="AA22" s="5"/>
    </row>
    <row r="23" spans="1:28" x14ac:dyDescent="0.3">
      <c r="A23">
        <v>22</v>
      </c>
      <c r="B23" s="1">
        <v>45214</v>
      </c>
      <c r="C23" t="s">
        <v>55</v>
      </c>
      <c r="D23" t="s">
        <v>20</v>
      </c>
      <c r="E23">
        <v>18</v>
      </c>
      <c r="F23" t="s">
        <v>24</v>
      </c>
      <c r="G23">
        <v>2</v>
      </c>
      <c r="H23">
        <v>50</v>
      </c>
      <c r="I23">
        <v>100</v>
      </c>
      <c r="J23">
        <f t="shared" si="0"/>
        <v>2023</v>
      </c>
      <c r="K23" t="str">
        <f t="shared" si="1"/>
        <v>October</v>
      </c>
      <c r="L23">
        <f>DAY(Table1[[#This Row],[Date]])</f>
        <v>15</v>
      </c>
      <c r="M23" t="str">
        <f>TEXT(Table1[[#This Row],[Date]], "dddd")</f>
        <v>Sunday</v>
      </c>
      <c r="N23">
        <f>(Table1[[#This Row],[Total Amount]] / Table1[[#This Row],[Quantity]])</f>
        <v>50</v>
      </c>
      <c r="O23">
        <f>IF(Table1[[#This Row],[Gender]]="Male", 1, 0)</f>
        <v>1</v>
      </c>
      <c r="P23" t="str">
        <f>IF(Table1[[#This Row],[Total Amount]] &gt; 1000, "Yes", "No")</f>
        <v>No</v>
      </c>
      <c r="Q23" t="str">
        <f t="shared" si="2"/>
        <v>18-30</v>
      </c>
      <c r="R23" s="3" t="str">
        <f t="shared" si="3"/>
        <v>Autumn</v>
      </c>
      <c r="S23">
        <f t="shared" si="4"/>
        <v>4</v>
      </c>
      <c r="T23" t="str">
        <f t="shared" si="5"/>
        <v>2023-10</v>
      </c>
      <c r="AA23" s="6" t="s">
        <v>56</v>
      </c>
    </row>
    <row r="24" spans="1:28" x14ac:dyDescent="0.3">
      <c r="A24">
        <v>23</v>
      </c>
      <c r="B24" s="1">
        <v>45028</v>
      </c>
      <c r="C24" t="s">
        <v>57</v>
      </c>
      <c r="D24" t="s">
        <v>23</v>
      </c>
      <c r="E24">
        <v>35</v>
      </c>
      <c r="F24" t="s">
        <v>24</v>
      </c>
      <c r="G24">
        <v>4</v>
      </c>
      <c r="H24">
        <v>30</v>
      </c>
      <c r="I24">
        <v>120</v>
      </c>
      <c r="J24">
        <f t="shared" si="0"/>
        <v>2023</v>
      </c>
      <c r="K24" t="str">
        <f t="shared" si="1"/>
        <v>April</v>
      </c>
      <c r="L24">
        <f>DAY(Table1[[#This Row],[Date]])</f>
        <v>12</v>
      </c>
      <c r="M24" t="str">
        <f>TEXT(Table1[[#This Row],[Date]], "dddd")</f>
        <v>Wednesday</v>
      </c>
      <c r="N24">
        <f>(Table1[[#This Row],[Total Amount]] / Table1[[#This Row],[Quantity]])</f>
        <v>30</v>
      </c>
      <c r="O24">
        <f>IF(Table1[[#This Row],[Gender]]="Male", 1, 0)</f>
        <v>0</v>
      </c>
      <c r="P24" t="str">
        <f>IF(Table1[[#This Row],[Total Amount]] &gt; 1000, "Yes", "No")</f>
        <v>No</v>
      </c>
      <c r="Q24" t="str">
        <f t="shared" si="2"/>
        <v>31-45</v>
      </c>
      <c r="R24" s="3" t="str">
        <f t="shared" si="3"/>
        <v>Summer</v>
      </c>
      <c r="S24">
        <f t="shared" si="4"/>
        <v>2</v>
      </c>
      <c r="T24" t="str">
        <f t="shared" si="5"/>
        <v>2023-04</v>
      </c>
      <c r="AA24" s="6"/>
    </row>
    <row r="25" spans="1:28" ht="18" x14ac:dyDescent="0.3">
      <c r="A25">
        <v>24</v>
      </c>
      <c r="B25" s="1">
        <v>45259</v>
      </c>
      <c r="C25" t="s">
        <v>58</v>
      </c>
      <c r="D25" t="s">
        <v>23</v>
      </c>
      <c r="E25">
        <v>49</v>
      </c>
      <c r="F25" t="s">
        <v>24</v>
      </c>
      <c r="G25">
        <v>1</v>
      </c>
      <c r="H25">
        <v>300</v>
      </c>
      <c r="I25">
        <v>300</v>
      </c>
      <c r="J25">
        <f t="shared" si="0"/>
        <v>2023</v>
      </c>
      <c r="K25" t="str">
        <f t="shared" si="1"/>
        <v>November</v>
      </c>
      <c r="L25">
        <f>DAY(Table1[[#This Row],[Date]])</f>
        <v>29</v>
      </c>
      <c r="M25" t="str">
        <f>TEXT(Table1[[#This Row],[Date]], "dddd")</f>
        <v>Wednesday</v>
      </c>
      <c r="N25">
        <f>(Table1[[#This Row],[Total Amount]] / Table1[[#This Row],[Quantity]])</f>
        <v>300</v>
      </c>
      <c r="O25">
        <f>IF(Table1[[#This Row],[Gender]]="Male", 1, 0)</f>
        <v>0</v>
      </c>
      <c r="P25" t="str">
        <f>IF(Table1[[#This Row],[Total Amount]] &gt; 1000, "Yes", "No")</f>
        <v>No</v>
      </c>
      <c r="Q25" t="str">
        <f t="shared" si="2"/>
        <v>46+</v>
      </c>
      <c r="R25" s="3" t="str">
        <f t="shared" si="3"/>
        <v>Autumn</v>
      </c>
      <c r="S25">
        <f t="shared" si="4"/>
        <v>4</v>
      </c>
      <c r="T25" t="str">
        <f t="shared" si="5"/>
        <v>2023-11</v>
      </c>
      <c r="AA25" s="4" t="s">
        <v>59</v>
      </c>
    </row>
    <row r="26" spans="1:28" x14ac:dyDescent="0.3">
      <c r="A26">
        <v>25</v>
      </c>
      <c r="B26" s="1">
        <v>45286</v>
      </c>
      <c r="C26" t="s">
        <v>60</v>
      </c>
      <c r="D26" t="s">
        <v>23</v>
      </c>
      <c r="E26">
        <v>64</v>
      </c>
      <c r="F26" t="s">
        <v>21</v>
      </c>
      <c r="G26">
        <v>1</v>
      </c>
      <c r="H26">
        <v>50</v>
      </c>
      <c r="I26">
        <v>50</v>
      </c>
      <c r="J26">
        <f t="shared" si="0"/>
        <v>2023</v>
      </c>
      <c r="K26" t="str">
        <f t="shared" si="1"/>
        <v>December</v>
      </c>
      <c r="L26">
        <f>DAY(Table1[[#This Row],[Date]])</f>
        <v>26</v>
      </c>
      <c r="M26" t="str">
        <f>TEXT(Table1[[#This Row],[Date]], "dddd")</f>
        <v>Tuesday</v>
      </c>
      <c r="N26">
        <f>(Table1[[#This Row],[Total Amount]] / Table1[[#This Row],[Quantity]])</f>
        <v>50</v>
      </c>
      <c r="O26">
        <f>IF(Table1[[#This Row],[Gender]]="Male", 1, 0)</f>
        <v>0</v>
      </c>
      <c r="P26" t="str">
        <f>IF(Table1[[#This Row],[Total Amount]] &gt; 1000, "Yes", "No")</f>
        <v>No</v>
      </c>
      <c r="Q26" t="str">
        <f t="shared" si="2"/>
        <v>46+</v>
      </c>
      <c r="R26" s="3" t="str">
        <f t="shared" si="3"/>
        <v>Winter</v>
      </c>
      <c r="S26">
        <f t="shared" si="4"/>
        <v>4</v>
      </c>
      <c r="T26" t="str">
        <f t="shared" si="5"/>
        <v>2023-12</v>
      </c>
      <c r="AA26" s="5"/>
    </row>
    <row r="27" spans="1:28" x14ac:dyDescent="0.3">
      <c r="A27">
        <v>26</v>
      </c>
      <c r="B27" s="1">
        <v>45206</v>
      </c>
      <c r="C27" t="s">
        <v>61</v>
      </c>
      <c r="D27" t="s">
        <v>23</v>
      </c>
      <c r="E27">
        <v>28</v>
      </c>
      <c r="F27" t="s">
        <v>27</v>
      </c>
      <c r="G27">
        <v>2</v>
      </c>
      <c r="H27">
        <v>500</v>
      </c>
      <c r="I27">
        <v>1000</v>
      </c>
      <c r="J27">
        <f t="shared" si="0"/>
        <v>2023</v>
      </c>
      <c r="K27" t="str">
        <f t="shared" si="1"/>
        <v>October</v>
      </c>
      <c r="L27">
        <f>DAY(Table1[[#This Row],[Date]])</f>
        <v>7</v>
      </c>
      <c r="M27" t="str">
        <f>TEXT(Table1[[#This Row],[Date]], "dddd")</f>
        <v>Saturday</v>
      </c>
      <c r="N27">
        <f>(Table1[[#This Row],[Total Amount]] / Table1[[#This Row],[Quantity]])</f>
        <v>500</v>
      </c>
      <c r="O27">
        <f>IF(Table1[[#This Row],[Gender]]="Male", 1, 0)</f>
        <v>0</v>
      </c>
      <c r="P27" t="str">
        <f>IF(Table1[[#This Row],[Total Amount]] &gt; 1000, "Yes", "No")</f>
        <v>No</v>
      </c>
      <c r="Q27" t="str">
        <f t="shared" si="2"/>
        <v>18-30</v>
      </c>
      <c r="R27" s="3" t="str">
        <f t="shared" si="3"/>
        <v>Autumn</v>
      </c>
      <c r="S27">
        <f t="shared" si="4"/>
        <v>4</v>
      </c>
      <c r="T27" t="str">
        <f t="shared" si="5"/>
        <v>2023-10</v>
      </c>
      <c r="AA27" s="6" t="s">
        <v>62</v>
      </c>
    </row>
    <row r="28" spans="1:28" x14ac:dyDescent="0.3">
      <c r="A28">
        <v>27</v>
      </c>
      <c r="B28" s="1">
        <v>45141</v>
      </c>
      <c r="C28" t="s">
        <v>63</v>
      </c>
      <c r="D28" t="s">
        <v>23</v>
      </c>
      <c r="E28">
        <v>38</v>
      </c>
      <c r="F28" t="s">
        <v>21</v>
      </c>
      <c r="G28">
        <v>2</v>
      </c>
      <c r="H28">
        <v>25</v>
      </c>
      <c r="I28">
        <v>50</v>
      </c>
      <c r="J28">
        <f t="shared" si="0"/>
        <v>2023</v>
      </c>
      <c r="K28" t="str">
        <f t="shared" si="1"/>
        <v>August</v>
      </c>
      <c r="L28">
        <f>DAY(Table1[[#This Row],[Date]])</f>
        <v>3</v>
      </c>
      <c r="M28" t="str">
        <f>TEXT(Table1[[#This Row],[Date]], "dddd")</f>
        <v>Thursday</v>
      </c>
      <c r="N28">
        <f>(Table1[[#This Row],[Total Amount]] / Table1[[#This Row],[Quantity]])</f>
        <v>25</v>
      </c>
      <c r="O28">
        <f>IF(Table1[[#This Row],[Gender]]="Male", 1, 0)</f>
        <v>0</v>
      </c>
      <c r="P28" t="str">
        <f>IF(Table1[[#This Row],[Total Amount]] &gt; 1000, "Yes", "No")</f>
        <v>No</v>
      </c>
      <c r="Q28" t="str">
        <f t="shared" si="2"/>
        <v>31-45</v>
      </c>
      <c r="R28" s="3" t="str">
        <f t="shared" si="3"/>
        <v>Monsoon</v>
      </c>
      <c r="S28">
        <f t="shared" si="4"/>
        <v>3</v>
      </c>
      <c r="T28" t="str">
        <f t="shared" si="5"/>
        <v>2023-08</v>
      </c>
      <c r="AA28" s="5"/>
    </row>
    <row r="29" spans="1:28" x14ac:dyDescent="0.3">
      <c r="A29">
        <v>28</v>
      </c>
      <c r="B29" s="1">
        <v>45039</v>
      </c>
      <c r="C29" t="s">
        <v>64</v>
      </c>
      <c r="D29" t="s">
        <v>23</v>
      </c>
      <c r="E29">
        <v>43</v>
      </c>
      <c r="F29" t="s">
        <v>21</v>
      </c>
      <c r="G29">
        <v>1</v>
      </c>
      <c r="H29">
        <v>500</v>
      </c>
      <c r="I29">
        <v>500</v>
      </c>
      <c r="J29">
        <f t="shared" si="0"/>
        <v>2023</v>
      </c>
      <c r="K29" t="str">
        <f t="shared" si="1"/>
        <v>April</v>
      </c>
      <c r="L29">
        <f>DAY(Table1[[#This Row],[Date]])</f>
        <v>23</v>
      </c>
      <c r="M29" t="str">
        <f>TEXT(Table1[[#This Row],[Date]], "dddd")</f>
        <v>Sunday</v>
      </c>
      <c r="N29">
        <f>(Table1[[#This Row],[Total Amount]] / Table1[[#This Row],[Quantity]])</f>
        <v>500</v>
      </c>
      <c r="O29">
        <f>IF(Table1[[#This Row],[Gender]]="Male", 1, 0)</f>
        <v>0</v>
      </c>
      <c r="P29" t="str">
        <f>IF(Table1[[#This Row],[Total Amount]] &gt; 1000, "Yes", "No")</f>
        <v>No</v>
      </c>
      <c r="Q29" t="str">
        <f t="shared" si="2"/>
        <v>31-45</v>
      </c>
      <c r="R29" s="3" t="str">
        <f t="shared" si="3"/>
        <v>Summer</v>
      </c>
      <c r="S29">
        <f t="shared" si="4"/>
        <v>2</v>
      </c>
      <c r="T29" t="str">
        <f t="shared" si="5"/>
        <v>2023-04</v>
      </c>
      <c r="AA29" s="6" t="s">
        <v>65</v>
      </c>
    </row>
    <row r="30" spans="1:28" x14ac:dyDescent="0.3">
      <c r="A30">
        <v>29</v>
      </c>
      <c r="B30" s="1">
        <v>45156</v>
      </c>
      <c r="C30" t="s">
        <v>66</v>
      </c>
      <c r="D30" t="s">
        <v>23</v>
      </c>
      <c r="E30">
        <v>42</v>
      </c>
      <c r="F30" t="s">
        <v>27</v>
      </c>
      <c r="G30">
        <v>1</v>
      </c>
      <c r="H30">
        <v>30</v>
      </c>
      <c r="I30">
        <v>30</v>
      </c>
      <c r="J30">
        <f t="shared" si="0"/>
        <v>2023</v>
      </c>
      <c r="K30" t="str">
        <f t="shared" si="1"/>
        <v>August</v>
      </c>
      <c r="L30">
        <f>DAY(Table1[[#This Row],[Date]])</f>
        <v>18</v>
      </c>
      <c r="M30" t="str">
        <f>TEXT(Table1[[#This Row],[Date]], "dddd")</f>
        <v>Friday</v>
      </c>
      <c r="N30">
        <f>(Table1[[#This Row],[Total Amount]] / Table1[[#This Row],[Quantity]])</f>
        <v>30</v>
      </c>
      <c r="O30">
        <f>IF(Table1[[#This Row],[Gender]]="Male", 1, 0)</f>
        <v>0</v>
      </c>
      <c r="P30" t="str">
        <f>IF(Table1[[#This Row],[Total Amount]] &gt; 1000, "Yes", "No")</f>
        <v>No</v>
      </c>
      <c r="Q30" t="str">
        <f t="shared" si="2"/>
        <v>31-45</v>
      </c>
      <c r="R30" s="3" t="str">
        <f t="shared" si="3"/>
        <v>Monsoon</v>
      </c>
      <c r="S30">
        <f t="shared" si="4"/>
        <v>3</v>
      </c>
      <c r="T30" t="str">
        <f t="shared" si="5"/>
        <v>2023-08</v>
      </c>
      <c r="AA30" s="5"/>
    </row>
    <row r="31" spans="1:28" x14ac:dyDescent="0.3">
      <c r="A31">
        <v>30</v>
      </c>
      <c r="B31" s="1">
        <v>45228</v>
      </c>
      <c r="C31" t="s">
        <v>67</v>
      </c>
      <c r="D31" t="s">
        <v>23</v>
      </c>
      <c r="E31">
        <v>39</v>
      </c>
      <c r="F31" t="s">
        <v>21</v>
      </c>
      <c r="G31">
        <v>3</v>
      </c>
      <c r="H31">
        <v>300</v>
      </c>
      <c r="I31">
        <v>900</v>
      </c>
      <c r="J31">
        <f t="shared" si="0"/>
        <v>2023</v>
      </c>
      <c r="K31" t="str">
        <f t="shared" si="1"/>
        <v>October</v>
      </c>
      <c r="L31">
        <f>DAY(Table1[[#This Row],[Date]])</f>
        <v>29</v>
      </c>
      <c r="M31" t="str">
        <f>TEXT(Table1[[#This Row],[Date]], "dddd")</f>
        <v>Sunday</v>
      </c>
      <c r="N31">
        <f>(Table1[[#This Row],[Total Amount]] / Table1[[#This Row],[Quantity]])</f>
        <v>300</v>
      </c>
      <c r="O31">
        <f>IF(Table1[[#This Row],[Gender]]="Male", 1, 0)</f>
        <v>0</v>
      </c>
      <c r="P31" t="str">
        <f>IF(Table1[[#This Row],[Total Amount]] &gt; 1000, "Yes", "No")</f>
        <v>No</v>
      </c>
      <c r="Q31" t="str">
        <f t="shared" si="2"/>
        <v>31-45</v>
      </c>
      <c r="R31" s="3" t="str">
        <f t="shared" si="3"/>
        <v>Autumn</v>
      </c>
      <c r="S31">
        <f t="shared" si="4"/>
        <v>4</v>
      </c>
      <c r="T31" t="str">
        <f t="shared" si="5"/>
        <v>2023-10</v>
      </c>
      <c r="AA31" s="6" t="s">
        <v>68</v>
      </c>
    </row>
    <row r="32" spans="1:28" x14ac:dyDescent="0.3">
      <c r="A32">
        <v>31</v>
      </c>
      <c r="B32" s="1">
        <v>45069</v>
      </c>
      <c r="C32" t="s">
        <v>69</v>
      </c>
      <c r="D32" t="s">
        <v>20</v>
      </c>
      <c r="E32">
        <v>44</v>
      </c>
      <c r="F32" t="s">
        <v>27</v>
      </c>
      <c r="G32">
        <v>4</v>
      </c>
      <c r="H32">
        <v>300</v>
      </c>
      <c r="I32">
        <v>1200</v>
      </c>
      <c r="J32">
        <f t="shared" si="0"/>
        <v>2023</v>
      </c>
      <c r="K32" t="str">
        <f t="shared" si="1"/>
        <v>May</v>
      </c>
      <c r="L32">
        <f>DAY(Table1[[#This Row],[Date]])</f>
        <v>23</v>
      </c>
      <c r="M32" t="str">
        <f>TEXT(Table1[[#This Row],[Date]], "dddd")</f>
        <v>Tuesday</v>
      </c>
      <c r="N32">
        <f>(Table1[[#This Row],[Total Amount]] / Table1[[#This Row],[Quantity]])</f>
        <v>300</v>
      </c>
      <c r="O32">
        <f>IF(Table1[[#This Row],[Gender]]="Male", 1, 0)</f>
        <v>1</v>
      </c>
      <c r="P32" t="str">
        <f>IF(Table1[[#This Row],[Total Amount]] &gt; 1000, "Yes", "No")</f>
        <v>Yes</v>
      </c>
      <c r="Q32" t="str">
        <f t="shared" si="2"/>
        <v>31-45</v>
      </c>
      <c r="R32" s="3" t="str">
        <f t="shared" si="3"/>
        <v>Summer</v>
      </c>
      <c r="S32">
        <f t="shared" si="4"/>
        <v>2</v>
      </c>
      <c r="T32" t="str">
        <f t="shared" si="5"/>
        <v>2023-05</v>
      </c>
      <c r="AA32" s="5"/>
    </row>
    <row r="33" spans="1:27" x14ac:dyDescent="0.3">
      <c r="A33">
        <v>32</v>
      </c>
      <c r="B33" s="1">
        <v>44930</v>
      </c>
      <c r="C33" t="s">
        <v>70</v>
      </c>
      <c r="D33" t="s">
        <v>20</v>
      </c>
      <c r="E33">
        <v>30</v>
      </c>
      <c r="F33" t="s">
        <v>21</v>
      </c>
      <c r="G33">
        <v>3</v>
      </c>
      <c r="H33">
        <v>30</v>
      </c>
      <c r="I33">
        <v>90</v>
      </c>
      <c r="J33">
        <f t="shared" si="0"/>
        <v>2023</v>
      </c>
      <c r="K33" t="str">
        <f t="shared" si="1"/>
        <v>January</v>
      </c>
      <c r="L33">
        <f>DAY(Table1[[#This Row],[Date]])</f>
        <v>4</v>
      </c>
      <c r="M33" t="str">
        <f>TEXT(Table1[[#This Row],[Date]], "dddd")</f>
        <v>Wednesday</v>
      </c>
      <c r="N33">
        <f>(Table1[[#This Row],[Total Amount]] / Table1[[#This Row],[Quantity]])</f>
        <v>30</v>
      </c>
      <c r="O33">
        <f>IF(Table1[[#This Row],[Gender]]="Male", 1, 0)</f>
        <v>1</v>
      </c>
      <c r="P33" t="str">
        <f>IF(Table1[[#This Row],[Total Amount]] &gt; 1000, "Yes", "No")</f>
        <v>No</v>
      </c>
      <c r="Q33" t="str">
        <f t="shared" si="2"/>
        <v>18-30</v>
      </c>
      <c r="R33" s="3" t="str">
        <f t="shared" si="3"/>
        <v>Winter</v>
      </c>
      <c r="S33">
        <f t="shared" si="4"/>
        <v>1</v>
      </c>
      <c r="T33" t="str">
        <f t="shared" si="5"/>
        <v>2023-01</v>
      </c>
      <c r="AA33" s="6" t="s">
        <v>71</v>
      </c>
    </row>
    <row r="34" spans="1:27" x14ac:dyDescent="0.3">
      <c r="A34">
        <v>33</v>
      </c>
      <c r="B34" s="1">
        <v>45008</v>
      </c>
      <c r="C34" t="s">
        <v>72</v>
      </c>
      <c r="D34" t="s">
        <v>23</v>
      </c>
      <c r="E34">
        <v>50</v>
      </c>
      <c r="F34" t="s">
        <v>27</v>
      </c>
      <c r="G34">
        <v>2</v>
      </c>
      <c r="H34">
        <v>50</v>
      </c>
      <c r="I34">
        <v>100</v>
      </c>
      <c r="J34">
        <f t="shared" si="0"/>
        <v>2023</v>
      </c>
      <c r="K34" t="str">
        <f t="shared" si="1"/>
        <v>March</v>
      </c>
      <c r="L34">
        <f>DAY(Table1[[#This Row],[Date]])</f>
        <v>23</v>
      </c>
      <c r="M34" t="str">
        <f>TEXT(Table1[[#This Row],[Date]], "dddd")</f>
        <v>Thursday</v>
      </c>
      <c r="N34">
        <f>(Table1[[#This Row],[Total Amount]] / Table1[[#This Row],[Quantity]])</f>
        <v>50</v>
      </c>
      <c r="O34">
        <f>IF(Table1[[#This Row],[Gender]]="Male", 1, 0)</f>
        <v>0</v>
      </c>
      <c r="P34" t="str">
        <f>IF(Table1[[#This Row],[Total Amount]] &gt; 1000, "Yes", "No")</f>
        <v>No</v>
      </c>
      <c r="Q34" t="str">
        <f t="shared" si="2"/>
        <v>46+</v>
      </c>
      <c r="R34" s="3" t="str">
        <f t="shared" si="3"/>
        <v>Summer</v>
      </c>
      <c r="S34">
        <f t="shared" si="4"/>
        <v>1</v>
      </c>
      <c r="T34" t="str">
        <f t="shared" si="5"/>
        <v>2023-03</v>
      </c>
    </row>
    <row r="35" spans="1:27" ht="18" x14ac:dyDescent="0.3">
      <c r="A35">
        <v>34</v>
      </c>
      <c r="B35" s="1">
        <v>45284</v>
      </c>
      <c r="C35" t="s">
        <v>73</v>
      </c>
      <c r="D35" t="s">
        <v>23</v>
      </c>
      <c r="E35">
        <v>51</v>
      </c>
      <c r="F35" t="s">
        <v>24</v>
      </c>
      <c r="G35">
        <v>3</v>
      </c>
      <c r="H35">
        <v>50</v>
      </c>
      <c r="I35">
        <v>150</v>
      </c>
      <c r="J35">
        <f t="shared" si="0"/>
        <v>2023</v>
      </c>
      <c r="K35" t="str">
        <f t="shared" si="1"/>
        <v>December</v>
      </c>
      <c r="L35">
        <f>DAY(Table1[[#This Row],[Date]])</f>
        <v>24</v>
      </c>
      <c r="M35" t="str">
        <f>TEXT(Table1[[#This Row],[Date]], "dddd")</f>
        <v>Sunday</v>
      </c>
      <c r="N35">
        <f>(Table1[[#This Row],[Total Amount]] / Table1[[#This Row],[Quantity]])</f>
        <v>50</v>
      </c>
      <c r="O35">
        <f>IF(Table1[[#This Row],[Gender]]="Male", 1, 0)</f>
        <v>0</v>
      </c>
      <c r="P35" t="str">
        <f>IF(Table1[[#This Row],[Total Amount]] &gt; 1000, "Yes", "No")</f>
        <v>No</v>
      </c>
      <c r="Q35" t="str">
        <f t="shared" si="2"/>
        <v>46+</v>
      </c>
      <c r="R35" s="3" t="str">
        <f t="shared" si="3"/>
        <v>Winter</v>
      </c>
      <c r="S35">
        <f t="shared" si="4"/>
        <v>4</v>
      </c>
      <c r="T35" t="str">
        <f t="shared" si="5"/>
        <v>2023-12</v>
      </c>
      <c r="AA35" s="4" t="s">
        <v>74</v>
      </c>
    </row>
    <row r="36" spans="1:27" x14ac:dyDescent="0.3">
      <c r="A36">
        <v>35</v>
      </c>
      <c r="B36" s="1">
        <v>45143</v>
      </c>
      <c r="C36" t="s">
        <v>75</v>
      </c>
      <c r="D36" t="s">
        <v>23</v>
      </c>
      <c r="E36">
        <v>58</v>
      </c>
      <c r="F36" t="s">
        <v>21</v>
      </c>
      <c r="G36">
        <v>3</v>
      </c>
      <c r="H36">
        <v>300</v>
      </c>
      <c r="I36">
        <v>900</v>
      </c>
      <c r="J36">
        <f t="shared" si="0"/>
        <v>2023</v>
      </c>
      <c r="K36" t="str">
        <f t="shared" si="1"/>
        <v>August</v>
      </c>
      <c r="L36">
        <f>DAY(Table1[[#This Row],[Date]])</f>
        <v>5</v>
      </c>
      <c r="M36" t="str">
        <f>TEXT(Table1[[#This Row],[Date]], "dddd")</f>
        <v>Saturday</v>
      </c>
      <c r="N36">
        <f>(Table1[[#This Row],[Total Amount]] / Table1[[#This Row],[Quantity]])</f>
        <v>300</v>
      </c>
      <c r="O36">
        <f>IF(Table1[[#This Row],[Gender]]="Male", 1, 0)</f>
        <v>0</v>
      </c>
      <c r="P36" t="str">
        <f>IF(Table1[[#This Row],[Total Amount]] &gt; 1000, "Yes", "No")</f>
        <v>No</v>
      </c>
      <c r="Q36" t="str">
        <f t="shared" si="2"/>
        <v>46+</v>
      </c>
      <c r="R36" s="3" t="str">
        <f t="shared" si="3"/>
        <v>Monsoon</v>
      </c>
      <c r="S36">
        <f t="shared" si="4"/>
        <v>3</v>
      </c>
      <c r="T36" t="str">
        <f t="shared" si="5"/>
        <v>2023-08</v>
      </c>
      <c r="AA36" s="5"/>
    </row>
    <row r="37" spans="1:27" x14ac:dyDescent="0.3">
      <c r="A37">
        <v>36</v>
      </c>
      <c r="B37" s="1">
        <v>45101</v>
      </c>
      <c r="C37" t="s">
        <v>76</v>
      </c>
      <c r="D37" t="s">
        <v>20</v>
      </c>
      <c r="E37">
        <v>52</v>
      </c>
      <c r="F37" t="s">
        <v>21</v>
      </c>
      <c r="G37">
        <v>3</v>
      </c>
      <c r="H37">
        <v>300</v>
      </c>
      <c r="I37">
        <v>900</v>
      </c>
      <c r="J37">
        <f t="shared" si="0"/>
        <v>2023</v>
      </c>
      <c r="K37" t="str">
        <f t="shared" si="1"/>
        <v>June</v>
      </c>
      <c r="L37">
        <f>DAY(Table1[[#This Row],[Date]])</f>
        <v>24</v>
      </c>
      <c r="M37" t="str">
        <f>TEXT(Table1[[#This Row],[Date]], "dddd")</f>
        <v>Saturday</v>
      </c>
      <c r="N37">
        <f>(Table1[[#This Row],[Total Amount]] / Table1[[#This Row],[Quantity]])</f>
        <v>300</v>
      </c>
      <c r="O37">
        <f>IF(Table1[[#This Row],[Gender]]="Male", 1, 0)</f>
        <v>1</v>
      </c>
      <c r="P37" t="str">
        <f>IF(Table1[[#This Row],[Total Amount]] &gt; 1000, "Yes", "No")</f>
        <v>No</v>
      </c>
      <c r="Q37" t="str">
        <f t="shared" si="2"/>
        <v>46+</v>
      </c>
      <c r="R37" s="3" t="str">
        <f t="shared" si="3"/>
        <v>Monsoon</v>
      </c>
      <c r="S37">
        <f t="shared" si="4"/>
        <v>2</v>
      </c>
      <c r="T37" t="str">
        <f t="shared" si="5"/>
        <v>2023-06</v>
      </c>
      <c r="AA37" s="6" t="s">
        <v>77</v>
      </c>
    </row>
    <row r="38" spans="1:27" x14ac:dyDescent="0.3">
      <c r="A38">
        <v>37</v>
      </c>
      <c r="B38" s="1">
        <v>45069</v>
      </c>
      <c r="C38" t="s">
        <v>78</v>
      </c>
      <c r="D38" t="s">
        <v>23</v>
      </c>
      <c r="E38">
        <v>18</v>
      </c>
      <c r="F38" t="s">
        <v>21</v>
      </c>
      <c r="G38">
        <v>3</v>
      </c>
      <c r="H38">
        <v>25</v>
      </c>
      <c r="I38">
        <v>75</v>
      </c>
      <c r="J38">
        <f t="shared" si="0"/>
        <v>2023</v>
      </c>
      <c r="K38" t="str">
        <f t="shared" si="1"/>
        <v>May</v>
      </c>
      <c r="L38">
        <f>DAY(Table1[[#This Row],[Date]])</f>
        <v>23</v>
      </c>
      <c r="M38" t="str">
        <f>TEXT(Table1[[#This Row],[Date]], "dddd")</f>
        <v>Tuesday</v>
      </c>
      <c r="N38">
        <f>(Table1[[#This Row],[Total Amount]] / Table1[[#This Row],[Quantity]])</f>
        <v>25</v>
      </c>
      <c r="O38">
        <f>IF(Table1[[#This Row],[Gender]]="Male", 1, 0)</f>
        <v>0</v>
      </c>
      <c r="P38" t="str">
        <f>IF(Table1[[#This Row],[Total Amount]] &gt; 1000, "Yes", "No")</f>
        <v>No</v>
      </c>
      <c r="Q38" t="str">
        <f t="shared" si="2"/>
        <v>18-30</v>
      </c>
      <c r="R38" s="3" t="str">
        <f t="shared" si="3"/>
        <v>Summer</v>
      </c>
      <c r="S38">
        <f t="shared" si="4"/>
        <v>2</v>
      </c>
      <c r="T38" t="str">
        <f t="shared" si="5"/>
        <v>2023-05</v>
      </c>
      <c r="AA38" s="5"/>
    </row>
    <row r="39" spans="1:27" x14ac:dyDescent="0.3">
      <c r="A39">
        <v>38</v>
      </c>
      <c r="B39" s="1">
        <v>45006</v>
      </c>
      <c r="C39" t="s">
        <v>79</v>
      </c>
      <c r="D39" t="s">
        <v>20</v>
      </c>
      <c r="E39">
        <v>38</v>
      </c>
      <c r="F39" t="s">
        <v>21</v>
      </c>
      <c r="G39">
        <v>4</v>
      </c>
      <c r="H39">
        <v>50</v>
      </c>
      <c r="I39">
        <v>200</v>
      </c>
      <c r="J39">
        <f t="shared" si="0"/>
        <v>2023</v>
      </c>
      <c r="K39" t="str">
        <f t="shared" si="1"/>
        <v>March</v>
      </c>
      <c r="L39">
        <f>DAY(Table1[[#This Row],[Date]])</f>
        <v>21</v>
      </c>
      <c r="M39" t="str">
        <f>TEXT(Table1[[#This Row],[Date]], "dddd")</f>
        <v>Tuesday</v>
      </c>
      <c r="N39">
        <f>(Table1[[#This Row],[Total Amount]] / Table1[[#This Row],[Quantity]])</f>
        <v>50</v>
      </c>
      <c r="O39">
        <f>IF(Table1[[#This Row],[Gender]]="Male", 1, 0)</f>
        <v>1</v>
      </c>
      <c r="P39" t="str">
        <f>IF(Table1[[#This Row],[Total Amount]] &gt; 1000, "Yes", "No")</f>
        <v>No</v>
      </c>
      <c r="Q39" t="str">
        <f t="shared" si="2"/>
        <v>31-45</v>
      </c>
      <c r="R39" s="3" t="str">
        <f t="shared" si="3"/>
        <v>Summer</v>
      </c>
      <c r="S39">
        <f t="shared" si="4"/>
        <v>1</v>
      </c>
      <c r="T39" t="str">
        <f t="shared" si="5"/>
        <v>2023-03</v>
      </c>
      <c r="AA39" s="6" t="s">
        <v>80</v>
      </c>
    </row>
    <row r="40" spans="1:27" x14ac:dyDescent="0.3">
      <c r="A40">
        <v>39</v>
      </c>
      <c r="B40" s="1">
        <v>45037</v>
      </c>
      <c r="C40" t="s">
        <v>81</v>
      </c>
      <c r="D40" t="s">
        <v>20</v>
      </c>
      <c r="E40">
        <v>23</v>
      </c>
      <c r="F40" t="s">
        <v>24</v>
      </c>
      <c r="G40">
        <v>4</v>
      </c>
      <c r="H40">
        <v>30</v>
      </c>
      <c r="I40">
        <v>120</v>
      </c>
      <c r="J40">
        <f t="shared" si="0"/>
        <v>2023</v>
      </c>
      <c r="K40" t="str">
        <f t="shared" si="1"/>
        <v>April</v>
      </c>
      <c r="L40">
        <f>DAY(Table1[[#This Row],[Date]])</f>
        <v>21</v>
      </c>
      <c r="M40" t="str">
        <f>TEXT(Table1[[#This Row],[Date]], "dddd")</f>
        <v>Friday</v>
      </c>
      <c r="N40">
        <f>(Table1[[#This Row],[Total Amount]] / Table1[[#This Row],[Quantity]])</f>
        <v>30</v>
      </c>
      <c r="O40">
        <f>IF(Table1[[#This Row],[Gender]]="Male", 1, 0)</f>
        <v>1</v>
      </c>
      <c r="P40" t="str">
        <f>IF(Table1[[#This Row],[Total Amount]] &gt; 1000, "Yes", "No")</f>
        <v>No</v>
      </c>
      <c r="Q40" t="str">
        <f t="shared" si="2"/>
        <v>18-30</v>
      </c>
      <c r="R40" s="3" t="str">
        <f t="shared" si="3"/>
        <v>Summer</v>
      </c>
      <c r="S40">
        <f t="shared" si="4"/>
        <v>2</v>
      </c>
      <c r="T40" t="str">
        <f t="shared" si="5"/>
        <v>2023-04</v>
      </c>
      <c r="AA40" s="5"/>
    </row>
    <row r="41" spans="1:27" x14ac:dyDescent="0.3">
      <c r="A41">
        <v>40</v>
      </c>
      <c r="B41" s="1">
        <v>45099</v>
      </c>
      <c r="C41" t="s">
        <v>82</v>
      </c>
      <c r="D41" t="s">
        <v>20</v>
      </c>
      <c r="E41">
        <v>45</v>
      </c>
      <c r="F41" t="s">
        <v>21</v>
      </c>
      <c r="G41">
        <v>1</v>
      </c>
      <c r="H41">
        <v>50</v>
      </c>
      <c r="I41">
        <v>50</v>
      </c>
      <c r="J41">
        <f t="shared" si="0"/>
        <v>2023</v>
      </c>
      <c r="K41" t="str">
        <f t="shared" si="1"/>
        <v>June</v>
      </c>
      <c r="L41">
        <f>DAY(Table1[[#This Row],[Date]])</f>
        <v>22</v>
      </c>
      <c r="M41" t="str">
        <f>TEXT(Table1[[#This Row],[Date]], "dddd")</f>
        <v>Thursday</v>
      </c>
      <c r="N41">
        <f>(Table1[[#This Row],[Total Amount]] / Table1[[#This Row],[Quantity]])</f>
        <v>50</v>
      </c>
      <c r="O41">
        <f>IF(Table1[[#This Row],[Gender]]="Male", 1, 0)</f>
        <v>1</v>
      </c>
      <c r="P41" t="str">
        <f>IF(Table1[[#This Row],[Total Amount]] &gt; 1000, "Yes", "No")</f>
        <v>No</v>
      </c>
      <c r="Q41" t="str">
        <f t="shared" si="2"/>
        <v>31-45</v>
      </c>
      <c r="R41" s="3" t="str">
        <f t="shared" si="3"/>
        <v>Monsoon</v>
      </c>
      <c r="S41">
        <f t="shared" si="4"/>
        <v>2</v>
      </c>
      <c r="T41" t="str">
        <f t="shared" si="5"/>
        <v>2023-06</v>
      </c>
      <c r="AA41" s="6" t="s">
        <v>83</v>
      </c>
    </row>
    <row r="42" spans="1:27" x14ac:dyDescent="0.3">
      <c r="A42">
        <v>41</v>
      </c>
      <c r="B42" s="1">
        <v>44979</v>
      </c>
      <c r="C42" t="s">
        <v>84</v>
      </c>
      <c r="D42" t="s">
        <v>20</v>
      </c>
      <c r="E42">
        <v>34</v>
      </c>
      <c r="F42" t="s">
        <v>24</v>
      </c>
      <c r="G42">
        <v>2</v>
      </c>
      <c r="H42">
        <v>25</v>
      </c>
      <c r="I42">
        <v>50</v>
      </c>
      <c r="J42">
        <f t="shared" si="0"/>
        <v>2023</v>
      </c>
      <c r="K42" t="str">
        <f t="shared" si="1"/>
        <v>February</v>
      </c>
      <c r="L42">
        <f>DAY(Table1[[#This Row],[Date]])</f>
        <v>22</v>
      </c>
      <c r="M42" t="str">
        <f>TEXT(Table1[[#This Row],[Date]], "dddd")</f>
        <v>Wednesday</v>
      </c>
      <c r="N42">
        <f>(Table1[[#This Row],[Total Amount]] / Table1[[#This Row],[Quantity]])</f>
        <v>25</v>
      </c>
      <c r="O42">
        <f>IF(Table1[[#This Row],[Gender]]="Male", 1, 0)</f>
        <v>1</v>
      </c>
      <c r="P42" t="str">
        <f>IF(Table1[[#This Row],[Total Amount]] &gt; 1000, "Yes", "No")</f>
        <v>No</v>
      </c>
      <c r="Q42" t="str">
        <f t="shared" si="2"/>
        <v>31-45</v>
      </c>
      <c r="R42" s="3" t="str">
        <f t="shared" si="3"/>
        <v>Winter</v>
      </c>
      <c r="S42">
        <f t="shared" si="4"/>
        <v>1</v>
      </c>
      <c r="T42" t="str">
        <f t="shared" si="5"/>
        <v>2023-02</v>
      </c>
    </row>
    <row r="43" spans="1:27" x14ac:dyDescent="0.3">
      <c r="A43">
        <v>42</v>
      </c>
      <c r="B43" s="1">
        <v>44974</v>
      </c>
      <c r="C43" t="s">
        <v>85</v>
      </c>
      <c r="D43" t="s">
        <v>20</v>
      </c>
      <c r="E43">
        <v>22</v>
      </c>
      <c r="F43" t="s">
        <v>24</v>
      </c>
      <c r="G43">
        <v>3</v>
      </c>
      <c r="H43">
        <v>300</v>
      </c>
      <c r="I43">
        <v>900</v>
      </c>
      <c r="J43">
        <f t="shared" si="0"/>
        <v>2023</v>
      </c>
      <c r="K43" t="str">
        <f t="shared" si="1"/>
        <v>February</v>
      </c>
      <c r="L43">
        <f>DAY(Table1[[#This Row],[Date]])</f>
        <v>17</v>
      </c>
      <c r="M43" t="str">
        <f>TEXT(Table1[[#This Row],[Date]], "dddd")</f>
        <v>Friday</v>
      </c>
      <c r="N43">
        <f>(Table1[[#This Row],[Total Amount]] / Table1[[#This Row],[Quantity]])</f>
        <v>300</v>
      </c>
      <c r="O43">
        <f>IF(Table1[[#This Row],[Gender]]="Male", 1, 0)</f>
        <v>1</v>
      </c>
      <c r="P43" t="str">
        <f>IF(Table1[[#This Row],[Total Amount]] &gt; 1000, "Yes", "No")</f>
        <v>No</v>
      </c>
      <c r="Q43" t="str">
        <f t="shared" si="2"/>
        <v>18-30</v>
      </c>
      <c r="R43" s="3" t="str">
        <f t="shared" si="3"/>
        <v>Winter</v>
      </c>
      <c r="S43">
        <f t="shared" si="4"/>
        <v>1</v>
      </c>
      <c r="T43" t="str">
        <f t="shared" si="5"/>
        <v>2023-02</v>
      </c>
    </row>
    <row r="44" spans="1:27" x14ac:dyDescent="0.3">
      <c r="A44">
        <v>43</v>
      </c>
      <c r="B44" s="1">
        <v>45121</v>
      </c>
      <c r="C44" t="s">
        <v>86</v>
      </c>
      <c r="D44" t="s">
        <v>23</v>
      </c>
      <c r="E44">
        <v>48</v>
      </c>
      <c r="F44" t="s">
        <v>24</v>
      </c>
      <c r="G44">
        <v>1</v>
      </c>
      <c r="H44">
        <v>300</v>
      </c>
      <c r="I44">
        <v>300</v>
      </c>
      <c r="J44">
        <f t="shared" si="0"/>
        <v>2023</v>
      </c>
      <c r="K44" t="str">
        <f t="shared" si="1"/>
        <v>July</v>
      </c>
      <c r="L44">
        <f>DAY(Table1[[#This Row],[Date]])</f>
        <v>14</v>
      </c>
      <c r="M44" t="str">
        <f>TEXT(Table1[[#This Row],[Date]], "dddd")</f>
        <v>Friday</v>
      </c>
      <c r="N44">
        <f>(Table1[[#This Row],[Total Amount]] / Table1[[#This Row],[Quantity]])</f>
        <v>300</v>
      </c>
      <c r="O44">
        <f>IF(Table1[[#This Row],[Gender]]="Male", 1, 0)</f>
        <v>0</v>
      </c>
      <c r="P44" t="str">
        <f>IF(Table1[[#This Row],[Total Amount]] &gt; 1000, "Yes", "No")</f>
        <v>No</v>
      </c>
      <c r="Q44" t="str">
        <f t="shared" si="2"/>
        <v>46+</v>
      </c>
      <c r="R44" s="3" t="str">
        <f t="shared" si="3"/>
        <v>Monsoon</v>
      </c>
      <c r="S44">
        <f t="shared" si="4"/>
        <v>3</v>
      </c>
      <c r="T44" t="str">
        <f t="shared" si="5"/>
        <v>2023-07</v>
      </c>
    </row>
    <row r="45" spans="1:27" x14ac:dyDescent="0.3">
      <c r="A45">
        <v>44</v>
      </c>
      <c r="B45" s="1">
        <v>44976</v>
      </c>
      <c r="C45" t="s">
        <v>87</v>
      </c>
      <c r="D45" t="s">
        <v>23</v>
      </c>
      <c r="E45">
        <v>22</v>
      </c>
      <c r="F45" t="s">
        <v>24</v>
      </c>
      <c r="G45">
        <v>1</v>
      </c>
      <c r="H45">
        <v>25</v>
      </c>
      <c r="I45">
        <v>25</v>
      </c>
      <c r="J45">
        <f t="shared" si="0"/>
        <v>2023</v>
      </c>
      <c r="K45" t="str">
        <f t="shared" si="1"/>
        <v>February</v>
      </c>
      <c r="L45">
        <f>DAY(Table1[[#This Row],[Date]])</f>
        <v>19</v>
      </c>
      <c r="M45" t="str">
        <f>TEXT(Table1[[#This Row],[Date]], "dddd")</f>
        <v>Sunday</v>
      </c>
      <c r="N45">
        <f>(Table1[[#This Row],[Total Amount]] / Table1[[#This Row],[Quantity]])</f>
        <v>25</v>
      </c>
      <c r="O45">
        <f>IF(Table1[[#This Row],[Gender]]="Male", 1, 0)</f>
        <v>0</v>
      </c>
      <c r="P45" t="str">
        <f>IF(Table1[[#This Row],[Total Amount]] &gt; 1000, "Yes", "No")</f>
        <v>No</v>
      </c>
      <c r="Q45" t="str">
        <f t="shared" si="2"/>
        <v>18-30</v>
      </c>
      <c r="R45" s="3" t="str">
        <f t="shared" si="3"/>
        <v>Winter</v>
      </c>
      <c r="S45">
        <f t="shared" si="4"/>
        <v>1</v>
      </c>
      <c r="T45" t="str">
        <f t="shared" si="5"/>
        <v>2023-02</v>
      </c>
    </row>
    <row r="46" spans="1:27" x14ac:dyDescent="0.3">
      <c r="A46">
        <v>45</v>
      </c>
      <c r="B46" s="1">
        <v>45110</v>
      </c>
      <c r="C46" t="s">
        <v>88</v>
      </c>
      <c r="D46" t="s">
        <v>23</v>
      </c>
      <c r="E46">
        <v>55</v>
      </c>
      <c r="F46" t="s">
        <v>27</v>
      </c>
      <c r="G46">
        <v>1</v>
      </c>
      <c r="H46">
        <v>30</v>
      </c>
      <c r="I46">
        <v>30</v>
      </c>
      <c r="J46">
        <f t="shared" si="0"/>
        <v>2023</v>
      </c>
      <c r="K46" t="str">
        <f t="shared" si="1"/>
        <v>July</v>
      </c>
      <c r="L46">
        <f>DAY(Table1[[#This Row],[Date]])</f>
        <v>3</v>
      </c>
      <c r="M46" t="str">
        <f>TEXT(Table1[[#This Row],[Date]], "dddd")</f>
        <v>Monday</v>
      </c>
      <c r="N46">
        <f>(Table1[[#This Row],[Total Amount]] / Table1[[#This Row],[Quantity]])</f>
        <v>30</v>
      </c>
      <c r="O46">
        <f>IF(Table1[[#This Row],[Gender]]="Male", 1, 0)</f>
        <v>0</v>
      </c>
      <c r="P46" t="str">
        <f>IF(Table1[[#This Row],[Total Amount]] &gt; 1000, "Yes", "No")</f>
        <v>No</v>
      </c>
      <c r="Q46" t="str">
        <f t="shared" si="2"/>
        <v>46+</v>
      </c>
      <c r="R46" s="3" t="str">
        <f t="shared" si="3"/>
        <v>Monsoon</v>
      </c>
      <c r="S46">
        <f t="shared" si="4"/>
        <v>3</v>
      </c>
      <c r="T46" t="str">
        <f t="shared" si="5"/>
        <v>2023-07</v>
      </c>
    </row>
    <row r="47" spans="1:27" x14ac:dyDescent="0.3">
      <c r="A47">
        <v>46</v>
      </c>
      <c r="B47" s="1">
        <v>45103</v>
      </c>
      <c r="C47" t="s">
        <v>89</v>
      </c>
      <c r="D47" t="s">
        <v>23</v>
      </c>
      <c r="E47">
        <v>20</v>
      </c>
      <c r="F47" t="s">
        <v>27</v>
      </c>
      <c r="G47">
        <v>4</v>
      </c>
      <c r="H47">
        <v>300</v>
      </c>
      <c r="I47">
        <v>1200</v>
      </c>
      <c r="J47">
        <f t="shared" si="0"/>
        <v>2023</v>
      </c>
      <c r="K47" t="str">
        <f t="shared" si="1"/>
        <v>June</v>
      </c>
      <c r="L47">
        <f>DAY(Table1[[#This Row],[Date]])</f>
        <v>26</v>
      </c>
      <c r="M47" t="str">
        <f>TEXT(Table1[[#This Row],[Date]], "dddd")</f>
        <v>Monday</v>
      </c>
      <c r="N47">
        <f>(Table1[[#This Row],[Total Amount]] / Table1[[#This Row],[Quantity]])</f>
        <v>300</v>
      </c>
      <c r="O47">
        <f>IF(Table1[[#This Row],[Gender]]="Male", 1, 0)</f>
        <v>0</v>
      </c>
      <c r="P47" t="str">
        <f>IF(Table1[[#This Row],[Total Amount]] &gt; 1000, "Yes", "No")</f>
        <v>Yes</v>
      </c>
      <c r="Q47" t="str">
        <f t="shared" si="2"/>
        <v>18-30</v>
      </c>
      <c r="R47" s="3" t="str">
        <f t="shared" si="3"/>
        <v>Monsoon</v>
      </c>
      <c r="S47">
        <f t="shared" si="4"/>
        <v>2</v>
      </c>
      <c r="T47" t="str">
        <f t="shared" si="5"/>
        <v>2023-06</v>
      </c>
    </row>
    <row r="48" spans="1:27" x14ac:dyDescent="0.3">
      <c r="A48">
        <v>47</v>
      </c>
      <c r="B48" s="1">
        <v>45236</v>
      </c>
      <c r="C48" t="s">
        <v>90</v>
      </c>
      <c r="D48" t="s">
        <v>23</v>
      </c>
      <c r="E48">
        <v>40</v>
      </c>
      <c r="F48" t="s">
        <v>21</v>
      </c>
      <c r="G48">
        <v>3</v>
      </c>
      <c r="H48">
        <v>500</v>
      </c>
      <c r="I48">
        <v>1500</v>
      </c>
      <c r="J48">
        <f t="shared" si="0"/>
        <v>2023</v>
      </c>
      <c r="K48" t="str">
        <f t="shared" si="1"/>
        <v>November</v>
      </c>
      <c r="L48">
        <f>DAY(Table1[[#This Row],[Date]])</f>
        <v>6</v>
      </c>
      <c r="M48" t="str">
        <f>TEXT(Table1[[#This Row],[Date]], "dddd")</f>
        <v>Monday</v>
      </c>
      <c r="N48">
        <f>(Table1[[#This Row],[Total Amount]] / Table1[[#This Row],[Quantity]])</f>
        <v>500</v>
      </c>
      <c r="O48">
        <f>IF(Table1[[#This Row],[Gender]]="Male", 1, 0)</f>
        <v>0</v>
      </c>
      <c r="P48" t="str">
        <f>IF(Table1[[#This Row],[Total Amount]] &gt; 1000, "Yes", "No")</f>
        <v>Yes</v>
      </c>
      <c r="Q48" t="str">
        <f t="shared" si="2"/>
        <v>31-45</v>
      </c>
      <c r="R48" s="3" t="str">
        <f t="shared" si="3"/>
        <v>Autumn</v>
      </c>
      <c r="S48">
        <f t="shared" si="4"/>
        <v>4</v>
      </c>
      <c r="T48" t="str">
        <f t="shared" si="5"/>
        <v>2023-11</v>
      </c>
    </row>
    <row r="49" spans="1:20" x14ac:dyDescent="0.3">
      <c r="A49">
        <v>48</v>
      </c>
      <c r="B49" s="1">
        <v>45062</v>
      </c>
      <c r="C49" t="s">
        <v>91</v>
      </c>
      <c r="D49" t="s">
        <v>20</v>
      </c>
      <c r="E49">
        <v>54</v>
      </c>
      <c r="F49" t="s">
        <v>27</v>
      </c>
      <c r="G49">
        <v>3</v>
      </c>
      <c r="H49">
        <v>300</v>
      </c>
      <c r="I49">
        <v>900</v>
      </c>
      <c r="J49">
        <f t="shared" si="0"/>
        <v>2023</v>
      </c>
      <c r="K49" t="str">
        <f t="shared" si="1"/>
        <v>May</v>
      </c>
      <c r="L49">
        <f>DAY(Table1[[#This Row],[Date]])</f>
        <v>16</v>
      </c>
      <c r="M49" t="str">
        <f>TEXT(Table1[[#This Row],[Date]], "dddd")</f>
        <v>Tuesday</v>
      </c>
      <c r="N49">
        <f>(Table1[[#This Row],[Total Amount]] / Table1[[#This Row],[Quantity]])</f>
        <v>300</v>
      </c>
      <c r="O49">
        <f>IF(Table1[[#This Row],[Gender]]="Male", 1, 0)</f>
        <v>1</v>
      </c>
      <c r="P49" t="str">
        <f>IF(Table1[[#This Row],[Total Amount]] &gt; 1000, "Yes", "No")</f>
        <v>No</v>
      </c>
      <c r="Q49" t="str">
        <f t="shared" si="2"/>
        <v>46+</v>
      </c>
      <c r="R49" s="3" t="str">
        <f t="shared" si="3"/>
        <v>Summer</v>
      </c>
      <c r="S49">
        <f t="shared" si="4"/>
        <v>2</v>
      </c>
      <c r="T49" t="str">
        <f t="shared" si="5"/>
        <v>2023-05</v>
      </c>
    </row>
    <row r="50" spans="1:20" x14ac:dyDescent="0.3">
      <c r="A50">
        <v>49</v>
      </c>
      <c r="B50" s="1">
        <v>44949</v>
      </c>
      <c r="C50" t="s">
        <v>92</v>
      </c>
      <c r="D50" t="s">
        <v>23</v>
      </c>
      <c r="E50">
        <v>54</v>
      </c>
      <c r="F50" t="s">
        <v>27</v>
      </c>
      <c r="G50">
        <v>2</v>
      </c>
      <c r="H50">
        <v>500</v>
      </c>
      <c r="I50">
        <v>1000</v>
      </c>
      <c r="J50">
        <f t="shared" si="0"/>
        <v>2023</v>
      </c>
      <c r="K50" t="str">
        <f t="shared" si="1"/>
        <v>January</v>
      </c>
      <c r="L50">
        <f>DAY(Table1[[#This Row],[Date]])</f>
        <v>23</v>
      </c>
      <c r="M50" t="str">
        <f>TEXT(Table1[[#This Row],[Date]], "dddd")</f>
        <v>Monday</v>
      </c>
      <c r="N50">
        <f>(Table1[[#This Row],[Total Amount]] / Table1[[#This Row],[Quantity]])</f>
        <v>500</v>
      </c>
      <c r="O50">
        <f>IF(Table1[[#This Row],[Gender]]="Male", 1, 0)</f>
        <v>0</v>
      </c>
      <c r="P50" t="str">
        <f>IF(Table1[[#This Row],[Total Amount]] &gt; 1000, "Yes", "No")</f>
        <v>No</v>
      </c>
      <c r="Q50" t="str">
        <f t="shared" si="2"/>
        <v>46+</v>
      </c>
      <c r="R50" s="3" t="str">
        <f t="shared" si="3"/>
        <v>Winter</v>
      </c>
      <c r="S50">
        <f t="shared" si="4"/>
        <v>1</v>
      </c>
      <c r="T50" t="str">
        <f t="shared" si="5"/>
        <v>2023-01</v>
      </c>
    </row>
    <row r="51" spans="1:20" x14ac:dyDescent="0.3">
      <c r="A51">
        <v>50</v>
      </c>
      <c r="B51" s="1">
        <v>45162</v>
      </c>
      <c r="C51" t="s">
        <v>93</v>
      </c>
      <c r="D51" t="s">
        <v>23</v>
      </c>
      <c r="E51">
        <v>27</v>
      </c>
      <c r="F51" t="s">
        <v>21</v>
      </c>
      <c r="G51">
        <v>3</v>
      </c>
      <c r="H51">
        <v>25</v>
      </c>
      <c r="I51">
        <v>75</v>
      </c>
      <c r="J51">
        <f t="shared" si="0"/>
        <v>2023</v>
      </c>
      <c r="K51" t="str">
        <f t="shared" si="1"/>
        <v>August</v>
      </c>
      <c r="L51">
        <f>DAY(Table1[[#This Row],[Date]])</f>
        <v>24</v>
      </c>
      <c r="M51" t="str">
        <f>TEXT(Table1[[#This Row],[Date]], "dddd")</f>
        <v>Thursday</v>
      </c>
      <c r="N51">
        <f>(Table1[[#This Row],[Total Amount]] / Table1[[#This Row],[Quantity]])</f>
        <v>25</v>
      </c>
      <c r="O51">
        <f>IF(Table1[[#This Row],[Gender]]="Male", 1, 0)</f>
        <v>0</v>
      </c>
      <c r="P51" t="str">
        <f>IF(Table1[[#This Row],[Total Amount]] &gt; 1000, "Yes", "No")</f>
        <v>No</v>
      </c>
      <c r="Q51" t="str">
        <f t="shared" si="2"/>
        <v>18-30</v>
      </c>
      <c r="R51" s="3" t="str">
        <f t="shared" si="3"/>
        <v>Monsoon</v>
      </c>
      <c r="S51">
        <f t="shared" si="4"/>
        <v>3</v>
      </c>
      <c r="T51" t="str">
        <f t="shared" si="5"/>
        <v>2023-08</v>
      </c>
    </row>
    <row r="52" spans="1:20" x14ac:dyDescent="0.3">
      <c r="A52">
        <v>51</v>
      </c>
      <c r="B52" s="1">
        <v>45201</v>
      </c>
      <c r="C52" t="s">
        <v>94</v>
      </c>
      <c r="D52" t="s">
        <v>20</v>
      </c>
      <c r="E52">
        <v>27</v>
      </c>
      <c r="F52" t="s">
        <v>21</v>
      </c>
      <c r="G52">
        <v>3</v>
      </c>
      <c r="H52">
        <v>25</v>
      </c>
      <c r="I52">
        <v>75</v>
      </c>
      <c r="J52">
        <f t="shared" si="0"/>
        <v>2023</v>
      </c>
      <c r="K52" t="str">
        <f t="shared" si="1"/>
        <v>October</v>
      </c>
      <c r="L52">
        <f>DAY(Table1[[#This Row],[Date]])</f>
        <v>2</v>
      </c>
      <c r="M52" t="str">
        <f>TEXT(Table1[[#This Row],[Date]], "dddd")</f>
        <v>Monday</v>
      </c>
      <c r="N52">
        <f>(Table1[[#This Row],[Total Amount]] / Table1[[#This Row],[Quantity]])</f>
        <v>25</v>
      </c>
      <c r="O52">
        <f>IF(Table1[[#This Row],[Gender]]="Male", 1, 0)</f>
        <v>1</v>
      </c>
      <c r="P52" t="str">
        <f>IF(Table1[[#This Row],[Total Amount]] &gt; 1000, "Yes", "No")</f>
        <v>No</v>
      </c>
      <c r="Q52" t="str">
        <f t="shared" si="2"/>
        <v>18-30</v>
      </c>
      <c r="R52" s="3" t="str">
        <f t="shared" si="3"/>
        <v>Autumn</v>
      </c>
      <c r="S52">
        <f t="shared" si="4"/>
        <v>4</v>
      </c>
      <c r="T52" t="str">
        <f t="shared" si="5"/>
        <v>2023-10</v>
      </c>
    </row>
    <row r="53" spans="1:20" x14ac:dyDescent="0.3">
      <c r="A53">
        <v>52</v>
      </c>
      <c r="B53" s="1">
        <v>44990</v>
      </c>
      <c r="C53" t="s">
        <v>95</v>
      </c>
      <c r="D53" t="s">
        <v>23</v>
      </c>
      <c r="E53">
        <v>36</v>
      </c>
      <c r="F53" t="s">
        <v>21</v>
      </c>
      <c r="G53">
        <v>1</v>
      </c>
      <c r="H53">
        <v>300</v>
      </c>
      <c r="I53">
        <v>300</v>
      </c>
      <c r="J53">
        <f t="shared" si="0"/>
        <v>2023</v>
      </c>
      <c r="K53" t="str">
        <f t="shared" si="1"/>
        <v>March</v>
      </c>
      <c r="L53">
        <f>DAY(Table1[[#This Row],[Date]])</f>
        <v>5</v>
      </c>
      <c r="M53" t="str">
        <f>TEXT(Table1[[#This Row],[Date]], "dddd")</f>
        <v>Sunday</v>
      </c>
      <c r="N53">
        <f>(Table1[[#This Row],[Total Amount]] / Table1[[#This Row],[Quantity]])</f>
        <v>300</v>
      </c>
      <c r="O53">
        <f>IF(Table1[[#This Row],[Gender]]="Male", 1, 0)</f>
        <v>0</v>
      </c>
      <c r="P53" t="str">
        <f>IF(Table1[[#This Row],[Total Amount]] &gt; 1000, "Yes", "No")</f>
        <v>No</v>
      </c>
      <c r="Q53" t="str">
        <f t="shared" si="2"/>
        <v>31-45</v>
      </c>
      <c r="R53" s="3" t="str">
        <f t="shared" si="3"/>
        <v>Summer</v>
      </c>
      <c r="S53">
        <f t="shared" si="4"/>
        <v>1</v>
      </c>
      <c r="T53" t="str">
        <f t="shared" si="5"/>
        <v>2023-03</v>
      </c>
    </row>
    <row r="54" spans="1:20" x14ac:dyDescent="0.3">
      <c r="A54">
        <v>53</v>
      </c>
      <c r="B54" s="1">
        <v>45120</v>
      </c>
      <c r="C54" t="s">
        <v>96</v>
      </c>
      <c r="D54" t="s">
        <v>20</v>
      </c>
      <c r="E54">
        <v>34</v>
      </c>
      <c r="F54" t="s">
        <v>27</v>
      </c>
      <c r="G54">
        <v>2</v>
      </c>
      <c r="H54">
        <v>50</v>
      </c>
      <c r="I54">
        <v>100</v>
      </c>
      <c r="J54">
        <f t="shared" si="0"/>
        <v>2023</v>
      </c>
      <c r="K54" t="str">
        <f t="shared" si="1"/>
        <v>July</v>
      </c>
      <c r="L54">
        <f>DAY(Table1[[#This Row],[Date]])</f>
        <v>13</v>
      </c>
      <c r="M54" t="str">
        <f>TEXT(Table1[[#This Row],[Date]], "dddd")</f>
        <v>Thursday</v>
      </c>
      <c r="N54">
        <f>(Table1[[#This Row],[Total Amount]] / Table1[[#This Row],[Quantity]])</f>
        <v>50</v>
      </c>
      <c r="O54">
        <f>IF(Table1[[#This Row],[Gender]]="Male", 1, 0)</f>
        <v>1</v>
      </c>
      <c r="P54" t="str">
        <f>IF(Table1[[#This Row],[Total Amount]] &gt; 1000, "Yes", "No")</f>
        <v>No</v>
      </c>
      <c r="Q54" t="str">
        <f t="shared" si="2"/>
        <v>31-45</v>
      </c>
      <c r="R54" s="3" t="str">
        <f t="shared" si="3"/>
        <v>Monsoon</v>
      </c>
      <c r="S54">
        <f t="shared" si="4"/>
        <v>3</v>
      </c>
      <c r="T54" t="str">
        <f t="shared" si="5"/>
        <v>2023-07</v>
      </c>
    </row>
    <row r="55" spans="1:20" x14ac:dyDescent="0.3">
      <c r="A55">
        <v>54</v>
      </c>
      <c r="B55" s="1">
        <v>44967</v>
      </c>
      <c r="C55" t="s">
        <v>97</v>
      </c>
      <c r="D55" t="s">
        <v>23</v>
      </c>
      <c r="E55">
        <v>38</v>
      </c>
      <c r="F55" t="s">
        <v>27</v>
      </c>
      <c r="G55">
        <v>3</v>
      </c>
      <c r="H55">
        <v>500</v>
      </c>
      <c r="I55">
        <v>1500</v>
      </c>
      <c r="J55">
        <f t="shared" si="0"/>
        <v>2023</v>
      </c>
      <c r="K55" t="str">
        <f t="shared" si="1"/>
        <v>February</v>
      </c>
      <c r="L55">
        <f>DAY(Table1[[#This Row],[Date]])</f>
        <v>10</v>
      </c>
      <c r="M55" t="str">
        <f>TEXT(Table1[[#This Row],[Date]], "dddd")</f>
        <v>Friday</v>
      </c>
      <c r="N55">
        <f>(Table1[[#This Row],[Total Amount]] / Table1[[#This Row],[Quantity]])</f>
        <v>500</v>
      </c>
      <c r="O55">
        <f>IF(Table1[[#This Row],[Gender]]="Male", 1, 0)</f>
        <v>0</v>
      </c>
      <c r="P55" t="str">
        <f>IF(Table1[[#This Row],[Total Amount]] &gt; 1000, "Yes", "No")</f>
        <v>Yes</v>
      </c>
      <c r="Q55" t="str">
        <f t="shared" si="2"/>
        <v>31-45</v>
      </c>
      <c r="R55" s="3" t="str">
        <f t="shared" si="3"/>
        <v>Winter</v>
      </c>
      <c r="S55">
        <f t="shared" si="4"/>
        <v>1</v>
      </c>
      <c r="T55" t="str">
        <f t="shared" si="5"/>
        <v>2023-02</v>
      </c>
    </row>
    <row r="56" spans="1:20" x14ac:dyDescent="0.3">
      <c r="A56">
        <v>55</v>
      </c>
      <c r="B56" s="1">
        <v>45209</v>
      </c>
      <c r="C56" t="s">
        <v>98</v>
      </c>
      <c r="D56" t="s">
        <v>20</v>
      </c>
      <c r="E56">
        <v>31</v>
      </c>
      <c r="F56" t="s">
        <v>21</v>
      </c>
      <c r="G56">
        <v>4</v>
      </c>
      <c r="H56">
        <v>30</v>
      </c>
      <c r="I56">
        <v>120</v>
      </c>
      <c r="J56">
        <f t="shared" si="0"/>
        <v>2023</v>
      </c>
      <c r="K56" t="str">
        <f t="shared" si="1"/>
        <v>October</v>
      </c>
      <c r="L56">
        <f>DAY(Table1[[#This Row],[Date]])</f>
        <v>10</v>
      </c>
      <c r="M56" t="str">
        <f>TEXT(Table1[[#This Row],[Date]], "dddd")</f>
        <v>Tuesday</v>
      </c>
      <c r="N56">
        <f>(Table1[[#This Row],[Total Amount]] / Table1[[#This Row],[Quantity]])</f>
        <v>30</v>
      </c>
      <c r="O56">
        <f>IF(Table1[[#This Row],[Gender]]="Male", 1, 0)</f>
        <v>1</v>
      </c>
      <c r="P56" t="str">
        <f>IF(Table1[[#This Row],[Total Amount]] &gt; 1000, "Yes", "No")</f>
        <v>No</v>
      </c>
      <c r="Q56" t="str">
        <f t="shared" si="2"/>
        <v>31-45</v>
      </c>
      <c r="R56" s="3" t="str">
        <f t="shared" si="3"/>
        <v>Autumn</v>
      </c>
      <c r="S56">
        <f t="shared" si="4"/>
        <v>4</v>
      </c>
      <c r="T56" t="str">
        <f t="shared" si="5"/>
        <v>2023-10</v>
      </c>
    </row>
    <row r="57" spans="1:20" x14ac:dyDescent="0.3">
      <c r="A57">
        <v>56</v>
      </c>
      <c r="B57" s="1">
        <v>45077</v>
      </c>
      <c r="C57" t="s">
        <v>99</v>
      </c>
      <c r="D57" t="s">
        <v>23</v>
      </c>
      <c r="E57">
        <v>26</v>
      </c>
      <c r="F57" t="s">
        <v>24</v>
      </c>
      <c r="G57">
        <v>3</v>
      </c>
      <c r="H57">
        <v>300</v>
      </c>
      <c r="I57">
        <v>900</v>
      </c>
      <c r="J57">
        <f t="shared" si="0"/>
        <v>2023</v>
      </c>
      <c r="K57" t="str">
        <f t="shared" si="1"/>
        <v>May</v>
      </c>
      <c r="L57">
        <f>DAY(Table1[[#This Row],[Date]])</f>
        <v>31</v>
      </c>
      <c r="M57" t="str">
        <f>TEXT(Table1[[#This Row],[Date]], "dddd")</f>
        <v>Wednesday</v>
      </c>
      <c r="N57">
        <f>(Table1[[#This Row],[Total Amount]] / Table1[[#This Row],[Quantity]])</f>
        <v>300</v>
      </c>
      <c r="O57">
        <f>IF(Table1[[#This Row],[Gender]]="Male", 1, 0)</f>
        <v>0</v>
      </c>
      <c r="P57" t="str">
        <f>IF(Table1[[#This Row],[Total Amount]] &gt; 1000, "Yes", "No")</f>
        <v>No</v>
      </c>
      <c r="Q57" t="str">
        <f t="shared" si="2"/>
        <v>18-30</v>
      </c>
      <c r="R57" s="3" t="str">
        <f t="shared" si="3"/>
        <v>Summer</v>
      </c>
      <c r="S57">
        <f t="shared" si="4"/>
        <v>2</v>
      </c>
      <c r="T57" t="str">
        <f t="shared" si="5"/>
        <v>2023-05</v>
      </c>
    </row>
    <row r="58" spans="1:20" x14ac:dyDescent="0.3">
      <c r="A58">
        <v>57</v>
      </c>
      <c r="B58" s="1">
        <v>45248</v>
      </c>
      <c r="C58" t="s">
        <v>100</v>
      </c>
      <c r="D58" t="s">
        <v>23</v>
      </c>
      <c r="E58">
        <v>63</v>
      </c>
      <c r="F58" t="s">
        <v>21</v>
      </c>
      <c r="G58">
        <v>1</v>
      </c>
      <c r="H58">
        <v>30</v>
      </c>
      <c r="I58">
        <v>30</v>
      </c>
      <c r="J58">
        <f t="shared" si="0"/>
        <v>2023</v>
      </c>
      <c r="K58" t="str">
        <f t="shared" si="1"/>
        <v>November</v>
      </c>
      <c r="L58">
        <f>DAY(Table1[[#This Row],[Date]])</f>
        <v>18</v>
      </c>
      <c r="M58" t="str">
        <f>TEXT(Table1[[#This Row],[Date]], "dddd")</f>
        <v>Saturday</v>
      </c>
      <c r="N58">
        <f>(Table1[[#This Row],[Total Amount]] / Table1[[#This Row],[Quantity]])</f>
        <v>30</v>
      </c>
      <c r="O58">
        <f>IF(Table1[[#This Row],[Gender]]="Male", 1, 0)</f>
        <v>0</v>
      </c>
      <c r="P58" t="str">
        <f>IF(Table1[[#This Row],[Total Amount]] &gt; 1000, "Yes", "No")</f>
        <v>No</v>
      </c>
      <c r="Q58" t="str">
        <f t="shared" si="2"/>
        <v>46+</v>
      </c>
      <c r="R58" s="3" t="str">
        <f t="shared" si="3"/>
        <v>Autumn</v>
      </c>
      <c r="S58">
        <f t="shared" si="4"/>
        <v>4</v>
      </c>
      <c r="T58" t="str">
        <f t="shared" si="5"/>
        <v>2023-11</v>
      </c>
    </row>
    <row r="59" spans="1:20" x14ac:dyDescent="0.3">
      <c r="A59">
        <v>58</v>
      </c>
      <c r="B59" s="1">
        <v>45243</v>
      </c>
      <c r="C59" t="s">
        <v>101</v>
      </c>
      <c r="D59" t="s">
        <v>20</v>
      </c>
      <c r="E59">
        <v>18</v>
      </c>
      <c r="F59" t="s">
        <v>24</v>
      </c>
      <c r="G59">
        <v>4</v>
      </c>
      <c r="H59">
        <v>300</v>
      </c>
      <c r="I59">
        <v>1200</v>
      </c>
      <c r="J59">
        <f t="shared" si="0"/>
        <v>2023</v>
      </c>
      <c r="K59" t="str">
        <f t="shared" si="1"/>
        <v>November</v>
      </c>
      <c r="L59">
        <f>DAY(Table1[[#This Row],[Date]])</f>
        <v>13</v>
      </c>
      <c r="M59" t="str">
        <f>TEXT(Table1[[#This Row],[Date]], "dddd")</f>
        <v>Monday</v>
      </c>
      <c r="N59">
        <f>(Table1[[#This Row],[Total Amount]] / Table1[[#This Row],[Quantity]])</f>
        <v>300</v>
      </c>
      <c r="O59">
        <f>IF(Table1[[#This Row],[Gender]]="Male", 1, 0)</f>
        <v>1</v>
      </c>
      <c r="P59" t="str">
        <f>IF(Table1[[#This Row],[Total Amount]] &gt; 1000, "Yes", "No")</f>
        <v>Yes</v>
      </c>
      <c r="Q59" t="str">
        <f t="shared" si="2"/>
        <v>18-30</v>
      </c>
      <c r="R59" s="3" t="str">
        <f t="shared" si="3"/>
        <v>Autumn</v>
      </c>
      <c r="S59">
        <f t="shared" si="4"/>
        <v>4</v>
      </c>
      <c r="T59" t="str">
        <f t="shared" si="5"/>
        <v>2023-11</v>
      </c>
    </row>
    <row r="60" spans="1:20" x14ac:dyDescent="0.3">
      <c r="A60">
        <v>59</v>
      </c>
      <c r="B60" s="1">
        <v>45112</v>
      </c>
      <c r="C60" t="s">
        <v>102</v>
      </c>
      <c r="D60" t="s">
        <v>20</v>
      </c>
      <c r="E60">
        <v>62</v>
      </c>
      <c r="F60" t="s">
        <v>24</v>
      </c>
      <c r="G60">
        <v>1</v>
      </c>
      <c r="H60">
        <v>50</v>
      </c>
      <c r="I60">
        <v>50</v>
      </c>
      <c r="J60">
        <f t="shared" si="0"/>
        <v>2023</v>
      </c>
      <c r="K60" t="str">
        <f t="shared" si="1"/>
        <v>July</v>
      </c>
      <c r="L60">
        <f>DAY(Table1[[#This Row],[Date]])</f>
        <v>5</v>
      </c>
      <c r="M60" t="str">
        <f>TEXT(Table1[[#This Row],[Date]], "dddd")</f>
        <v>Wednesday</v>
      </c>
      <c r="N60">
        <f>(Table1[[#This Row],[Total Amount]] / Table1[[#This Row],[Quantity]])</f>
        <v>50</v>
      </c>
      <c r="O60">
        <f>IF(Table1[[#This Row],[Gender]]="Male", 1, 0)</f>
        <v>1</v>
      </c>
      <c r="P60" t="str">
        <f>IF(Table1[[#This Row],[Total Amount]] &gt; 1000, "Yes", "No")</f>
        <v>No</v>
      </c>
      <c r="Q60" t="str">
        <f t="shared" si="2"/>
        <v>46+</v>
      </c>
      <c r="R60" s="3" t="str">
        <f t="shared" si="3"/>
        <v>Monsoon</v>
      </c>
      <c r="S60">
        <f t="shared" si="4"/>
        <v>3</v>
      </c>
      <c r="T60" t="str">
        <f t="shared" si="5"/>
        <v>2023-07</v>
      </c>
    </row>
    <row r="61" spans="1:20" x14ac:dyDescent="0.3">
      <c r="A61">
        <v>60</v>
      </c>
      <c r="B61" s="1">
        <v>45222</v>
      </c>
      <c r="C61" t="s">
        <v>103</v>
      </c>
      <c r="D61" t="s">
        <v>20</v>
      </c>
      <c r="E61">
        <v>30</v>
      </c>
      <c r="F61" t="s">
        <v>21</v>
      </c>
      <c r="G61">
        <v>3</v>
      </c>
      <c r="H61">
        <v>50</v>
      </c>
      <c r="I61">
        <v>150</v>
      </c>
      <c r="J61">
        <f t="shared" si="0"/>
        <v>2023</v>
      </c>
      <c r="K61" t="str">
        <f t="shared" si="1"/>
        <v>October</v>
      </c>
      <c r="L61">
        <f>DAY(Table1[[#This Row],[Date]])</f>
        <v>23</v>
      </c>
      <c r="M61" t="str">
        <f>TEXT(Table1[[#This Row],[Date]], "dddd")</f>
        <v>Monday</v>
      </c>
      <c r="N61">
        <f>(Table1[[#This Row],[Total Amount]] / Table1[[#This Row],[Quantity]])</f>
        <v>50</v>
      </c>
      <c r="O61">
        <f>IF(Table1[[#This Row],[Gender]]="Male", 1, 0)</f>
        <v>1</v>
      </c>
      <c r="P61" t="str">
        <f>IF(Table1[[#This Row],[Total Amount]] &gt; 1000, "Yes", "No")</f>
        <v>No</v>
      </c>
      <c r="Q61" t="str">
        <f t="shared" si="2"/>
        <v>18-30</v>
      </c>
      <c r="R61" s="3" t="str">
        <f t="shared" si="3"/>
        <v>Autumn</v>
      </c>
      <c r="S61">
        <f t="shared" si="4"/>
        <v>4</v>
      </c>
      <c r="T61" t="str">
        <f t="shared" si="5"/>
        <v>2023-10</v>
      </c>
    </row>
    <row r="62" spans="1:20" x14ac:dyDescent="0.3">
      <c r="A62">
        <v>61</v>
      </c>
      <c r="B62" s="1">
        <v>45025</v>
      </c>
      <c r="C62" t="s">
        <v>104</v>
      </c>
      <c r="D62" t="s">
        <v>20</v>
      </c>
      <c r="E62">
        <v>21</v>
      </c>
      <c r="F62" t="s">
        <v>21</v>
      </c>
      <c r="G62">
        <v>4</v>
      </c>
      <c r="H62">
        <v>50</v>
      </c>
      <c r="I62">
        <v>200</v>
      </c>
      <c r="J62">
        <f>YEAR(B62)</f>
        <v>2023</v>
      </c>
      <c r="K62" t="str">
        <f t="shared" si="1"/>
        <v>April</v>
      </c>
      <c r="L62">
        <f>DAY(Table1[[#This Row],[Date]])</f>
        <v>9</v>
      </c>
      <c r="M62" t="str">
        <f>TEXT(Table1[[#This Row],[Date]], "dddd")</f>
        <v>Sunday</v>
      </c>
      <c r="N62">
        <f>(Table1[[#This Row],[Total Amount]] / Table1[[#This Row],[Quantity]])</f>
        <v>50</v>
      </c>
      <c r="O62">
        <f>IF(Table1[[#This Row],[Gender]]="Male", 1, 0)</f>
        <v>1</v>
      </c>
      <c r="P62" t="str">
        <f>IF(Table1[[#This Row],[Total Amount]] &gt; 1000, "Yes", "No")</f>
        <v>No</v>
      </c>
      <c r="Q62" t="str">
        <f t="shared" si="2"/>
        <v>18-30</v>
      </c>
      <c r="R62" s="3" t="str">
        <f t="shared" si="3"/>
        <v>Summer</v>
      </c>
      <c r="S62">
        <f t="shared" si="4"/>
        <v>2</v>
      </c>
      <c r="T62" t="str">
        <f t="shared" si="5"/>
        <v>2023-04</v>
      </c>
    </row>
    <row r="63" spans="1:20" x14ac:dyDescent="0.3">
      <c r="A63">
        <v>62</v>
      </c>
      <c r="B63" s="1">
        <v>45287</v>
      </c>
      <c r="C63" t="s">
        <v>105</v>
      </c>
      <c r="D63" t="s">
        <v>20</v>
      </c>
      <c r="E63">
        <v>18</v>
      </c>
      <c r="F63" t="s">
        <v>21</v>
      </c>
      <c r="G63">
        <v>2</v>
      </c>
      <c r="H63">
        <v>50</v>
      </c>
      <c r="I63">
        <v>100</v>
      </c>
      <c r="J63">
        <f t="shared" si="0"/>
        <v>2023</v>
      </c>
      <c r="K63" t="str">
        <f t="shared" si="1"/>
        <v>December</v>
      </c>
      <c r="L63">
        <f>DAY(Table1[[#This Row],[Date]])</f>
        <v>27</v>
      </c>
      <c r="M63" t="str">
        <f>TEXT(Table1[[#This Row],[Date]], "dddd")</f>
        <v>Wednesday</v>
      </c>
      <c r="N63">
        <f>(Table1[[#This Row],[Total Amount]] / Table1[[#This Row],[Quantity]])</f>
        <v>50</v>
      </c>
      <c r="O63">
        <f>IF(Table1[[#This Row],[Gender]]="Male", 1, 0)</f>
        <v>1</v>
      </c>
      <c r="P63" t="str">
        <f>IF(Table1[[#This Row],[Total Amount]] &gt; 1000, "Yes", "No")</f>
        <v>No</v>
      </c>
      <c r="Q63" t="str">
        <f t="shared" si="2"/>
        <v>18-30</v>
      </c>
      <c r="R63" s="3" t="str">
        <f t="shared" si="3"/>
        <v>Winter</v>
      </c>
      <c r="S63">
        <f t="shared" si="4"/>
        <v>4</v>
      </c>
      <c r="T63" t="str">
        <f t="shared" si="5"/>
        <v>2023-12</v>
      </c>
    </row>
    <row r="64" spans="1:20" x14ac:dyDescent="0.3">
      <c r="A64">
        <v>63</v>
      </c>
      <c r="B64" s="1">
        <v>44962</v>
      </c>
      <c r="C64" t="s">
        <v>106</v>
      </c>
      <c r="D64" t="s">
        <v>20</v>
      </c>
      <c r="E64">
        <v>57</v>
      </c>
      <c r="F64" t="s">
        <v>27</v>
      </c>
      <c r="G64">
        <v>2</v>
      </c>
      <c r="H64">
        <v>25</v>
      </c>
      <c r="I64">
        <v>50</v>
      </c>
      <c r="J64">
        <f t="shared" si="0"/>
        <v>2023</v>
      </c>
      <c r="K64" t="str">
        <f t="shared" si="1"/>
        <v>February</v>
      </c>
      <c r="L64">
        <f>DAY(Table1[[#This Row],[Date]])</f>
        <v>5</v>
      </c>
      <c r="M64" t="str">
        <f>TEXT(Table1[[#This Row],[Date]], "dddd")</f>
        <v>Sunday</v>
      </c>
      <c r="N64">
        <f>(Table1[[#This Row],[Total Amount]] / Table1[[#This Row],[Quantity]])</f>
        <v>25</v>
      </c>
      <c r="O64">
        <f>IF(Table1[[#This Row],[Gender]]="Male", 1, 0)</f>
        <v>1</v>
      </c>
      <c r="P64" t="str">
        <f>IF(Table1[[#This Row],[Total Amount]] &gt; 1000, "Yes", "No")</f>
        <v>No</v>
      </c>
      <c r="Q64" t="str">
        <f t="shared" si="2"/>
        <v>46+</v>
      </c>
      <c r="R64" s="3" t="str">
        <f t="shared" si="3"/>
        <v>Winter</v>
      </c>
      <c r="S64">
        <f t="shared" si="4"/>
        <v>1</v>
      </c>
      <c r="T64" t="str">
        <f t="shared" si="5"/>
        <v>2023-02</v>
      </c>
    </row>
    <row r="65" spans="1:20" x14ac:dyDescent="0.3">
      <c r="A65">
        <v>64</v>
      </c>
      <c r="B65" s="1">
        <v>44950</v>
      </c>
      <c r="C65" t="s">
        <v>107</v>
      </c>
      <c r="D65" t="s">
        <v>20</v>
      </c>
      <c r="E65">
        <v>49</v>
      </c>
      <c r="F65" t="s">
        <v>24</v>
      </c>
      <c r="G65">
        <v>4</v>
      </c>
      <c r="H65">
        <v>25</v>
      </c>
      <c r="I65">
        <v>100</v>
      </c>
      <c r="J65">
        <f t="shared" si="0"/>
        <v>2023</v>
      </c>
      <c r="K65" t="str">
        <f t="shared" si="1"/>
        <v>January</v>
      </c>
      <c r="L65">
        <f>DAY(Table1[[#This Row],[Date]])</f>
        <v>24</v>
      </c>
      <c r="M65" t="str">
        <f>TEXT(Table1[[#This Row],[Date]], "dddd")</f>
        <v>Tuesday</v>
      </c>
      <c r="N65">
        <f>(Table1[[#This Row],[Total Amount]] / Table1[[#This Row],[Quantity]])</f>
        <v>25</v>
      </c>
      <c r="O65">
        <f>IF(Table1[[#This Row],[Gender]]="Male", 1, 0)</f>
        <v>1</v>
      </c>
      <c r="P65" t="str">
        <f>IF(Table1[[#This Row],[Total Amount]] &gt; 1000, "Yes", "No")</f>
        <v>No</v>
      </c>
      <c r="Q65" t="str">
        <f t="shared" si="2"/>
        <v>46+</v>
      </c>
      <c r="R65" s="3" t="str">
        <f t="shared" si="3"/>
        <v>Winter</v>
      </c>
      <c r="S65">
        <f t="shared" si="4"/>
        <v>1</v>
      </c>
      <c r="T65" t="str">
        <f t="shared" si="5"/>
        <v>2023-01</v>
      </c>
    </row>
    <row r="66" spans="1:20" x14ac:dyDescent="0.3">
      <c r="A66">
        <v>65</v>
      </c>
      <c r="B66" s="1">
        <v>45265</v>
      </c>
      <c r="C66" t="s">
        <v>108</v>
      </c>
      <c r="D66" t="s">
        <v>20</v>
      </c>
      <c r="E66">
        <v>51</v>
      </c>
      <c r="F66" t="s">
        <v>27</v>
      </c>
      <c r="G66">
        <v>4</v>
      </c>
      <c r="H66">
        <v>500</v>
      </c>
      <c r="I66">
        <v>2000</v>
      </c>
      <c r="J66">
        <f t="shared" si="0"/>
        <v>2023</v>
      </c>
      <c r="K66" t="str">
        <f t="shared" si="1"/>
        <v>December</v>
      </c>
      <c r="L66">
        <f>DAY(Table1[[#This Row],[Date]])</f>
        <v>5</v>
      </c>
      <c r="M66" t="str">
        <f>TEXT(Table1[[#This Row],[Date]], "dddd")</f>
        <v>Tuesday</v>
      </c>
      <c r="N66">
        <f>(Table1[[#This Row],[Total Amount]] / Table1[[#This Row],[Quantity]])</f>
        <v>500</v>
      </c>
      <c r="O66">
        <f>IF(Table1[[#This Row],[Gender]]="Male", 1, 0)</f>
        <v>1</v>
      </c>
      <c r="P66" t="str">
        <f>IF(Table1[[#This Row],[Total Amount]] &gt; 1000, "Yes", "No")</f>
        <v>Yes</v>
      </c>
      <c r="Q66" t="str">
        <f t="shared" si="2"/>
        <v>46+</v>
      </c>
      <c r="R66" s="3" t="str">
        <f t="shared" si="3"/>
        <v>Winter</v>
      </c>
      <c r="S66">
        <f t="shared" si="4"/>
        <v>4</v>
      </c>
      <c r="T66" t="str">
        <f t="shared" si="5"/>
        <v>2023-12</v>
      </c>
    </row>
    <row r="67" spans="1:20" x14ac:dyDescent="0.3">
      <c r="A67">
        <v>66</v>
      </c>
      <c r="B67" s="1">
        <v>45043</v>
      </c>
      <c r="C67" t="s">
        <v>109</v>
      </c>
      <c r="D67" t="s">
        <v>23</v>
      </c>
      <c r="E67">
        <v>45</v>
      </c>
      <c r="F67" t="s">
        <v>27</v>
      </c>
      <c r="G67">
        <v>1</v>
      </c>
      <c r="H67">
        <v>30</v>
      </c>
      <c r="I67">
        <v>30</v>
      </c>
      <c r="J67">
        <f t="shared" ref="J67:J130" si="6">YEAR(B67)</f>
        <v>2023</v>
      </c>
      <c r="K67" t="str">
        <f t="shared" ref="K67:K130" si="7">TEXT(B67, "mmmm")</f>
        <v>April</v>
      </c>
      <c r="L67">
        <f>DAY(Table1[[#This Row],[Date]])</f>
        <v>27</v>
      </c>
      <c r="M67" t="str">
        <f>TEXT(Table1[[#This Row],[Date]], "dddd")</f>
        <v>Thursday</v>
      </c>
      <c r="N67">
        <f>(Table1[[#This Row],[Total Amount]] / Table1[[#This Row],[Quantity]])</f>
        <v>30</v>
      </c>
      <c r="O67">
        <f>IF(Table1[[#This Row],[Gender]]="Male", 1, 0)</f>
        <v>0</v>
      </c>
      <c r="P67" t="str">
        <f>IF(Table1[[#This Row],[Total Amount]] &gt; 1000, "Yes", "No")</f>
        <v>No</v>
      </c>
      <c r="Q67" t="str">
        <f t="shared" ref="Q67:Q130" si="8">IF(E67&lt;=30, "18-30", IF(E67&lt;=45, "31-45", "46+"))</f>
        <v>31-45</v>
      </c>
      <c r="R67" s="3" t="str">
        <f t="shared" ref="R67:R130" si="9">IF(OR(MONTH(B67)=3,MONTH(B67)=4,MONTH(B67)=5), "Summer",
 IF(AND(MONTH(B67)&gt;=6,MONTH(B67)&lt;=9), "Monsoon",
 IF(AND(MONTH(B67)&gt;=10,MONTH(B67)&lt;=11), "Autumn", "Winter")))</f>
        <v>Summer</v>
      </c>
      <c r="S67">
        <f t="shared" ref="S67:S130" si="10">ROUNDUP(MONTH(B67)/3, 0)</f>
        <v>2</v>
      </c>
      <c r="T67" t="str">
        <f t="shared" ref="T67:T130" si="11">TEXT(B67, "yyyy-mm")</f>
        <v>2023-04</v>
      </c>
    </row>
    <row r="68" spans="1:20" x14ac:dyDescent="0.3">
      <c r="A68">
        <v>67</v>
      </c>
      <c r="B68" s="1">
        <v>45075</v>
      </c>
      <c r="C68" t="s">
        <v>110</v>
      </c>
      <c r="D68" t="s">
        <v>23</v>
      </c>
      <c r="E68">
        <v>48</v>
      </c>
      <c r="F68" t="s">
        <v>21</v>
      </c>
      <c r="G68">
        <v>4</v>
      </c>
      <c r="H68">
        <v>300</v>
      </c>
      <c r="I68">
        <v>1200</v>
      </c>
      <c r="J68">
        <f t="shared" si="6"/>
        <v>2023</v>
      </c>
      <c r="K68" t="str">
        <f t="shared" si="7"/>
        <v>May</v>
      </c>
      <c r="L68">
        <f>DAY(Table1[[#This Row],[Date]])</f>
        <v>29</v>
      </c>
      <c r="M68" t="str">
        <f>TEXT(Table1[[#This Row],[Date]], "dddd")</f>
        <v>Monday</v>
      </c>
      <c r="N68">
        <f>(Table1[[#This Row],[Total Amount]] / Table1[[#This Row],[Quantity]])</f>
        <v>300</v>
      </c>
      <c r="O68">
        <f>IF(Table1[[#This Row],[Gender]]="Male", 1, 0)</f>
        <v>0</v>
      </c>
      <c r="P68" t="str">
        <f>IF(Table1[[#This Row],[Total Amount]] &gt; 1000, "Yes", "No")</f>
        <v>Yes</v>
      </c>
      <c r="Q68" t="str">
        <f t="shared" si="8"/>
        <v>46+</v>
      </c>
      <c r="R68" s="3" t="str">
        <f t="shared" si="9"/>
        <v>Summer</v>
      </c>
      <c r="S68">
        <f t="shared" si="10"/>
        <v>2</v>
      </c>
      <c r="T68" t="str">
        <f t="shared" si="11"/>
        <v>2023-05</v>
      </c>
    </row>
    <row r="69" spans="1:20" x14ac:dyDescent="0.3">
      <c r="A69">
        <v>68</v>
      </c>
      <c r="B69" s="1">
        <v>44967</v>
      </c>
      <c r="C69" t="s">
        <v>111</v>
      </c>
      <c r="D69" t="s">
        <v>20</v>
      </c>
      <c r="E69">
        <v>25</v>
      </c>
      <c r="F69" t="s">
        <v>27</v>
      </c>
      <c r="G69">
        <v>1</v>
      </c>
      <c r="H69">
        <v>300</v>
      </c>
      <c r="I69">
        <v>300</v>
      </c>
      <c r="J69">
        <f t="shared" si="6"/>
        <v>2023</v>
      </c>
      <c r="K69" t="str">
        <f t="shared" si="7"/>
        <v>February</v>
      </c>
      <c r="L69">
        <f>DAY(Table1[[#This Row],[Date]])</f>
        <v>10</v>
      </c>
      <c r="M69" t="str">
        <f>TEXT(Table1[[#This Row],[Date]], "dddd")</f>
        <v>Friday</v>
      </c>
      <c r="N69">
        <f>(Table1[[#This Row],[Total Amount]] / Table1[[#This Row],[Quantity]])</f>
        <v>300</v>
      </c>
      <c r="O69">
        <f>IF(Table1[[#This Row],[Gender]]="Male", 1, 0)</f>
        <v>1</v>
      </c>
      <c r="P69" t="str">
        <f>IF(Table1[[#This Row],[Total Amount]] &gt; 1000, "Yes", "No")</f>
        <v>No</v>
      </c>
      <c r="Q69" t="str">
        <f t="shared" si="8"/>
        <v>18-30</v>
      </c>
      <c r="R69" s="3" t="str">
        <f t="shared" si="9"/>
        <v>Winter</v>
      </c>
      <c r="S69">
        <f t="shared" si="10"/>
        <v>1</v>
      </c>
      <c r="T69" t="str">
        <f t="shared" si="11"/>
        <v>2023-02</v>
      </c>
    </row>
    <row r="70" spans="1:20" x14ac:dyDescent="0.3">
      <c r="A70">
        <v>69</v>
      </c>
      <c r="B70" s="1">
        <v>45046</v>
      </c>
      <c r="C70" t="s">
        <v>112</v>
      </c>
      <c r="D70" t="s">
        <v>23</v>
      </c>
      <c r="E70">
        <v>56</v>
      </c>
      <c r="F70" t="s">
        <v>21</v>
      </c>
      <c r="G70">
        <v>3</v>
      </c>
      <c r="H70">
        <v>25</v>
      </c>
      <c r="I70">
        <v>75</v>
      </c>
      <c r="J70">
        <f t="shared" si="6"/>
        <v>2023</v>
      </c>
      <c r="K70" t="str">
        <f t="shared" si="7"/>
        <v>April</v>
      </c>
      <c r="L70">
        <f>DAY(Table1[[#This Row],[Date]])</f>
        <v>30</v>
      </c>
      <c r="M70" t="str">
        <f>TEXT(Table1[[#This Row],[Date]], "dddd")</f>
        <v>Sunday</v>
      </c>
      <c r="N70">
        <f>(Table1[[#This Row],[Total Amount]] / Table1[[#This Row],[Quantity]])</f>
        <v>25</v>
      </c>
      <c r="O70">
        <f>IF(Table1[[#This Row],[Gender]]="Male", 1, 0)</f>
        <v>0</v>
      </c>
      <c r="P70" t="str">
        <f>IF(Table1[[#This Row],[Total Amount]] &gt; 1000, "Yes", "No")</f>
        <v>No</v>
      </c>
      <c r="Q70" t="str">
        <f t="shared" si="8"/>
        <v>46+</v>
      </c>
      <c r="R70" s="3" t="str">
        <f t="shared" si="9"/>
        <v>Summer</v>
      </c>
      <c r="S70">
        <f t="shared" si="10"/>
        <v>2</v>
      </c>
      <c r="T70" t="str">
        <f t="shared" si="11"/>
        <v>2023-04</v>
      </c>
    </row>
    <row r="71" spans="1:20" x14ac:dyDescent="0.3">
      <c r="A71">
        <v>70</v>
      </c>
      <c r="B71" s="1">
        <v>44978</v>
      </c>
      <c r="C71" t="s">
        <v>113</v>
      </c>
      <c r="D71" t="s">
        <v>23</v>
      </c>
      <c r="E71">
        <v>43</v>
      </c>
      <c r="F71" t="s">
        <v>24</v>
      </c>
      <c r="G71">
        <v>1</v>
      </c>
      <c r="H71">
        <v>300</v>
      </c>
      <c r="I71">
        <v>300</v>
      </c>
      <c r="J71">
        <f t="shared" si="6"/>
        <v>2023</v>
      </c>
      <c r="K71" t="str">
        <f t="shared" si="7"/>
        <v>February</v>
      </c>
      <c r="L71">
        <f>DAY(Table1[[#This Row],[Date]])</f>
        <v>21</v>
      </c>
      <c r="M71" t="str">
        <f>TEXT(Table1[[#This Row],[Date]], "dddd")</f>
        <v>Tuesday</v>
      </c>
      <c r="N71">
        <f>(Table1[[#This Row],[Total Amount]] / Table1[[#This Row],[Quantity]])</f>
        <v>300</v>
      </c>
      <c r="O71">
        <f>IF(Table1[[#This Row],[Gender]]="Male", 1, 0)</f>
        <v>0</v>
      </c>
      <c r="P71" t="str">
        <f>IF(Table1[[#This Row],[Total Amount]] &gt; 1000, "Yes", "No")</f>
        <v>No</v>
      </c>
      <c r="Q71" t="str">
        <f t="shared" si="8"/>
        <v>31-45</v>
      </c>
      <c r="R71" s="3" t="str">
        <f t="shared" si="9"/>
        <v>Winter</v>
      </c>
      <c r="S71">
        <f t="shared" si="10"/>
        <v>1</v>
      </c>
      <c r="T71" t="str">
        <f t="shared" si="11"/>
        <v>2023-02</v>
      </c>
    </row>
    <row r="72" spans="1:20" x14ac:dyDescent="0.3">
      <c r="A72">
        <v>71</v>
      </c>
      <c r="B72" s="1">
        <v>45121</v>
      </c>
      <c r="C72" t="s">
        <v>114</v>
      </c>
      <c r="D72" t="s">
        <v>23</v>
      </c>
      <c r="E72">
        <v>51</v>
      </c>
      <c r="F72" t="s">
        <v>21</v>
      </c>
      <c r="G72">
        <v>4</v>
      </c>
      <c r="H72">
        <v>25</v>
      </c>
      <c r="I72">
        <v>100</v>
      </c>
      <c r="J72">
        <f t="shared" si="6"/>
        <v>2023</v>
      </c>
      <c r="K72" t="str">
        <f t="shared" si="7"/>
        <v>July</v>
      </c>
      <c r="L72">
        <f>DAY(Table1[[#This Row],[Date]])</f>
        <v>14</v>
      </c>
      <c r="M72" t="str">
        <f>TEXT(Table1[[#This Row],[Date]], "dddd")</f>
        <v>Friday</v>
      </c>
      <c r="N72">
        <f>(Table1[[#This Row],[Total Amount]] / Table1[[#This Row],[Quantity]])</f>
        <v>25</v>
      </c>
      <c r="O72">
        <f>IF(Table1[[#This Row],[Gender]]="Male", 1, 0)</f>
        <v>0</v>
      </c>
      <c r="P72" t="str">
        <f>IF(Table1[[#This Row],[Total Amount]] &gt; 1000, "Yes", "No")</f>
        <v>No</v>
      </c>
      <c r="Q72" t="str">
        <f t="shared" si="8"/>
        <v>46+</v>
      </c>
      <c r="R72" s="3" t="str">
        <f t="shared" si="9"/>
        <v>Monsoon</v>
      </c>
      <c r="S72">
        <f t="shared" si="10"/>
        <v>3</v>
      </c>
      <c r="T72" t="str">
        <f t="shared" si="11"/>
        <v>2023-07</v>
      </c>
    </row>
    <row r="73" spans="1:20" x14ac:dyDescent="0.3">
      <c r="A73">
        <v>72</v>
      </c>
      <c r="B73" s="1">
        <v>45069</v>
      </c>
      <c r="C73" t="s">
        <v>115</v>
      </c>
      <c r="D73" t="s">
        <v>23</v>
      </c>
      <c r="E73">
        <v>20</v>
      </c>
      <c r="F73" t="s">
        <v>27</v>
      </c>
      <c r="G73">
        <v>4</v>
      </c>
      <c r="H73">
        <v>500</v>
      </c>
      <c r="I73">
        <v>2000</v>
      </c>
      <c r="J73">
        <f t="shared" si="6"/>
        <v>2023</v>
      </c>
      <c r="K73" t="str">
        <f t="shared" si="7"/>
        <v>May</v>
      </c>
      <c r="L73">
        <f>DAY(Table1[[#This Row],[Date]])</f>
        <v>23</v>
      </c>
      <c r="M73" t="str">
        <f>TEXT(Table1[[#This Row],[Date]], "dddd")</f>
        <v>Tuesday</v>
      </c>
      <c r="N73">
        <f>(Table1[[#This Row],[Total Amount]] / Table1[[#This Row],[Quantity]])</f>
        <v>500</v>
      </c>
      <c r="O73">
        <f>IF(Table1[[#This Row],[Gender]]="Male", 1, 0)</f>
        <v>0</v>
      </c>
      <c r="P73" t="str">
        <f>IF(Table1[[#This Row],[Total Amount]] &gt; 1000, "Yes", "No")</f>
        <v>Yes</v>
      </c>
      <c r="Q73" t="str">
        <f t="shared" si="8"/>
        <v>18-30</v>
      </c>
      <c r="R73" s="3" t="str">
        <f t="shared" si="9"/>
        <v>Summer</v>
      </c>
      <c r="S73">
        <f t="shared" si="10"/>
        <v>2</v>
      </c>
      <c r="T73" t="str">
        <f t="shared" si="11"/>
        <v>2023-05</v>
      </c>
    </row>
    <row r="74" spans="1:20" x14ac:dyDescent="0.3">
      <c r="A74">
        <v>73</v>
      </c>
      <c r="B74" s="1">
        <v>45159</v>
      </c>
      <c r="C74" t="s">
        <v>116</v>
      </c>
      <c r="D74" t="s">
        <v>20</v>
      </c>
      <c r="E74">
        <v>29</v>
      </c>
      <c r="F74" t="s">
        <v>27</v>
      </c>
      <c r="G74">
        <v>3</v>
      </c>
      <c r="H74">
        <v>30</v>
      </c>
      <c r="I74">
        <v>90</v>
      </c>
      <c r="J74">
        <f t="shared" si="6"/>
        <v>2023</v>
      </c>
      <c r="K74" t="str">
        <f t="shared" si="7"/>
        <v>August</v>
      </c>
      <c r="L74">
        <f>DAY(Table1[[#This Row],[Date]])</f>
        <v>21</v>
      </c>
      <c r="M74" t="str">
        <f>TEXT(Table1[[#This Row],[Date]], "dddd")</f>
        <v>Monday</v>
      </c>
      <c r="N74">
        <f>(Table1[[#This Row],[Total Amount]] / Table1[[#This Row],[Quantity]])</f>
        <v>30</v>
      </c>
      <c r="O74">
        <f>IF(Table1[[#This Row],[Gender]]="Male", 1, 0)</f>
        <v>1</v>
      </c>
      <c r="P74" t="str">
        <f>IF(Table1[[#This Row],[Total Amount]] &gt; 1000, "Yes", "No")</f>
        <v>No</v>
      </c>
      <c r="Q74" t="str">
        <f t="shared" si="8"/>
        <v>18-30</v>
      </c>
      <c r="R74" s="3" t="str">
        <f t="shared" si="9"/>
        <v>Monsoon</v>
      </c>
      <c r="S74">
        <f t="shared" si="10"/>
        <v>3</v>
      </c>
      <c r="T74" t="str">
        <f t="shared" si="11"/>
        <v>2023-08</v>
      </c>
    </row>
    <row r="75" spans="1:20" x14ac:dyDescent="0.3">
      <c r="A75">
        <v>74</v>
      </c>
      <c r="B75" s="1">
        <v>45252</v>
      </c>
      <c r="C75" t="s">
        <v>117</v>
      </c>
      <c r="D75" t="s">
        <v>23</v>
      </c>
      <c r="E75">
        <v>18</v>
      </c>
      <c r="F75" t="s">
        <v>21</v>
      </c>
      <c r="G75">
        <v>4</v>
      </c>
      <c r="H75">
        <v>500</v>
      </c>
      <c r="I75">
        <v>2000</v>
      </c>
      <c r="J75">
        <f t="shared" si="6"/>
        <v>2023</v>
      </c>
      <c r="K75" t="str">
        <f t="shared" si="7"/>
        <v>November</v>
      </c>
      <c r="L75">
        <f>DAY(Table1[[#This Row],[Date]])</f>
        <v>22</v>
      </c>
      <c r="M75" t="str">
        <f>TEXT(Table1[[#This Row],[Date]], "dddd")</f>
        <v>Wednesday</v>
      </c>
      <c r="N75">
        <f>(Table1[[#This Row],[Total Amount]] / Table1[[#This Row],[Quantity]])</f>
        <v>500</v>
      </c>
      <c r="O75">
        <f>IF(Table1[[#This Row],[Gender]]="Male", 1, 0)</f>
        <v>0</v>
      </c>
      <c r="P75" t="str">
        <f>IF(Table1[[#This Row],[Total Amount]] &gt; 1000, "Yes", "No")</f>
        <v>Yes</v>
      </c>
      <c r="Q75" t="str">
        <f t="shared" si="8"/>
        <v>18-30</v>
      </c>
      <c r="R75" s="3" t="str">
        <f t="shared" si="9"/>
        <v>Autumn</v>
      </c>
      <c r="S75">
        <f t="shared" si="10"/>
        <v>4</v>
      </c>
      <c r="T75" t="str">
        <f t="shared" si="11"/>
        <v>2023-11</v>
      </c>
    </row>
    <row r="76" spans="1:20" x14ac:dyDescent="0.3">
      <c r="A76">
        <v>75</v>
      </c>
      <c r="B76" s="1">
        <v>45113</v>
      </c>
      <c r="C76" t="s">
        <v>118</v>
      </c>
      <c r="D76" t="s">
        <v>20</v>
      </c>
      <c r="E76">
        <v>61</v>
      </c>
      <c r="F76" t="s">
        <v>21</v>
      </c>
      <c r="G76">
        <v>4</v>
      </c>
      <c r="H76">
        <v>50</v>
      </c>
      <c r="I76">
        <v>200</v>
      </c>
      <c r="J76">
        <f t="shared" si="6"/>
        <v>2023</v>
      </c>
      <c r="K76" t="str">
        <f t="shared" si="7"/>
        <v>July</v>
      </c>
      <c r="L76">
        <f>DAY(Table1[[#This Row],[Date]])</f>
        <v>6</v>
      </c>
      <c r="M76" t="str">
        <f>TEXT(Table1[[#This Row],[Date]], "dddd")</f>
        <v>Thursday</v>
      </c>
      <c r="N76">
        <f>(Table1[[#This Row],[Total Amount]] / Table1[[#This Row],[Quantity]])</f>
        <v>50</v>
      </c>
      <c r="O76">
        <f>IF(Table1[[#This Row],[Gender]]="Male", 1, 0)</f>
        <v>1</v>
      </c>
      <c r="P76" t="str">
        <f>IF(Table1[[#This Row],[Total Amount]] &gt; 1000, "Yes", "No")</f>
        <v>No</v>
      </c>
      <c r="Q76" t="str">
        <f t="shared" si="8"/>
        <v>46+</v>
      </c>
      <c r="R76" s="3" t="str">
        <f t="shared" si="9"/>
        <v>Monsoon</v>
      </c>
      <c r="S76">
        <f t="shared" si="10"/>
        <v>3</v>
      </c>
      <c r="T76" t="str">
        <f t="shared" si="11"/>
        <v>2023-07</v>
      </c>
    </row>
    <row r="77" spans="1:20" x14ac:dyDescent="0.3">
      <c r="A77">
        <v>76</v>
      </c>
      <c r="B77" s="1">
        <v>45010</v>
      </c>
      <c r="C77" t="s">
        <v>119</v>
      </c>
      <c r="D77" t="s">
        <v>23</v>
      </c>
      <c r="E77">
        <v>22</v>
      </c>
      <c r="F77" t="s">
        <v>27</v>
      </c>
      <c r="G77">
        <v>2</v>
      </c>
      <c r="H77">
        <v>50</v>
      </c>
      <c r="I77">
        <v>100</v>
      </c>
      <c r="J77">
        <f t="shared" si="6"/>
        <v>2023</v>
      </c>
      <c r="K77" t="str">
        <f t="shared" si="7"/>
        <v>March</v>
      </c>
      <c r="L77">
        <f>DAY(Table1[[#This Row],[Date]])</f>
        <v>25</v>
      </c>
      <c r="M77" t="str">
        <f>TEXT(Table1[[#This Row],[Date]], "dddd")</f>
        <v>Saturday</v>
      </c>
      <c r="N77">
        <f>(Table1[[#This Row],[Total Amount]] / Table1[[#This Row],[Quantity]])</f>
        <v>50</v>
      </c>
      <c r="O77">
        <f>IF(Table1[[#This Row],[Gender]]="Male", 1, 0)</f>
        <v>0</v>
      </c>
      <c r="P77" t="str">
        <f>IF(Table1[[#This Row],[Total Amount]] &gt; 1000, "Yes", "No")</f>
        <v>No</v>
      </c>
      <c r="Q77" t="str">
        <f t="shared" si="8"/>
        <v>18-30</v>
      </c>
      <c r="R77" s="3" t="str">
        <f t="shared" si="9"/>
        <v>Summer</v>
      </c>
      <c r="S77">
        <f t="shared" si="10"/>
        <v>1</v>
      </c>
      <c r="T77" t="str">
        <f t="shared" si="11"/>
        <v>2023-03</v>
      </c>
    </row>
    <row r="78" spans="1:20" x14ac:dyDescent="0.3">
      <c r="A78">
        <v>77</v>
      </c>
      <c r="B78" s="1">
        <v>45116</v>
      </c>
      <c r="C78" t="s">
        <v>120</v>
      </c>
      <c r="D78" t="s">
        <v>23</v>
      </c>
      <c r="E78">
        <v>47</v>
      </c>
      <c r="F78" t="s">
        <v>24</v>
      </c>
      <c r="G78">
        <v>2</v>
      </c>
      <c r="H78">
        <v>50</v>
      </c>
      <c r="I78">
        <v>100</v>
      </c>
      <c r="J78">
        <f t="shared" si="6"/>
        <v>2023</v>
      </c>
      <c r="K78" t="str">
        <f t="shared" si="7"/>
        <v>July</v>
      </c>
      <c r="L78">
        <f>DAY(Table1[[#This Row],[Date]])</f>
        <v>9</v>
      </c>
      <c r="M78" t="str">
        <f>TEXT(Table1[[#This Row],[Date]], "dddd")</f>
        <v>Sunday</v>
      </c>
      <c r="N78">
        <f>(Table1[[#This Row],[Total Amount]] / Table1[[#This Row],[Quantity]])</f>
        <v>50</v>
      </c>
      <c r="O78">
        <f>IF(Table1[[#This Row],[Gender]]="Male", 1, 0)</f>
        <v>0</v>
      </c>
      <c r="P78" t="str">
        <f>IF(Table1[[#This Row],[Total Amount]] &gt; 1000, "Yes", "No")</f>
        <v>No</v>
      </c>
      <c r="Q78" t="str">
        <f t="shared" si="8"/>
        <v>46+</v>
      </c>
      <c r="R78" s="3" t="str">
        <f t="shared" si="9"/>
        <v>Monsoon</v>
      </c>
      <c r="S78">
        <f t="shared" si="10"/>
        <v>3</v>
      </c>
      <c r="T78" t="str">
        <f t="shared" si="11"/>
        <v>2023-07</v>
      </c>
    </row>
    <row r="79" spans="1:20" x14ac:dyDescent="0.3">
      <c r="A79">
        <v>78</v>
      </c>
      <c r="B79" s="1">
        <v>45108</v>
      </c>
      <c r="C79" t="s">
        <v>121</v>
      </c>
      <c r="D79" t="s">
        <v>23</v>
      </c>
      <c r="E79">
        <v>47</v>
      </c>
      <c r="F79" t="s">
        <v>24</v>
      </c>
      <c r="G79">
        <v>3</v>
      </c>
      <c r="H79">
        <v>500</v>
      </c>
      <c r="I79">
        <v>1500</v>
      </c>
      <c r="J79">
        <f t="shared" si="6"/>
        <v>2023</v>
      </c>
      <c r="K79" t="str">
        <f t="shared" si="7"/>
        <v>July</v>
      </c>
      <c r="L79">
        <f>DAY(Table1[[#This Row],[Date]])</f>
        <v>1</v>
      </c>
      <c r="M79" t="str">
        <f>TEXT(Table1[[#This Row],[Date]], "dddd")</f>
        <v>Saturday</v>
      </c>
      <c r="N79">
        <f>(Table1[[#This Row],[Total Amount]] / Table1[[#This Row],[Quantity]])</f>
        <v>500</v>
      </c>
      <c r="O79">
        <f>IF(Table1[[#This Row],[Gender]]="Male", 1, 0)</f>
        <v>0</v>
      </c>
      <c r="P79" t="str">
        <f>IF(Table1[[#This Row],[Total Amount]] &gt; 1000, "Yes", "No")</f>
        <v>Yes</v>
      </c>
      <c r="Q79" t="str">
        <f t="shared" si="8"/>
        <v>46+</v>
      </c>
      <c r="R79" s="3" t="str">
        <f t="shared" si="9"/>
        <v>Monsoon</v>
      </c>
      <c r="S79">
        <f t="shared" si="10"/>
        <v>3</v>
      </c>
      <c r="T79" t="str">
        <f t="shared" si="11"/>
        <v>2023-07</v>
      </c>
    </row>
    <row r="80" spans="1:20" x14ac:dyDescent="0.3">
      <c r="A80">
        <v>79</v>
      </c>
      <c r="B80" s="1">
        <v>45034</v>
      </c>
      <c r="C80" t="s">
        <v>122</v>
      </c>
      <c r="D80" t="s">
        <v>20</v>
      </c>
      <c r="E80">
        <v>34</v>
      </c>
      <c r="F80" t="s">
        <v>21</v>
      </c>
      <c r="G80">
        <v>1</v>
      </c>
      <c r="H80">
        <v>300</v>
      </c>
      <c r="I80">
        <v>300</v>
      </c>
      <c r="J80">
        <f t="shared" si="6"/>
        <v>2023</v>
      </c>
      <c r="K80" t="str">
        <f t="shared" si="7"/>
        <v>April</v>
      </c>
      <c r="L80">
        <f>DAY(Table1[[#This Row],[Date]])</f>
        <v>18</v>
      </c>
      <c r="M80" t="str">
        <f>TEXT(Table1[[#This Row],[Date]], "dddd")</f>
        <v>Tuesday</v>
      </c>
      <c r="N80">
        <f>(Table1[[#This Row],[Total Amount]] / Table1[[#This Row],[Quantity]])</f>
        <v>300</v>
      </c>
      <c r="O80">
        <f>IF(Table1[[#This Row],[Gender]]="Male", 1, 0)</f>
        <v>1</v>
      </c>
      <c r="P80" t="str">
        <f>IF(Table1[[#This Row],[Total Amount]] &gt; 1000, "Yes", "No")</f>
        <v>No</v>
      </c>
      <c r="Q80" t="str">
        <f t="shared" si="8"/>
        <v>31-45</v>
      </c>
      <c r="R80" s="3" t="str">
        <f t="shared" si="9"/>
        <v>Summer</v>
      </c>
      <c r="S80">
        <f t="shared" si="10"/>
        <v>2</v>
      </c>
      <c r="T80" t="str">
        <f t="shared" si="11"/>
        <v>2023-04</v>
      </c>
    </row>
    <row r="81" spans="1:20" x14ac:dyDescent="0.3">
      <c r="A81">
        <v>80</v>
      </c>
      <c r="B81" s="1">
        <v>45270</v>
      </c>
      <c r="C81" t="s">
        <v>123</v>
      </c>
      <c r="D81" t="s">
        <v>23</v>
      </c>
      <c r="E81">
        <v>64</v>
      </c>
      <c r="F81" t="s">
        <v>24</v>
      </c>
      <c r="G81">
        <v>2</v>
      </c>
      <c r="H81">
        <v>30</v>
      </c>
      <c r="I81">
        <v>60</v>
      </c>
      <c r="J81">
        <f t="shared" si="6"/>
        <v>2023</v>
      </c>
      <c r="K81" t="str">
        <f t="shared" si="7"/>
        <v>December</v>
      </c>
      <c r="L81">
        <f>DAY(Table1[[#This Row],[Date]])</f>
        <v>10</v>
      </c>
      <c r="M81" t="str">
        <f>TEXT(Table1[[#This Row],[Date]], "dddd")</f>
        <v>Sunday</v>
      </c>
      <c r="N81">
        <f>(Table1[[#This Row],[Total Amount]] / Table1[[#This Row],[Quantity]])</f>
        <v>30</v>
      </c>
      <c r="O81">
        <f>IF(Table1[[#This Row],[Gender]]="Male", 1, 0)</f>
        <v>0</v>
      </c>
      <c r="P81" t="str">
        <f>IF(Table1[[#This Row],[Total Amount]] &gt; 1000, "Yes", "No")</f>
        <v>No</v>
      </c>
      <c r="Q81" t="str">
        <f t="shared" si="8"/>
        <v>46+</v>
      </c>
      <c r="R81" s="3" t="str">
        <f t="shared" si="9"/>
        <v>Winter</v>
      </c>
      <c r="S81">
        <f t="shared" si="10"/>
        <v>4</v>
      </c>
      <c r="T81" t="str">
        <f t="shared" si="11"/>
        <v>2023-12</v>
      </c>
    </row>
    <row r="82" spans="1:20" x14ac:dyDescent="0.3">
      <c r="A82">
        <v>81</v>
      </c>
      <c r="B82" s="1">
        <v>45063</v>
      </c>
      <c r="C82" t="s">
        <v>124</v>
      </c>
      <c r="D82" t="s">
        <v>20</v>
      </c>
      <c r="E82">
        <v>40</v>
      </c>
      <c r="F82" t="s">
        <v>27</v>
      </c>
      <c r="G82">
        <v>1</v>
      </c>
      <c r="H82">
        <v>50</v>
      </c>
      <c r="I82">
        <v>50</v>
      </c>
      <c r="J82">
        <f t="shared" si="6"/>
        <v>2023</v>
      </c>
      <c r="K82" t="str">
        <f t="shared" si="7"/>
        <v>May</v>
      </c>
      <c r="L82">
        <f>DAY(Table1[[#This Row],[Date]])</f>
        <v>17</v>
      </c>
      <c r="M82" t="str">
        <f>TEXT(Table1[[#This Row],[Date]], "dddd")</f>
        <v>Wednesday</v>
      </c>
      <c r="N82">
        <f>(Table1[[#This Row],[Total Amount]] / Table1[[#This Row],[Quantity]])</f>
        <v>50</v>
      </c>
      <c r="O82">
        <f>IF(Table1[[#This Row],[Gender]]="Male", 1, 0)</f>
        <v>1</v>
      </c>
      <c r="P82" t="str">
        <f>IF(Table1[[#This Row],[Total Amount]] &gt; 1000, "Yes", "No")</f>
        <v>No</v>
      </c>
      <c r="Q82" t="str">
        <f t="shared" si="8"/>
        <v>31-45</v>
      </c>
      <c r="R82" s="3" t="str">
        <f t="shared" si="9"/>
        <v>Summer</v>
      </c>
      <c r="S82">
        <f t="shared" si="10"/>
        <v>2</v>
      </c>
      <c r="T82" t="str">
        <f t="shared" si="11"/>
        <v>2023-05</v>
      </c>
    </row>
    <row r="83" spans="1:20" x14ac:dyDescent="0.3">
      <c r="A83">
        <v>82</v>
      </c>
      <c r="B83" s="1">
        <v>45286</v>
      </c>
      <c r="C83" t="s">
        <v>125</v>
      </c>
      <c r="D83" t="s">
        <v>23</v>
      </c>
      <c r="E83">
        <v>32</v>
      </c>
      <c r="F83" t="s">
        <v>21</v>
      </c>
      <c r="G83">
        <v>4</v>
      </c>
      <c r="H83">
        <v>50</v>
      </c>
      <c r="I83">
        <v>200</v>
      </c>
      <c r="J83">
        <f t="shared" si="6"/>
        <v>2023</v>
      </c>
      <c r="K83" t="str">
        <f t="shared" si="7"/>
        <v>December</v>
      </c>
      <c r="L83">
        <f>DAY(Table1[[#This Row],[Date]])</f>
        <v>26</v>
      </c>
      <c r="M83" t="str">
        <f>TEXT(Table1[[#This Row],[Date]], "dddd")</f>
        <v>Tuesday</v>
      </c>
      <c r="N83">
        <f>(Table1[[#This Row],[Total Amount]] / Table1[[#This Row],[Quantity]])</f>
        <v>50</v>
      </c>
      <c r="O83">
        <f>IF(Table1[[#This Row],[Gender]]="Male", 1, 0)</f>
        <v>0</v>
      </c>
      <c r="P83" t="str">
        <f>IF(Table1[[#This Row],[Total Amount]] &gt; 1000, "Yes", "No")</f>
        <v>No</v>
      </c>
      <c r="Q83" t="str">
        <f t="shared" si="8"/>
        <v>31-45</v>
      </c>
      <c r="R83" s="3" t="str">
        <f t="shared" si="9"/>
        <v>Winter</v>
      </c>
      <c r="S83">
        <f t="shared" si="10"/>
        <v>4</v>
      </c>
      <c r="T83" t="str">
        <f t="shared" si="11"/>
        <v>2023-12</v>
      </c>
    </row>
    <row r="84" spans="1:20" x14ac:dyDescent="0.3">
      <c r="A84">
        <v>83</v>
      </c>
      <c r="B84" s="1">
        <v>45276</v>
      </c>
      <c r="C84" t="s">
        <v>126</v>
      </c>
      <c r="D84" t="s">
        <v>20</v>
      </c>
      <c r="E84">
        <v>54</v>
      </c>
      <c r="F84" t="s">
        <v>27</v>
      </c>
      <c r="G84">
        <v>2</v>
      </c>
      <c r="H84">
        <v>50</v>
      </c>
      <c r="I84">
        <v>100</v>
      </c>
      <c r="J84">
        <f t="shared" si="6"/>
        <v>2023</v>
      </c>
      <c r="K84" t="str">
        <f t="shared" si="7"/>
        <v>December</v>
      </c>
      <c r="L84">
        <f>DAY(Table1[[#This Row],[Date]])</f>
        <v>16</v>
      </c>
      <c r="M84" t="str">
        <f>TEXT(Table1[[#This Row],[Date]], "dddd")</f>
        <v>Saturday</v>
      </c>
      <c r="N84">
        <f>(Table1[[#This Row],[Total Amount]] / Table1[[#This Row],[Quantity]])</f>
        <v>50</v>
      </c>
      <c r="O84">
        <f>IF(Table1[[#This Row],[Gender]]="Male", 1, 0)</f>
        <v>1</v>
      </c>
      <c r="P84" t="str">
        <f>IF(Table1[[#This Row],[Total Amount]] &gt; 1000, "Yes", "No")</f>
        <v>No</v>
      </c>
      <c r="Q84" t="str">
        <f t="shared" si="8"/>
        <v>46+</v>
      </c>
      <c r="R84" s="3" t="str">
        <f t="shared" si="9"/>
        <v>Winter</v>
      </c>
      <c r="S84">
        <f t="shared" si="10"/>
        <v>4</v>
      </c>
      <c r="T84" t="str">
        <f t="shared" si="11"/>
        <v>2023-12</v>
      </c>
    </row>
    <row r="85" spans="1:20" x14ac:dyDescent="0.3">
      <c r="A85">
        <v>84</v>
      </c>
      <c r="B85" s="1">
        <v>45258</v>
      </c>
      <c r="C85" t="s">
        <v>127</v>
      </c>
      <c r="D85" t="s">
        <v>23</v>
      </c>
      <c r="E85">
        <v>38</v>
      </c>
      <c r="F85" t="s">
        <v>27</v>
      </c>
      <c r="G85">
        <v>3</v>
      </c>
      <c r="H85">
        <v>30</v>
      </c>
      <c r="I85">
        <v>90</v>
      </c>
      <c r="J85">
        <f t="shared" si="6"/>
        <v>2023</v>
      </c>
      <c r="K85" t="str">
        <f t="shared" si="7"/>
        <v>November</v>
      </c>
      <c r="L85">
        <f>DAY(Table1[[#This Row],[Date]])</f>
        <v>28</v>
      </c>
      <c r="M85" t="str">
        <f>TEXT(Table1[[#This Row],[Date]], "dddd")</f>
        <v>Tuesday</v>
      </c>
      <c r="N85">
        <f>(Table1[[#This Row],[Total Amount]] / Table1[[#This Row],[Quantity]])</f>
        <v>30</v>
      </c>
      <c r="O85">
        <f>IF(Table1[[#This Row],[Gender]]="Male", 1, 0)</f>
        <v>0</v>
      </c>
      <c r="P85" t="str">
        <f>IF(Table1[[#This Row],[Total Amount]] &gt; 1000, "Yes", "No")</f>
        <v>No</v>
      </c>
      <c r="Q85" t="str">
        <f t="shared" si="8"/>
        <v>31-45</v>
      </c>
      <c r="R85" s="3" t="str">
        <f t="shared" si="9"/>
        <v>Autumn</v>
      </c>
      <c r="S85">
        <f t="shared" si="10"/>
        <v>4</v>
      </c>
      <c r="T85" t="str">
        <f t="shared" si="11"/>
        <v>2023-11</v>
      </c>
    </row>
    <row r="86" spans="1:20" x14ac:dyDescent="0.3">
      <c r="A86">
        <v>85</v>
      </c>
      <c r="B86" s="1">
        <v>44963</v>
      </c>
      <c r="C86" t="s">
        <v>128</v>
      </c>
      <c r="D86" t="s">
        <v>20</v>
      </c>
      <c r="E86">
        <v>31</v>
      </c>
      <c r="F86" t="s">
        <v>24</v>
      </c>
      <c r="G86">
        <v>3</v>
      </c>
      <c r="H86">
        <v>50</v>
      </c>
      <c r="I86">
        <v>150</v>
      </c>
      <c r="J86">
        <f t="shared" si="6"/>
        <v>2023</v>
      </c>
      <c r="K86" t="str">
        <f t="shared" si="7"/>
        <v>February</v>
      </c>
      <c r="L86">
        <f>DAY(Table1[[#This Row],[Date]])</f>
        <v>6</v>
      </c>
      <c r="M86" t="str">
        <f>TEXT(Table1[[#This Row],[Date]], "dddd")</f>
        <v>Monday</v>
      </c>
      <c r="N86">
        <f>(Table1[[#This Row],[Total Amount]] / Table1[[#This Row],[Quantity]])</f>
        <v>50</v>
      </c>
      <c r="O86">
        <f>IF(Table1[[#This Row],[Gender]]="Male", 1, 0)</f>
        <v>1</v>
      </c>
      <c r="P86" t="str">
        <f>IF(Table1[[#This Row],[Total Amount]] &gt; 1000, "Yes", "No")</f>
        <v>No</v>
      </c>
      <c r="Q86" t="str">
        <f t="shared" si="8"/>
        <v>31-45</v>
      </c>
      <c r="R86" s="3" t="str">
        <f t="shared" si="9"/>
        <v>Winter</v>
      </c>
      <c r="S86">
        <f t="shared" si="10"/>
        <v>1</v>
      </c>
      <c r="T86" t="str">
        <f t="shared" si="11"/>
        <v>2023-02</v>
      </c>
    </row>
    <row r="87" spans="1:20" x14ac:dyDescent="0.3">
      <c r="A87">
        <v>86</v>
      </c>
      <c r="B87" s="1">
        <v>45238</v>
      </c>
      <c r="C87" t="s">
        <v>129</v>
      </c>
      <c r="D87" t="s">
        <v>20</v>
      </c>
      <c r="E87">
        <v>19</v>
      </c>
      <c r="F87" t="s">
        <v>21</v>
      </c>
      <c r="G87">
        <v>3</v>
      </c>
      <c r="H87">
        <v>30</v>
      </c>
      <c r="I87">
        <v>90</v>
      </c>
      <c r="J87">
        <f t="shared" si="6"/>
        <v>2023</v>
      </c>
      <c r="K87" t="str">
        <f t="shared" si="7"/>
        <v>November</v>
      </c>
      <c r="L87">
        <f>DAY(Table1[[#This Row],[Date]])</f>
        <v>8</v>
      </c>
      <c r="M87" t="str">
        <f>TEXT(Table1[[#This Row],[Date]], "dddd")</f>
        <v>Wednesday</v>
      </c>
      <c r="N87">
        <f>(Table1[[#This Row],[Total Amount]] / Table1[[#This Row],[Quantity]])</f>
        <v>30</v>
      </c>
      <c r="O87">
        <f>IF(Table1[[#This Row],[Gender]]="Male", 1, 0)</f>
        <v>1</v>
      </c>
      <c r="P87" t="str">
        <f>IF(Table1[[#This Row],[Total Amount]] &gt; 1000, "Yes", "No")</f>
        <v>No</v>
      </c>
      <c r="Q87" t="str">
        <f t="shared" si="8"/>
        <v>18-30</v>
      </c>
      <c r="R87" s="3" t="str">
        <f t="shared" si="9"/>
        <v>Autumn</v>
      </c>
      <c r="S87">
        <f t="shared" si="10"/>
        <v>4</v>
      </c>
      <c r="T87" t="str">
        <f t="shared" si="11"/>
        <v>2023-11</v>
      </c>
    </row>
    <row r="88" spans="1:20" x14ac:dyDescent="0.3">
      <c r="A88">
        <v>87</v>
      </c>
      <c r="B88" s="1">
        <v>45252</v>
      </c>
      <c r="C88" t="s">
        <v>130</v>
      </c>
      <c r="D88" t="s">
        <v>23</v>
      </c>
      <c r="E88">
        <v>28</v>
      </c>
      <c r="F88" t="s">
        <v>21</v>
      </c>
      <c r="G88">
        <v>2</v>
      </c>
      <c r="H88">
        <v>50</v>
      </c>
      <c r="I88">
        <v>100</v>
      </c>
      <c r="J88">
        <f t="shared" si="6"/>
        <v>2023</v>
      </c>
      <c r="K88" t="str">
        <f t="shared" si="7"/>
        <v>November</v>
      </c>
      <c r="L88">
        <f>DAY(Table1[[#This Row],[Date]])</f>
        <v>22</v>
      </c>
      <c r="M88" t="str">
        <f>TEXT(Table1[[#This Row],[Date]], "dddd")</f>
        <v>Wednesday</v>
      </c>
      <c r="N88">
        <f>(Table1[[#This Row],[Total Amount]] / Table1[[#This Row],[Quantity]])</f>
        <v>50</v>
      </c>
      <c r="O88">
        <f>IF(Table1[[#This Row],[Gender]]="Male", 1, 0)</f>
        <v>0</v>
      </c>
      <c r="P88" t="str">
        <f>IF(Table1[[#This Row],[Total Amount]] &gt; 1000, "Yes", "No")</f>
        <v>No</v>
      </c>
      <c r="Q88" t="str">
        <f t="shared" si="8"/>
        <v>18-30</v>
      </c>
      <c r="R88" s="3" t="str">
        <f t="shared" si="9"/>
        <v>Autumn</v>
      </c>
      <c r="S88">
        <f t="shared" si="10"/>
        <v>4</v>
      </c>
      <c r="T88" t="str">
        <f t="shared" si="11"/>
        <v>2023-11</v>
      </c>
    </row>
    <row r="89" spans="1:20" x14ac:dyDescent="0.3">
      <c r="A89">
        <v>88</v>
      </c>
      <c r="B89" s="1">
        <v>45014</v>
      </c>
      <c r="C89" t="s">
        <v>131</v>
      </c>
      <c r="D89" t="s">
        <v>20</v>
      </c>
      <c r="E89">
        <v>56</v>
      </c>
      <c r="F89" t="s">
        <v>24</v>
      </c>
      <c r="G89">
        <v>1</v>
      </c>
      <c r="H89">
        <v>500</v>
      </c>
      <c r="I89">
        <v>500</v>
      </c>
      <c r="J89">
        <f t="shared" si="6"/>
        <v>2023</v>
      </c>
      <c r="K89" t="str">
        <f t="shared" si="7"/>
        <v>March</v>
      </c>
      <c r="L89">
        <f>DAY(Table1[[#This Row],[Date]])</f>
        <v>29</v>
      </c>
      <c r="M89" t="str">
        <f>TEXT(Table1[[#This Row],[Date]], "dddd")</f>
        <v>Wednesday</v>
      </c>
      <c r="N89">
        <f>(Table1[[#This Row],[Total Amount]] / Table1[[#This Row],[Quantity]])</f>
        <v>500</v>
      </c>
      <c r="O89">
        <f>IF(Table1[[#This Row],[Gender]]="Male", 1, 0)</f>
        <v>1</v>
      </c>
      <c r="P89" t="str">
        <f>IF(Table1[[#This Row],[Total Amount]] &gt; 1000, "Yes", "No")</f>
        <v>No</v>
      </c>
      <c r="Q89" t="str">
        <f t="shared" si="8"/>
        <v>46+</v>
      </c>
      <c r="R89" s="3" t="str">
        <f t="shared" si="9"/>
        <v>Summer</v>
      </c>
      <c r="S89">
        <f t="shared" si="10"/>
        <v>1</v>
      </c>
      <c r="T89" t="str">
        <f t="shared" si="11"/>
        <v>2023-03</v>
      </c>
    </row>
    <row r="90" spans="1:20" x14ac:dyDescent="0.3">
      <c r="A90">
        <v>89</v>
      </c>
      <c r="B90" s="1">
        <v>45200</v>
      </c>
      <c r="C90" t="s">
        <v>132</v>
      </c>
      <c r="D90" t="s">
        <v>23</v>
      </c>
      <c r="E90">
        <v>55</v>
      </c>
      <c r="F90" t="s">
        <v>27</v>
      </c>
      <c r="G90">
        <v>4</v>
      </c>
      <c r="H90">
        <v>500</v>
      </c>
      <c r="I90">
        <v>2000</v>
      </c>
      <c r="J90">
        <f t="shared" si="6"/>
        <v>2023</v>
      </c>
      <c r="K90" t="str">
        <f t="shared" si="7"/>
        <v>October</v>
      </c>
      <c r="L90">
        <f>DAY(Table1[[#This Row],[Date]])</f>
        <v>1</v>
      </c>
      <c r="M90" t="str">
        <f>TEXT(Table1[[#This Row],[Date]], "dddd")</f>
        <v>Sunday</v>
      </c>
      <c r="N90">
        <f>(Table1[[#This Row],[Total Amount]] / Table1[[#This Row],[Quantity]])</f>
        <v>500</v>
      </c>
      <c r="O90">
        <f>IF(Table1[[#This Row],[Gender]]="Male", 1, 0)</f>
        <v>0</v>
      </c>
      <c r="P90" t="str">
        <f>IF(Table1[[#This Row],[Total Amount]] &gt; 1000, "Yes", "No")</f>
        <v>Yes</v>
      </c>
      <c r="Q90" t="str">
        <f t="shared" si="8"/>
        <v>46+</v>
      </c>
      <c r="R90" s="3" t="str">
        <f t="shared" si="9"/>
        <v>Autumn</v>
      </c>
      <c r="S90">
        <f t="shared" si="10"/>
        <v>4</v>
      </c>
      <c r="T90" t="str">
        <f t="shared" si="11"/>
        <v>2023-10</v>
      </c>
    </row>
    <row r="91" spans="1:20" x14ac:dyDescent="0.3">
      <c r="A91">
        <v>90</v>
      </c>
      <c r="B91" s="1">
        <v>45052</v>
      </c>
      <c r="C91" t="s">
        <v>133</v>
      </c>
      <c r="D91" t="s">
        <v>23</v>
      </c>
      <c r="E91">
        <v>51</v>
      </c>
      <c r="F91" t="s">
        <v>27</v>
      </c>
      <c r="G91">
        <v>1</v>
      </c>
      <c r="H91">
        <v>30</v>
      </c>
      <c r="I91">
        <v>30</v>
      </c>
      <c r="J91">
        <f t="shared" si="6"/>
        <v>2023</v>
      </c>
      <c r="K91" t="str">
        <f t="shared" si="7"/>
        <v>May</v>
      </c>
      <c r="L91">
        <f>DAY(Table1[[#This Row],[Date]])</f>
        <v>6</v>
      </c>
      <c r="M91" t="str">
        <f>TEXT(Table1[[#This Row],[Date]], "dddd")</f>
        <v>Saturday</v>
      </c>
      <c r="N91">
        <f>(Table1[[#This Row],[Total Amount]] / Table1[[#This Row],[Quantity]])</f>
        <v>30</v>
      </c>
      <c r="O91">
        <f>IF(Table1[[#This Row],[Gender]]="Male", 1, 0)</f>
        <v>0</v>
      </c>
      <c r="P91" t="str">
        <f>IF(Table1[[#This Row],[Total Amount]] &gt; 1000, "Yes", "No")</f>
        <v>No</v>
      </c>
      <c r="Q91" t="str">
        <f t="shared" si="8"/>
        <v>46+</v>
      </c>
      <c r="R91" s="3" t="str">
        <f t="shared" si="9"/>
        <v>Summer</v>
      </c>
      <c r="S91">
        <f t="shared" si="10"/>
        <v>2</v>
      </c>
      <c r="T91" t="str">
        <f t="shared" si="11"/>
        <v>2023-05</v>
      </c>
    </row>
    <row r="92" spans="1:20" x14ac:dyDescent="0.3">
      <c r="A92">
        <v>91</v>
      </c>
      <c r="B92" s="1">
        <v>45010</v>
      </c>
      <c r="C92" t="s">
        <v>134</v>
      </c>
      <c r="D92" t="s">
        <v>23</v>
      </c>
      <c r="E92">
        <v>55</v>
      </c>
      <c r="F92" t="s">
        <v>27</v>
      </c>
      <c r="G92">
        <v>1</v>
      </c>
      <c r="H92">
        <v>500</v>
      </c>
      <c r="I92">
        <v>500</v>
      </c>
      <c r="J92">
        <f t="shared" si="6"/>
        <v>2023</v>
      </c>
      <c r="K92" t="str">
        <f t="shared" si="7"/>
        <v>March</v>
      </c>
      <c r="L92">
        <f>DAY(Table1[[#This Row],[Date]])</f>
        <v>25</v>
      </c>
      <c r="M92" t="str">
        <f>TEXT(Table1[[#This Row],[Date]], "dddd")</f>
        <v>Saturday</v>
      </c>
      <c r="N92">
        <f>(Table1[[#This Row],[Total Amount]] / Table1[[#This Row],[Quantity]])</f>
        <v>500</v>
      </c>
      <c r="O92">
        <f>IF(Table1[[#This Row],[Gender]]="Male", 1, 0)</f>
        <v>0</v>
      </c>
      <c r="P92" t="str">
        <f>IF(Table1[[#This Row],[Total Amount]] &gt; 1000, "Yes", "No")</f>
        <v>No</v>
      </c>
      <c r="Q92" t="str">
        <f t="shared" si="8"/>
        <v>46+</v>
      </c>
      <c r="R92" s="3" t="str">
        <f t="shared" si="9"/>
        <v>Summer</v>
      </c>
      <c r="S92">
        <f t="shared" si="10"/>
        <v>1</v>
      </c>
      <c r="T92" t="str">
        <f t="shared" si="11"/>
        <v>2023-03</v>
      </c>
    </row>
    <row r="93" spans="1:20" x14ac:dyDescent="0.3">
      <c r="A93">
        <v>92</v>
      </c>
      <c r="B93" s="1">
        <v>45163</v>
      </c>
      <c r="C93" t="s">
        <v>135</v>
      </c>
      <c r="D93" t="s">
        <v>23</v>
      </c>
      <c r="E93">
        <v>51</v>
      </c>
      <c r="F93" t="s">
        <v>27</v>
      </c>
      <c r="G93">
        <v>4</v>
      </c>
      <c r="H93">
        <v>30</v>
      </c>
      <c r="I93">
        <v>120</v>
      </c>
      <c r="J93">
        <f t="shared" si="6"/>
        <v>2023</v>
      </c>
      <c r="K93" t="str">
        <f t="shared" si="7"/>
        <v>August</v>
      </c>
      <c r="L93">
        <f>DAY(Table1[[#This Row],[Date]])</f>
        <v>25</v>
      </c>
      <c r="M93" t="str">
        <f>TEXT(Table1[[#This Row],[Date]], "dddd")</f>
        <v>Friday</v>
      </c>
      <c r="N93">
        <f>(Table1[[#This Row],[Total Amount]] / Table1[[#This Row],[Quantity]])</f>
        <v>30</v>
      </c>
      <c r="O93">
        <f>IF(Table1[[#This Row],[Gender]]="Male", 1, 0)</f>
        <v>0</v>
      </c>
      <c r="P93" t="str">
        <f>IF(Table1[[#This Row],[Total Amount]] &gt; 1000, "Yes", "No")</f>
        <v>No</v>
      </c>
      <c r="Q93" t="str">
        <f t="shared" si="8"/>
        <v>46+</v>
      </c>
      <c r="R93" s="3" t="str">
        <f t="shared" si="9"/>
        <v>Monsoon</v>
      </c>
      <c r="S93">
        <f t="shared" si="10"/>
        <v>3</v>
      </c>
      <c r="T93" t="str">
        <f t="shared" si="11"/>
        <v>2023-08</v>
      </c>
    </row>
    <row r="94" spans="1:20" x14ac:dyDescent="0.3">
      <c r="A94">
        <v>93</v>
      </c>
      <c r="B94" s="1">
        <v>45121</v>
      </c>
      <c r="C94" t="s">
        <v>136</v>
      </c>
      <c r="D94" t="s">
        <v>23</v>
      </c>
      <c r="E94">
        <v>35</v>
      </c>
      <c r="F94" t="s">
        <v>21</v>
      </c>
      <c r="G94">
        <v>4</v>
      </c>
      <c r="H94">
        <v>500</v>
      </c>
      <c r="I94">
        <v>2000</v>
      </c>
      <c r="J94">
        <f t="shared" si="6"/>
        <v>2023</v>
      </c>
      <c r="K94" t="str">
        <f t="shared" si="7"/>
        <v>July</v>
      </c>
      <c r="L94">
        <f>DAY(Table1[[#This Row],[Date]])</f>
        <v>14</v>
      </c>
      <c r="M94" t="str">
        <f>TEXT(Table1[[#This Row],[Date]], "dddd")</f>
        <v>Friday</v>
      </c>
      <c r="N94">
        <f>(Table1[[#This Row],[Total Amount]] / Table1[[#This Row],[Quantity]])</f>
        <v>500</v>
      </c>
      <c r="O94">
        <f>IF(Table1[[#This Row],[Gender]]="Male", 1, 0)</f>
        <v>0</v>
      </c>
      <c r="P94" t="str">
        <f>IF(Table1[[#This Row],[Total Amount]] &gt; 1000, "Yes", "No")</f>
        <v>Yes</v>
      </c>
      <c r="Q94" t="str">
        <f t="shared" si="8"/>
        <v>31-45</v>
      </c>
      <c r="R94" s="3" t="str">
        <f t="shared" si="9"/>
        <v>Monsoon</v>
      </c>
      <c r="S94">
        <f t="shared" si="10"/>
        <v>3</v>
      </c>
      <c r="T94" t="str">
        <f t="shared" si="11"/>
        <v>2023-07</v>
      </c>
    </row>
    <row r="95" spans="1:20" x14ac:dyDescent="0.3">
      <c r="A95">
        <v>94</v>
      </c>
      <c r="B95" s="1">
        <v>45065</v>
      </c>
      <c r="C95" t="s">
        <v>137</v>
      </c>
      <c r="D95" t="s">
        <v>23</v>
      </c>
      <c r="E95">
        <v>47</v>
      </c>
      <c r="F95" t="s">
        <v>21</v>
      </c>
      <c r="G95">
        <v>2</v>
      </c>
      <c r="H95">
        <v>500</v>
      </c>
      <c r="I95">
        <v>1000</v>
      </c>
      <c r="J95">
        <f t="shared" si="6"/>
        <v>2023</v>
      </c>
      <c r="K95" t="str">
        <f t="shared" si="7"/>
        <v>May</v>
      </c>
      <c r="L95">
        <f>DAY(Table1[[#This Row],[Date]])</f>
        <v>19</v>
      </c>
      <c r="M95" t="str">
        <f>TEXT(Table1[[#This Row],[Date]], "dddd")</f>
        <v>Friday</v>
      </c>
      <c r="N95">
        <f>(Table1[[#This Row],[Total Amount]] / Table1[[#This Row],[Quantity]])</f>
        <v>500</v>
      </c>
      <c r="O95">
        <f>IF(Table1[[#This Row],[Gender]]="Male", 1, 0)</f>
        <v>0</v>
      </c>
      <c r="P95" t="str">
        <f>IF(Table1[[#This Row],[Total Amount]] &gt; 1000, "Yes", "No")</f>
        <v>No</v>
      </c>
      <c r="Q95" t="str">
        <f t="shared" si="8"/>
        <v>46+</v>
      </c>
      <c r="R95" s="3" t="str">
        <f t="shared" si="9"/>
        <v>Summer</v>
      </c>
      <c r="S95">
        <f t="shared" si="10"/>
        <v>2</v>
      </c>
      <c r="T95" t="str">
        <f t="shared" si="11"/>
        <v>2023-05</v>
      </c>
    </row>
    <row r="96" spans="1:20" x14ac:dyDescent="0.3">
      <c r="A96">
        <v>95</v>
      </c>
      <c r="B96" s="1">
        <v>45254</v>
      </c>
      <c r="C96" t="s">
        <v>138</v>
      </c>
      <c r="D96" t="s">
        <v>23</v>
      </c>
      <c r="E96">
        <v>32</v>
      </c>
      <c r="F96" t="s">
        <v>24</v>
      </c>
      <c r="G96">
        <v>2</v>
      </c>
      <c r="H96">
        <v>30</v>
      </c>
      <c r="I96">
        <v>60</v>
      </c>
      <c r="J96">
        <f t="shared" si="6"/>
        <v>2023</v>
      </c>
      <c r="K96" t="str">
        <f t="shared" si="7"/>
        <v>November</v>
      </c>
      <c r="L96">
        <f>DAY(Table1[[#This Row],[Date]])</f>
        <v>24</v>
      </c>
      <c r="M96" t="str">
        <f>TEXT(Table1[[#This Row],[Date]], "dddd")</f>
        <v>Friday</v>
      </c>
      <c r="N96">
        <f>(Table1[[#This Row],[Total Amount]] / Table1[[#This Row],[Quantity]])</f>
        <v>30</v>
      </c>
      <c r="O96">
        <f>IF(Table1[[#This Row],[Gender]]="Male", 1, 0)</f>
        <v>0</v>
      </c>
      <c r="P96" t="str">
        <f>IF(Table1[[#This Row],[Total Amount]] &gt; 1000, "Yes", "No")</f>
        <v>No</v>
      </c>
      <c r="Q96" t="str">
        <f t="shared" si="8"/>
        <v>31-45</v>
      </c>
      <c r="R96" s="3" t="str">
        <f t="shared" si="9"/>
        <v>Autumn</v>
      </c>
      <c r="S96">
        <f t="shared" si="10"/>
        <v>4</v>
      </c>
      <c r="T96" t="str">
        <f t="shared" si="11"/>
        <v>2023-11</v>
      </c>
    </row>
    <row r="97" spans="1:20" x14ac:dyDescent="0.3">
      <c r="A97">
        <v>96</v>
      </c>
      <c r="B97" s="1">
        <v>45279</v>
      </c>
      <c r="C97" t="s">
        <v>139</v>
      </c>
      <c r="D97" t="s">
        <v>23</v>
      </c>
      <c r="E97">
        <v>44</v>
      </c>
      <c r="F97" t="s">
        <v>24</v>
      </c>
      <c r="G97">
        <v>2</v>
      </c>
      <c r="H97">
        <v>300</v>
      </c>
      <c r="I97">
        <v>600</v>
      </c>
      <c r="J97">
        <f t="shared" si="6"/>
        <v>2023</v>
      </c>
      <c r="K97" t="str">
        <f t="shared" si="7"/>
        <v>December</v>
      </c>
      <c r="L97">
        <f>DAY(Table1[[#This Row],[Date]])</f>
        <v>19</v>
      </c>
      <c r="M97" t="str">
        <f>TEXT(Table1[[#This Row],[Date]], "dddd")</f>
        <v>Tuesday</v>
      </c>
      <c r="N97">
        <f>(Table1[[#This Row],[Total Amount]] / Table1[[#This Row],[Quantity]])</f>
        <v>300</v>
      </c>
      <c r="O97">
        <f>IF(Table1[[#This Row],[Gender]]="Male", 1, 0)</f>
        <v>0</v>
      </c>
      <c r="P97" t="str">
        <f>IF(Table1[[#This Row],[Total Amount]] &gt; 1000, "Yes", "No")</f>
        <v>No</v>
      </c>
      <c r="Q97" t="str">
        <f t="shared" si="8"/>
        <v>31-45</v>
      </c>
      <c r="R97" s="3" t="str">
        <f t="shared" si="9"/>
        <v>Winter</v>
      </c>
      <c r="S97">
        <f t="shared" si="10"/>
        <v>4</v>
      </c>
      <c r="T97" t="str">
        <f t="shared" si="11"/>
        <v>2023-12</v>
      </c>
    </row>
    <row r="98" spans="1:20" x14ac:dyDescent="0.3">
      <c r="A98">
        <v>97</v>
      </c>
      <c r="B98" s="1">
        <v>45212</v>
      </c>
      <c r="C98" t="s">
        <v>140</v>
      </c>
      <c r="D98" t="s">
        <v>23</v>
      </c>
      <c r="E98">
        <v>51</v>
      </c>
      <c r="F98" t="s">
        <v>21</v>
      </c>
      <c r="G98">
        <v>2</v>
      </c>
      <c r="H98">
        <v>500</v>
      </c>
      <c r="I98">
        <v>1000</v>
      </c>
      <c r="J98">
        <f t="shared" si="6"/>
        <v>2023</v>
      </c>
      <c r="K98" t="str">
        <f t="shared" si="7"/>
        <v>October</v>
      </c>
      <c r="L98">
        <f>DAY(Table1[[#This Row],[Date]])</f>
        <v>13</v>
      </c>
      <c r="M98" t="str">
        <f>TEXT(Table1[[#This Row],[Date]], "dddd")</f>
        <v>Friday</v>
      </c>
      <c r="N98">
        <f>(Table1[[#This Row],[Total Amount]] / Table1[[#This Row],[Quantity]])</f>
        <v>500</v>
      </c>
      <c r="O98">
        <f>IF(Table1[[#This Row],[Gender]]="Male", 1, 0)</f>
        <v>0</v>
      </c>
      <c r="P98" t="str">
        <f>IF(Table1[[#This Row],[Total Amount]] &gt; 1000, "Yes", "No")</f>
        <v>No</v>
      </c>
      <c r="Q98" t="str">
        <f t="shared" si="8"/>
        <v>46+</v>
      </c>
      <c r="R98" s="3" t="str">
        <f t="shared" si="9"/>
        <v>Autumn</v>
      </c>
      <c r="S98">
        <f t="shared" si="10"/>
        <v>4</v>
      </c>
      <c r="T98" t="str">
        <f t="shared" si="11"/>
        <v>2023-10</v>
      </c>
    </row>
    <row r="99" spans="1:20" x14ac:dyDescent="0.3">
      <c r="A99">
        <v>98</v>
      </c>
      <c r="B99" s="1">
        <v>45039</v>
      </c>
      <c r="C99" t="s">
        <v>141</v>
      </c>
      <c r="D99" t="s">
        <v>23</v>
      </c>
      <c r="E99">
        <v>55</v>
      </c>
      <c r="F99" t="s">
        <v>21</v>
      </c>
      <c r="G99">
        <v>2</v>
      </c>
      <c r="H99">
        <v>50</v>
      </c>
      <c r="I99">
        <v>100</v>
      </c>
      <c r="J99">
        <f t="shared" si="6"/>
        <v>2023</v>
      </c>
      <c r="K99" t="str">
        <f t="shared" si="7"/>
        <v>April</v>
      </c>
      <c r="L99">
        <f>DAY(Table1[[#This Row],[Date]])</f>
        <v>23</v>
      </c>
      <c r="M99" t="str">
        <f>TEXT(Table1[[#This Row],[Date]], "dddd")</f>
        <v>Sunday</v>
      </c>
      <c r="N99">
        <f>(Table1[[#This Row],[Total Amount]] / Table1[[#This Row],[Quantity]])</f>
        <v>50</v>
      </c>
      <c r="O99">
        <f>IF(Table1[[#This Row],[Gender]]="Male", 1, 0)</f>
        <v>0</v>
      </c>
      <c r="P99" t="str">
        <f>IF(Table1[[#This Row],[Total Amount]] &gt; 1000, "Yes", "No")</f>
        <v>No</v>
      </c>
      <c r="Q99" t="str">
        <f t="shared" si="8"/>
        <v>46+</v>
      </c>
      <c r="R99" s="3" t="str">
        <f t="shared" si="9"/>
        <v>Summer</v>
      </c>
      <c r="S99">
        <f t="shared" si="10"/>
        <v>2</v>
      </c>
      <c r="T99" t="str">
        <f t="shared" si="11"/>
        <v>2023-04</v>
      </c>
    </row>
    <row r="100" spans="1:20" x14ac:dyDescent="0.3">
      <c r="A100">
        <v>99</v>
      </c>
      <c r="B100" s="1">
        <v>45277</v>
      </c>
      <c r="C100" t="s">
        <v>142</v>
      </c>
      <c r="D100" t="s">
        <v>23</v>
      </c>
      <c r="E100">
        <v>50</v>
      </c>
      <c r="F100" t="s">
        <v>27</v>
      </c>
      <c r="G100">
        <v>4</v>
      </c>
      <c r="H100">
        <v>300</v>
      </c>
      <c r="I100">
        <v>1200</v>
      </c>
      <c r="J100">
        <f t="shared" si="6"/>
        <v>2023</v>
      </c>
      <c r="K100" t="str">
        <f t="shared" si="7"/>
        <v>December</v>
      </c>
      <c r="L100">
        <f>DAY(Table1[[#This Row],[Date]])</f>
        <v>17</v>
      </c>
      <c r="M100" t="str">
        <f>TEXT(Table1[[#This Row],[Date]], "dddd")</f>
        <v>Sunday</v>
      </c>
      <c r="N100">
        <f>(Table1[[#This Row],[Total Amount]] / Table1[[#This Row],[Quantity]])</f>
        <v>300</v>
      </c>
      <c r="O100">
        <f>IF(Table1[[#This Row],[Gender]]="Male", 1, 0)</f>
        <v>0</v>
      </c>
      <c r="P100" t="str">
        <f>IF(Table1[[#This Row],[Total Amount]] &gt; 1000, "Yes", "No")</f>
        <v>Yes</v>
      </c>
      <c r="Q100" t="str">
        <f t="shared" si="8"/>
        <v>46+</v>
      </c>
      <c r="R100" s="3" t="str">
        <f t="shared" si="9"/>
        <v>Winter</v>
      </c>
      <c r="S100">
        <f t="shared" si="10"/>
        <v>4</v>
      </c>
      <c r="T100" t="str">
        <f t="shared" si="11"/>
        <v>2023-12</v>
      </c>
    </row>
    <row r="101" spans="1:20" x14ac:dyDescent="0.3">
      <c r="A101">
        <v>100</v>
      </c>
      <c r="B101" s="1">
        <v>45093</v>
      </c>
      <c r="C101" t="s">
        <v>143</v>
      </c>
      <c r="D101" t="s">
        <v>20</v>
      </c>
      <c r="E101">
        <v>41</v>
      </c>
      <c r="F101" t="s">
        <v>27</v>
      </c>
      <c r="G101">
        <v>1</v>
      </c>
      <c r="H101">
        <v>30</v>
      </c>
      <c r="I101">
        <v>30</v>
      </c>
      <c r="J101">
        <f t="shared" si="6"/>
        <v>2023</v>
      </c>
      <c r="K101" t="str">
        <f t="shared" si="7"/>
        <v>June</v>
      </c>
      <c r="L101">
        <f>DAY(Table1[[#This Row],[Date]])</f>
        <v>16</v>
      </c>
      <c r="M101" t="str">
        <f>TEXT(Table1[[#This Row],[Date]], "dddd")</f>
        <v>Friday</v>
      </c>
      <c r="N101">
        <f>(Table1[[#This Row],[Total Amount]] / Table1[[#This Row],[Quantity]])</f>
        <v>30</v>
      </c>
      <c r="O101">
        <f>IF(Table1[[#This Row],[Gender]]="Male", 1, 0)</f>
        <v>1</v>
      </c>
      <c r="P101" t="str">
        <f>IF(Table1[[#This Row],[Total Amount]] &gt; 1000, "Yes", "No")</f>
        <v>No</v>
      </c>
      <c r="Q101" t="str">
        <f t="shared" si="8"/>
        <v>31-45</v>
      </c>
      <c r="R101" s="3" t="str">
        <f t="shared" si="9"/>
        <v>Monsoon</v>
      </c>
      <c r="S101">
        <f t="shared" si="10"/>
        <v>2</v>
      </c>
      <c r="T101" t="str">
        <f t="shared" si="11"/>
        <v>2023-06</v>
      </c>
    </row>
    <row r="102" spans="1:20" x14ac:dyDescent="0.3">
      <c r="A102">
        <v>101</v>
      </c>
      <c r="B102" s="1">
        <v>44955</v>
      </c>
      <c r="C102" t="s">
        <v>144</v>
      </c>
      <c r="D102" t="s">
        <v>20</v>
      </c>
      <c r="E102">
        <v>32</v>
      </c>
      <c r="F102" t="s">
        <v>24</v>
      </c>
      <c r="G102">
        <v>2</v>
      </c>
      <c r="H102">
        <v>300</v>
      </c>
      <c r="I102">
        <v>600</v>
      </c>
      <c r="J102">
        <f t="shared" si="6"/>
        <v>2023</v>
      </c>
      <c r="K102" t="str">
        <f t="shared" si="7"/>
        <v>January</v>
      </c>
      <c r="L102">
        <f>DAY(Table1[[#This Row],[Date]])</f>
        <v>29</v>
      </c>
      <c r="M102" t="str">
        <f>TEXT(Table1[[#This Row],[Date]], "dddd")</f>
        <v>Sunday</v>
      </c>
      <c r="N102">
        <f>(Table1[[#This Row],[Total Amount]] / Table1[[#This Row],[Quantity]])</f>
        <v>300</v>
      </c>
      <c r="O102">
        <f>IF(Table1[[#This Row],[Gender]]="Male", 1, 0)</f>
        <v>1</v>
      </c>
      <c r="P102" t="str">
        <f>IF(Table1[[#This Row],[Total Amount]] &gt; 1000, "Yes", "No")</f>
        <v>No</v>
      </c>
      <c r="Q102" t="str">
        <f t="shared" si="8"/>
        <v>31-45</v>
      </c>
      <c r="R102" s="3" t="str">
        <f t="shared" si="9"/>
        <v>Winter</v>
      </c>
      <c r="S102">
        <f t="shared" si="10"/>
        <v>1</v>
      </c>
      <c r="T102" t="str">
        <f t="shared" si="11"/>
        <v>2023-01</v>
      </c>
    </row>
    <row r="103" spans="1:20" x14ac:dyDescent="0.3">
      <c r="A103">
        <v>102</v>
      </c>
      <c r="B103" s="1">
        <v>45044</v>
      </c>
      <c r="C103" t="s">
        <v>145</v>
      </c>
      <c r="D103" t="s">
        <v>23</v>
      </c>
      <c r="E103">
        <v>47</v>
      </c>
      <c r="F103" t="s">
        <v>21</v>
      </c>
      <c r="G103">
        <v>2</v>
      </c>
      <c r="H103">
        <v>25</v>
      </c>
      <c r="I103">
        <v>50</v>
      </c>
      <c r="J103">
        <f t="shared" si="6"/>
        <v>2023</v>
      </c>
      <c r="K103" t="str">
        <f t="shared" si="7"/>
        <v>April</v>
      </c>
      <c r="L103">
        <f>DAY(Table1[[#This Row],[Date]])</f>
        <v>28</v>
      </c>
      <c r="M103" t="str">
        <f>TEXT(Table1[[#This Row],[Date]], "dddd")</f>
        <v>Friday</v>
      </c>
      <c r="N103">
        <f>(Table1[[#This Row],[Total Amount]] / Table1[[#This Row],[Quantity]])</f>
        <v>25</v>
      </c>
      <c r="O103">
        <f>IF(Table1[[#This Row],[Gender]]="Male", 1, 0)</f>
        <v>0</v>
      </c>
      <c r="P103" t="str">
        <f>IF(Table1[[#This Row],[Total Amount]] &gt; 1000, "Yes", "No")</f>
        <v>No</v>
      </c>
      <c r="Q103" t="str">
        <f t="shared" si="8"/>
        <v>46+</v>
      </c>
      <c r="R103" s="3" t="str">
        <f t="shared" si="9"/>
        <v>Summer</v>
      </c>
      <c r="S103">
        <f t="shared" si="10"/>
        <v>2</v>
      </c>
      <c r="T103" t="str">
        <f t="shared" si="11"/>
        <v>2023-04</v>
      </c>
    </row>
    <row r="104" spans="1:20" x14ac:dyDescent="0.3">
      <c r="A104">
        <v>103</v>
      </c>
      <c r="B104" s="1">
        <v>44943</v>
      </c>
      <c r="C104" t="s">
        <v>146</v>
      </c>
      <c r="D104" t="s">
        <v>23</v>
      </c>
      <c r="E104">
        <v>59</v>
      </c>
      <c r="F104" t="s">
        <v>24</v>
      </c>
      <c r="G104">
        <v>1</v>
      </c>
      <c r="H104">
        <v>25</v>
      </c>
      <c r="I104">
        <v>25</v>
      </c>
      <c r="J104">
        <f t="shared" si="6"/>
        <v>2023</v>
      </c>
      <c r="K104" t="str">
        <f t="shared" si="7"/>
        <v>January</v>
      </c>
      <c r="L104">
        <f>DAY(Table1[[#This Row],[Date]])</f>
        <v>17</v>
      </c>
      <c r="M104" t="str">
        <f>TEXT(Table1[[#This Row],[Date]], "dddd")</f>
        <v>Tuesday</v>
      </c>
      <c r="N104">
        <f>(Table1[[#This Row],[Total Amount]] / Table1[[#This Row],[Quantity]])</f>
        <v>25</v>
      </c>
      <c r="O104">
        <f>IF(Table1[[#This Row],[Gender]]="Male", 1, 0)</f>
        <v>0</v>
      </c>
      <c r="P104" t="str">
        <f>IF(Table1[[#This Row],[Total Amount]] &gt; 1000, "Yes", "No")</f>
        <v>No</v>
      </c>
      <c r="Q104" t="str">
        <f t="shared" si="8"/>
        <v>46+</v>
      </c>
      <c r="R104" s="3" t="str">
        <f t="shared" si="9"/>
        <v>Winter</v>
      </c>
      <c r="S104">
        <f t="shared" si="10"/>
        <v>1</v>
      </c>
      <c r="T104" t="str">
        <f t="shared" si="11"/>
        <v>2023-01</v>
      </c>
    </row>
    <row r="105" spans="1:20" x14ac:dyDescent="0.3">
      <c r="A105">
        <v>104</v>
      </c>
      <c r="B105" s="1">
        <v>45088</v>
      </c>
      <c r="C105" t="s">
        <v>147</v>
      </c>
      <c r="D105" t="s">
        <v>23</v>
      </c>
      <c r="E105">
        <v>34</v>
      </c>
      <c r="F105" t="s">
        <v>21</v>
      </c>
      <c r="G105">
        <v>2</v>
      </c>
      <c r="H105">
        <v>500</v>
      </c>
      <c r="I105">
        <v>1000</v>
      </c>
      <c r="J105">
        <f t="shared" si="6"/>
        <v>2023</v>
      </c>
      <c r="K105" t="str">
        <f t="shared" si="7"/>
        <v>June</v>
      </c>
      <c r="L105">
        <f>DAY(Table1[[#This Row],[Date]])</f>
        <v>11</v>
      </c>
      <c r="M105" t="str">
        <f>TEXT(Table1[[#This Row],[Date]], "dddd")</f>
        <v>Sunday</v>
      </c>
      <c r="N105">
        <f>(Table1[[#This Row],[Total Amount]] / Table1[[#This Row],[Quantity]])</f>
        <v>500</v>
      </c>
      <c r="O105">
        <f>IF(Table1[[#This Row],[Gender]]="Male", 1, 0)</f>
        <v>0</v>
      </c>
      <c r="P105" t="str">
        <f>IF(Table1[[#This Row],[Total Amount]] &gt; 1000, "Yes", "No")</f>
        <v>No</v>
      </c>
      <c r="Q105" t="str">
        <f t="shared" si="8"/>
        <v>31-45</v>
      </c>
      <c r="R105" s="3" t="str">
        <f t="shared" si="9"/>
        <v>Monsoon</v>
      </c>
      <c r="S105">
        <f t="shared" si="10"/>
        <v>2</v>
      </c>
      <c r="T105" t="str">
        <f t="shared" si="11"/>
        <v>2023-06</v>
      </c>
    </row>
    <row r="106" spans="1:20" x14ac:dyDescent="0.3">
      <c r="A106">
        <v>105</v>
      </c>
      <c r="B106" s="1">
        <v>45132</v>
      </c>
      <c r="C106" t="s">
        <v>148</v>
      </c>
      <c r="D106" t="s">
        <v>23</v>
      </c>
      <c r="E106">
        <v>22</v>
      </c>
      <c r="F106" t="s">
        <v>27</v>
      </c>
      <c r="G106">
        <v>1</v>
      </c>
      <c r="H106">
        <v>500</v>
      </c>
      <c r="I106">
        <v>500</v>
      </c>
      <c r="J106">
        <f t="shared" si="6"/>
        <v>2023</v>
      </c>
      <c r="K106" t="str">
        <f t="shared" si="7"/>
        <v>July</v>
      </c>
      <c r="L106">
        <f>DAY(Table1[[#This Row],[Date]])</f>
        <v>25</v>
      </c>
      <c r="M106" t="str">
        <f>TEXT(Table1[[#This Row],[Date]], "dddd")</f>
        <v>Tuesday</v>
      </c>
      <c r="N106">
        <f>(Table1[[#This Row],[Total Amount]] / Table1[[#This Row],[Quantity]])</f>
        <v>500</v>
      </c>
      <c r="O106">
        <f>IF(Table1[[#This Row],[Gender]]="Male", 1, 0)</f>
        <v>0</v>
      </c>
      <c r="P106" t="str">
        <f>IF(Table1[[#This Row],[Total Amount]] &gt; 1000, "Yes", "No")</f>
        <v>No</v>
      </c>
      <c r="Q106" t="str">
        <f t="shared" si="8"/>
        <v>18-30</v>
      </c>
      <c r="R106" s="3" t="str">
        <f t="shared" si="9"/>
        <v>Monsoon</v>
      </c>
      <c r="S106">
        <f t="shared" si="10"/>
        <v>3</v>
      </c>
      <c r="T106" t="str">
        <f t="shared" si="11"/>
        <v>2023-07</v>
      </c>
    </row>
    <row r="107" spans="1:20" x14ac:dyDescent="0.3">
      <c r="A107">
        <v>106</v>
      </c>
      <c r="B107" s="1">
        <v>45064</v>
      </c>
      <c r="C107" t="s">
        <v>149</v>
      </c>
      <c r="D107" t="s">
        <v>23</v>
      </c>
      <c r="E107">
        <v>46</v>
      </c>
      <c r="F107" t="s">
        <v>24</v>
      </c>
      <c r="G107">
        <v>1</v>
      </c>
      <c r="H107">
        <v>50</v>
      </c>
      <c r="I107">
        <v>50</v>
      </c>
      <c r="J107">
        <f t="shared" si="6"/>
        <v>2023</v>
      </c>
      <c r="K107" t="str">
        <f t="shared" si="7"/>
        <v>May</v>
      </c>
      <c r="L107">
        <f>DAY(Table1[[#This Row],[Date]])</f>
        <v>18</v>
      </c>
      <c r="M107" t="str">
        <f>TEXT(Table1[[#This Row],[Date]], "dddd")</f>
        <v>Thursday</v>
      </c>
      <c r="N107">
        <f>(Table1[[#This Row],[Total Amount]] / Table1[[#This Row],[Quantity]])</f>
        <v>50</v>
      </c>
      <c r="O107">
        <f>IF(Table1[[#This Row],[Gender]]="Male", 1, 0)</f>
        <v>0</v>
      </c>
      <c r="P107" t="str">
        <f>IF(Table1[[#This Row],[Total Amount]] &gt; 1000, "Yes", "No")</f>
        <v>No</v>
      </c>
      <c r="Q107" t="str">
        <f t="shared" si="8"/>
        <v>46+</v>
      </c>
      <c r="R107" s="3" t="str">
        <f t="shared" si="9"/>
        <v>Summer</v>
      </c>
      <c r="S107">
        <f t="shared" si="10"/>
        <v>2</v>
      </c>
      <c r="T107" t="str">
        <f t="shared" si="11"/>
        <v>2023-05</v>
      </c>
    </row>
    <row r="108" spans="1:20" x14ac:dyDescent="0.3">
      <c r="A108">
        <v>107</v>
      </c>
      <c r="B108" s="1">
        <v>44960</v>
      </c>
      <c r="C108" t="s">
        <v>150</v>
      </c>
      <c r="D108" t="s">
        <v>23</v>
      </c>
      <c r="E108">
        <v>21</v>
      </c>
      <c r="F108" t="s">
        <v>24</v>
      </c>
      <c r="G108">
        <v>4</v>
      </c>
      <c r="H108">
        <v>300</v>
      </c>
      <c r="I108">
        <v>1200</v>
      </c>
      <c r="J108">
        <f t="shared" si="6"/>
        <v>2023</v>
      </c>
      <c r="K108" t="str">
        <f t="shared" si="7"/>
        <v>February</v>
      </c>
      <c r="L108">
        <f>DAY(Table1[[#This Row],[Date]])</f>
        <v>3</v>
      </c>
      <c r="M108" t="str">
        <f>TEXT(Table1[[#This Row],[Date]], "dddd")</f>
        <v>Friday</v>
      </c>
      <c r="N108">
        <f>(Table1[[#This Row],[Total Amount]] / Table1[[#This Row],[Quantity]])</f>
        <v>300</v>
      </c>
      <c r="O108">
        <f>IF(Table1[[#This Row],[Gender]]="Male", 1, 0)</f>
        <v>0</v>
      </c>
      <c r="P108" t="str">
        <f>IF(Table1[[#This Row],[Total Amount]] &gt; 1000, "Yes", "No")</f>
        <v>Yes</v>
      </c>
      <c r="Q108" t="str">
        <f t="shared" si="8"/>
        <v>18-30</v>
      </c>
      <c r="R108" s="3" t="str">
        <f t="shared" si="9"/>
        <v>Winter</v>
      </c>
      <c r="S108">
        <f t="shared" si="10"/>
        <v>1</v>
      </c>
      <c r="T108" t="str">
        <f t="shared" si="11"/>
        <v>2023-02</v>
      </c>
    </row>
    <row r="109" spans="1:20" x14ac:dyDescent="0.3">
      <c r="A109">
        <v>108</v>
      </c>
      <c r="B109" s="1">
        <v>45035</v>
      </c>
      <c r="C109" t="s">
        <v>151</v>
      </c>
      <c r="D109" t="s">
        <v>23</v>
      </c>
      <c r="E109">
        <v>27</v>
      </c>
      <c r="F109" t="s">
        <v>21</v>
      </c>
      <c r="G109">
        <v>3</v>
      </c>
      <c r="H109">
        <v>25</v>
      </c>
      <c r="I109">
        <v>75</v>
      </c>
      <c r="J109">
        <f t="shared" si="6"/>
        <v>2023</v>
      </c>
      <c r="K109" t="str">
        <f t="shared" si="7"/>
        <v>April</v>
      </c>
      <c r="L109">
        <f>DAY(Table1[[#This Row],[Date]])</f>
        <v>19</v>
      </c>
      <c r="M109" t="str">
        <f>TEXT(Table1[[#This Row],[Date]], "dddd")</f>
        <v>Wednesday</v>
      </c>
      <c r="N109">
        <f>(Table1[[#This Row],[Total Amount]] / Table1[[#This Row],[Quantity]])</f>
        <v>25</v>
      </c>
      <c r="O109">
        <f>IF(Table1[[#This Row],[Gender]]="Male", 1, 0)</f>
        <v>0</v>
      </c>
      <c r="P109" t="str">
        <f>IF(Table1[[#This Row],[Total Amount]] &gt; 1000, "Yes", "No")</f>
        <v>No</v>
      </c>
      <c r="Q109" t="str">
        <f t="shared" si="8"/>
        <v>18-30</v>
      </c>
      <c r="R109" s="3" t="str">
        <f t="shared" si="9"/>
        <v>Summer</v>
      </c>
      <c r="S109">
        <f t="shared" si="10"/>
        <v>2</v>
      </c>
      <c r="T109" t="str">
        <f t="shared" si="11"/>
        <v>2023-04</v>
      </c>
    </row>
    <row r="110" spans="1:20" x14ac:dyDescent="0.3">
      <c r="A110">
        <v>109</v>
      </c>
      <c r="B110" s="1">
        <v>45217</v>
      </c>
      <c r="C110" t="s">
        <v>152</v>
      </c>
      <c r="D110" t="s">
        <v>23</v>
      </c>
      <c r="E110">
        <v>34</v>
      </c>
      <c r="F110" t="s">
        <v>27</v>
      </c>
      <c r="G110">
        <v>4</v>
      </c>
      <c r="H110">
        <v>500</v>
      </c>
      <c r="I110">
        <v>2000</v>
      </c>
      <c r="J110">
        <f t="shared" si="6"/>
        <v>2023</v>
      </c>
      <c r="K110" t="str">
        <f t="shared" si="7"/>
        <v>October</v>
      </c>
      <c r="L110">
        <f>DAY(Table1[[#This Row],[Date]])</f>
        <v>18</v>
      </c>
      <c r="M110" t="str">
        <f>TEXT(Table1[[#This Row],[Date]], "dddd")</f>
        <v>Wednesday</v>
      </c>
      <c r="N110">
        <f>(Table1[[#This Row],[Total Amount]] / Table1[[#This Row],[Quantity]])</f>
        <v>500</v>
      </c>
      <c r="O110">
        <f>IF(Table1[[#This Row],[Gender]]="Male", 1, 0)</f>
        <v>0</v>
      </c>
      <c r="P110" t="str">
        <f>IF(Table1[[#This Row],[Total Amount]] &gt; 1000, "Yes", "No")</f>
        <v>Yes</v>
      </c>
      <c r="Q110" t="str">
        <f t="shared" si="8"/>
        <v>31-45</v>
      </c>
      <c r="R110" s="3" t="str">
        <f t="shared" si="9"/>
        <v>Autumn</v>
      </c>
      <c r="S110">
        <f t="shared" si="10"/>
        <v>4</v>
      </c>
      <c r="T110" t="str">
        <f t="shared" si="11"/>
        <v>2023-10</v>
      </c>
    </row>
    <row r="111" spans="1:20" x14ac:dyDescent="0.3">
      <c r="A111">
        <v>110</v>
      </c>
      <c r="B111" s="1">
        <v>45088</v>
      </c>
      <c r="C111" t="s">
        <v>153</v>
      </c>
      <c r="D111" t="s">
        <v>20</v>
      </c>
      <c r="E111">
        <v>27</v>
      </c>
      <c r="F111" t="s">
        <v>24</v>
      </c>
      <c r="G111">
        <v>3</v>
      </c>
      <c r="H111">
        <v>300</v>
      </c>
      <c r="I111">
        <v>900</v>
      </c>
      <c r="J111">
        <f t="shared" si="6"/>
        <v>2023</v>
      </c>
      <c r="K111" t="str">
        <f t="shared" si="7"/>
        <v>June</v>
      </c>
      <c r="L111">
        <f>DAY(Table1[[#This Row],[Date]])</f>
        <v>11</v>
      </c>
      <c r="M111" t="str">
        <f>TEXT(Table1[[#This Row],[Date]], "dddd")</f>
        <v>Sunday</v>
      </c>
      <c r="N111">
        <f>(Table1[[#This Row],[Total Amount]] / Table1[[#This Row],[Quantity]])</f>
        <v>300</v>
      </c>
      <c r="O111">
        <f>IF(Table1[[#This Row],[Gender]]="Male", 1, 0)</f>
        <v>1</v>
      </c>
      <c r="P111" t="str">
        <f>IF(Table1[[#This Row],[Total Amount]] &gt; 1000, "Yes", "No")</f>
        <v>No</v>
      </c>
      <c r="Q111" t="str">
        <f t="shared" si="8"/>
        <v>18-30</v>
      </c>
      <c r="R111" s="3" t="str">
        <f t="shared" si="9"/>
        <v>Monsoon</v>
      </c>
      <c r="S111">
        <f t="shared" si="10"/>
        <v>2</v>
      </c>
      <c r="T111" t="str">
        <f t="shared" si="11"/>
        <v>2023-06</v>
      </c>
    </row>
    <row r="112" spans="1:20" x14ac:dyDescent="0.3">
      <c r="A112">
        <v>111</v>
      </c>
      <c r="B112" s="1">
        <v>45035</v>
      </c>
      <c r="C112" t="s">
        <v>154</v>
      </c>
      <c r="D112" t="s">
        <v>23</v>
      </c>
      <c r="E112">
        <v>34</v>
      </c>
      <c r="F112" t="s">
        <v>27</v>
      </c>
      <c r="G112">
        <v>3</v>
      </c>
      <c r="H112">
        <v>500</v>
      </c>
      <c r="I112">
        <v>1500</v>
      </c>
      <c r="J112">
        <f t="shared" si="6"/>
        <v>2023</v>
      </c>
      <c r="K112" t="str">
        <f t="shared" si="7"/>
        <v>April</v>
      </c>
      <c r="L112">
        <f>DAY(Table1[[#This Row],[Date]])</f>
        <v>19</v>
      </c>
      <c r="M112" t="str">
        <f>TEXT(Table1[[#This Row],[Date]], "dddd")</f>
        <v>Wednesday</v>
      </c>
      <c r="N112">
        <f>(Table1[[#This Row],[Total Amount]] / Table1[[#This Row],[Quantity]])</f>
        <v>500</v>
      </c>
      <c r="O112">
        <f>IF(Table1[[#This Row],[Gender]]="Male", 1, 0)</f>
        <v>0</v>
      </c>
      <c r="P112" t="str">
        <f>IF(Table1[[#This Row],[Total Amount]] &gt; 1000, "Yes", "No")</f>
        <v>Yes</v>
      </c>
      <c r="Q112" t="str">
        <f t="shared" si="8"/>
        <v>31-45</v>
      </c>
      <c r="R112" s="3" t="str">
        <f t="shared" si="9"/>
        <v>Summer</v>
      </c>
      <c r="S112">
        <f t="shared" si="10"/>
        <v>2</v>
      </c>
      <c r="T112" t="str">
        <f t="shared" si="11"/>
        <v>2023-04</v>
      </c>
    </row>
    <row r="113" spans="1:20" x14ac:dyDescent="0.3">
      <c r="A113">
        <v>112</v>
      </c>
      <c r="B113" s="1">
        <v>45262</v>
      </c>
      <c r="C113" t="s">
        <v>155</v>
      </c>
      <c r="D113" t="s">
        <v>20</v>
      </c>
      <c r="E113">
        <v>37</v>
      </c>
      <c r="F113" t="s">
        <v>24</v>
      </c>
      <c r="G113">
        <v>3</v>
      </c>
      <c r="H113">
        <v>500</v>
      </c>
      <c r="I113">
        <v>1500</v>
      </c>
      <c r="J113">
        <f t="shared" si="6"/>
        <v>2023</v>
      </c>
      <c r="K113" t="str">
        <f t="shared" si="7"/>
        <v>December</v>
      </c>
      <c r="L113">
        <f>DAY(Table1[[#This Row],[Date]])</f>
        <v>2</v>
      </c>
      <c r="M113" t="str">
        <f>TEXT(Table1[[#This Row],[Date]], "dddd")</f>
        <v>Saturday</v>
      </c>
      <c r="N113">
        <f>(Table1[[#This Row],[Total Amount]] / Table1[[#This Row],[Quantity]])</f>
        <v>500</v>
      </c>
      <c r="O113">
        <f>IF(Table1[[#This Row],[Gender]]="Male", 1, 0)</f>
        <v>1</v>
      </c>
      <c r="P113" t="str">
        <f>IF(Table1[[#This Row],[Total Amount]] &gt; 1000, "Yes", "No")</f>
        <v>Yes</v>
      </c>
      <c r="Q113" t="str">
        <f t="shared" si="8"/>
        <v>31-45</v>
      </c>
      <c r="R113" s="3" t="str">
        <f t="shared" si="9"/>
        <v>Winter</v>
      </c>
      <c r="S113">
        <f t="shared" si="10"/>
        <v>4</v>
      </c>
      <c r="T113" t="str">
        <f t="shared" si="11"/>
        <v>2023-12</v>
      </c>
    </row>
    <row r="114" spans="1:20" x14ac:dyDescent="0.3">
      <c r="A114">
        <v>113</v>
      </c>
      <c r="B114" s="1">
        <v>45182</v>
      </c>
      <c r="C114" t="s">
        <v>156</v>
      </c>
      <c r="D114" t="s">
        <v>23</v>
      </c>
      <c r="E114">
        <v>41</v>
      </c>
      <c r="F114" t="s">
        <v>27</v>
      </c>
      <c r="G114">
        <v>2</v>
      </c>
      <c r="H114">
        <v>25</v>
      </c>
      <c r="I114">
        <v>50</v>
      </c>
      <c r="J114">
        <f t="shared" si="6"/>
        <v>2023</v>
      </c>
      <c r="K114" t="str">
        <f t="shared" si="7"/>
        <v>September</v>
      </c>
      <c r="L114">
        <f>DAY(Table1[[#This Row],[Date]])</f>
        <v>13</v>
      </c>
      <c r="M114" t="str">
        <f>TEXT(Table1[[#This Row],[Date]], "dddd")</f>
        <v>Wednesday</v>
      </c>
      <c r="N114">
        <f>(Table1[[#This Row],[Total Amount]] / Table1[[#This Row],[Quantity]])</f>
        <v>25</v>
      </c>
      <c r="O114">
        <f>IF(Table1[[#This Row],[Gender]]="Male", 1, 0)</f>
        <v>0</v>
      </c>
      <c r="P114" t="str">
        <f>IF(Table1[[#This Row],[Total Amount]] &gt; 1000, "Yes", "No")</f>
        <v>No</v>
      </c>
      <c r="Q114" t="str">
        <f t="shared" si="8"/>
        <v>31-45</v>
      </c>
      <c r="R114" s="3" t="str">
        <f t="shared" si="9"/>
        <v>Monsoon</v>
      </c>
      <c r="S114">
        <f t="shared" si="10"/>
        <v>3</v>
      </c>
      <c r="T114" t="str">
        <f t="shared" si="11"/>
        <v>2023-09</v>
      </c>
    </row>
    <row r="115" spans="1:20" x14ac:dyDescent="0.3">
      <c r="A115">
        <v>114</v>
      </c>
      <c r="B115" s="1">
        <v>45129</v>
      </c>
      <c r="C115" t="s">
        <v>157</v>
      </c>
      <c r="D115" t="s">
        <v>23</v>
      </c>
      <c r="E115">
        <v>22</v>
      </c>
      <c r="F115" t="s">
        <v>21</v>
      </c>
      <c r="G115">
        <v>4</v>
      </c>
      <c r="H115">
        <v>25</v>
      </c>
      <c r="I115">
        <v>100</v>
      </c>
      <c r="J115">
        <f t="shared" si="6"/>
        <v>2023</v>
      </c>
      <c r="K115" t="str">
        <f t="shared" si="7"/>
        <v>July</v>
      </c>
      <c r="L115">
        <f>DAY(Table1[[#This Row],[Date]])</f>
        <v>22</v>
      </c>
      <c r="M115" t="str">
        <f>TEXT(Table1[[#This Row],[Date]], "dddd")</f>
        <v>Saturday</v>
      </c>
      <c r="N115">
        <f>(Table1[[#This Row],[Total Amount]] / Table1[[#This Row],[Quantity]])</f>
        <v>25</v>
      </c>
      <c r="O115">
        <f>IF(Table1[[#This Row],[Gender]]="Male", 1, 0)</f>
        <v>0</v>
      </c>
      <c r="P115" t="str">
        <f>IF(Table1[[#This Row],[Total Amount]] &gt; 1000, "Yes", "No")</f>
        <v>No</v>
      </c>
      <c r="Q115" t="str">
        <f t="shared" si="8"/>
        <v>18-30</v>
      </c>
      <c r="R115" s="3" t="str">
        <f t="shared" si="9"/>
        <v>Monsoon</v>
      </c>
      <c r="S115">
        <f t="shared" si="10"/>
        <v>3</v>
      </c>
      <c r="T115" t="str">
        <f t="shared" si="11"/>
        <v>2023-07</v>
      </c>
    </row>
    <row r="116" spans="1:20" x14ac:dyDescent="0.3">
      <c r="A116">
        <v>115</v>
      </c>
      <c r="B116" s="1">
        <v>45256</v>
      </c>
      <c r="C116" t="s">
        <v>158</v>
      </c>
      <c r="D116" t="s">
        <v>20</v>
      </c>
      <c r="E116">
        <v>51</v>
      </c>
      <c r="F116" t="s">
        <v>24</v>
      </c>
      <c r="G116">
        <v>3</v>
      </c>
      <c r="H116">
        <v>500</v>
      </c>
      <c r="I116">
        <v>1500</v>
      </c>
      <c r="J116">
        <f t="shared" si="6"/>
        <v>2023</v>
      </c>
      <c r="K116" t="str">
        <f t="shared" si="7"/>
        <v>November</v>
      </c>
      <c r="L116">
        <f>DAY(Table1[[#This Row],[Date]])</f>
        <v>26</v>
      </c>
      <c r="M116" t="str">
        <f>TEXT(Table1[[#This Row],[Date]], "dddd")</f>
        <v>Sunday</v>
      </c>
      <c r="N116">
        <f>(Table1[[#This Row],[Total Amount]] / Table1[[#This Row],[Quantity]])</f>
        <v>500</v>
      </c>
      <c r="O116">
        <f>IF(Table1[[#This Row],[Gender]]="Male", 1, 0)</f>
        <v>1</v>
      </c>
      <c r="P116" t="str">
        <f>IF(Table1[[#This Row],[Total Amount]] &gt; 1000, "Yes", "No")</f>
        <v>Yes</v>
      </c>
      <c r="Q116" t="str">
        <f t="shared" si="8"/>
        <v>46+</v>
      </c>
      <c r="R116" s="3" t="str">
        <f t="shared" si="9"/>
        <v>Autumn</v>
      </c>
      <c r="S116">
        <f t="shared" si="10"/>
        <v>4</v>
      </c>
      <c r="T116" t="str">
        <f t="shared" si="11"/>
        <v>2023-11</v>
      </c>
    </row>
    <row r="117" spans="1:20" x14ac:dyDescent="0.3">
      <c r="A117">
        <v>116</v>
      </c>
      <c r="B117" s="1">
        <v>45161</v>
      </c>
      <c r="C117" t="s">
        <v>159</v>
      </c>
      <c r="D117" t="s">
        <v>23</v>
      </c>
      <c r="E117">
        <v>23</v>
      </c>
      <c r="F117" t="s">
        <v>24</v>
      </c>
      <c r="G117">
        <v>1</v>
      </c>
      <c r="H117">
        <v>30</v>
      </c>
      <c r="I117">
        <v>30</v>
      </c>
      <c r="J117">
        <f t="shared" si="6"/>
        <v>2023</v>
      </c>
      <c r="K117" t="str">
        <f t="shared" si="7"/>
        <v>August</v>
      </c>
      <c r="L117">
        <f>DAY(Table1[[#This Row],[Date]])</f>
        <v>23</v>
      </c>
      <c r="M117" t="str">
        <f>TEXT(Table1[[#This Row],[Date]], "dddd")</f>
        <v>Wednesday</v>
      </c>
      <c r="N117">
        <f>(Table1[[#This Row],[Total Amount]] / Table1[[#This Row],[Quantity]])</f>
        <v>30</v>
      </c>
      <c r="O117">
        <f>IF(Table1[[#This Row],[Gender]]="Male", 1, 0)</f>
        <v>0</v>
      </c>
      <c r="P117" t="str">
        <f>IF(Table1[[#This Row],[Total Amount]] &gt; 1000, "Yes", "No")</f>
        <v>No</v>
      </c>
      <c r="Q117" t="str">
        <f t="shared" si="8"/>
        <v>18-30</v>
      </c>
      <c r="R117" s="3" t="str">
        <f t="shared" si="9"/>
        <v>Monsoon</v>
      </c>
      <c r="S117">
        <f t="shared" si="10"/>
        <v>3</v>
      </c>
      <c r="T117" t="str">
        <f t="shared" si="11"/>
        <v>2023-08</v>
      </c>
    </row>
    <row r="118" spans="1:20" x14ac:dyDescent="0.3">
      <c r="A118">
        <v>117</v>
      </c>
      <c r="B118" s="1">
        <v>45000</v>
      </c>
      <c r="C118" t="s">
        <v>160</v>
      </c>
      <c r="D118" t="s">
        <v>20</v>
      </c>
      <c r="E118">
        <v>19</v>
      </c>
      <c r="F118" t="s">
        <v>27</v>
      </c>
      <c r="G118">
        <v>2</v>
      </c>
      <c r="H118">
        <v>500</v>
      </c>
      <c r="I118">
        <v>1000</v>
      </c>
      <c r="J118">
        <f t="shared" si="6"/>
        <v>2023</v>
      </c>
      <c r="K118" t="str">
        <f t="shared" si="7"/>
        <v>March</v>
      </c>
      <c r="L118">
        <f>DAY(Table1[[#This Row],[Date]])</f>
        <v>15</v>
      </c>
      <c r="M118" t="str">
        <f>TEXT(Table1[[#This Row],[Date]], "dddd")</f>
        <v>Wednesday</v>
      </c>
      <c r="N118">
        <f>(Table1[[#This Row],[Total Amount]] / Table1[[#This Row],[Quantity]])</f>
        <v>500</v>
      </c>
      <c r="O118">
        <f>IF(Table1[[#This Row],[Gender]]="Male", 1, 0)</f>
        <v>1</v>
      </c>
      <c r="P118" t="str">
        <f>IF(Table1[[#This Row],[Total Amount]] &gt; 1000, "Yes", "No")</f>
        <v>No</v>
      </c>
      <c r="Q118" t="str">
        <f t="shared" si="8"/>
        <v>18-30</v>
      </c>
      <c r="R118" s="3" t="str">
        <f t="shared" si="9"/>
        <v>Summer</v>
      </c>
      <c r="S118">
        <f t="shared" si="10"/>
        <v>1</v>
      </c>
      <c r="T118" t="str">
        <f t="shared" si="11"/>
        <v>2023-03</v>
      </c>
    </row>
    <row r="119" spans="1:20" x14ac:dyDescent="0.3">
      <c r="A119">
        <v>118</v>
      </c>
      <c r="B119" s="1">
        <v>45062</v>
      </c>
      <c r="C119" t="s">
        <v>161</v>
      </c>
      <c r="D119" t="s">
        <v>23</v>
      </c>
      <c r="E119">
        <v>30</v>
      </c>
      <c r="F119" t="s">
        <v>27</v>
      </c>
      <c r="G119">
        <v>4</v>
      </c>
      <c r="H119">
        <v>500</v>
      </c>
      <c r="I119">
        <v>2000</v>
      </c>
      <c r="J119">
        <f t="shared" si="6"/>
        <v>2023</v>
      </c>
      <c r="K119" t="str">
        <f t="shared" si="7"/>
        <v>May</v>
      </c>
      <c r="L119">
        <f>DAY(Table1[[#This Row],[Date]])</f>
        <v>16</v>
      </c>
      <c r="M119" t="str">
        <f>TEXT(Table1[[#This Row],[Date]], "dddd")</f>
        <v>Tuesday</v>
      </c>
      <c r="N119">
        <f>(Table1[[#This Row],[Total Amount]] / Table1[[#This Row],[Quantity]])</f>
        <v>500</v>
      </c>
      <c r="O119">
        <f>IF(Table1[[#This Row],[Gender]]="Male", 1, 0)</f>
        <v>0</v>
      </c>
      <c r="P119" t="str">
        <f>IF(Table1[[#This Row],[Total Amount]] &gt; 1000, "Yes", "No")</f>
        <v>Yes</v>
      </c>
      <c r="Q119" t="str">
        <f t="shared" si="8"/>
        <v>18-30</v>
      </c>
      <c r="R119" s="3" t="str">
        <f t="shared" si="9"/>
        <v>Summer</v>
      </c>
      <c r="S119">
        <f t="shared" si="10"/>
        <v>2</v>
      </c>
      <c r="T119" t="str">
        <f t="shared" si="11"/>
        <v>2023-05</v>
      </c>
    </row>
    <row r="120" spans="1:20" x14ac:dyDescent="0.3">
      <c r="A120">
        <v>119</v>
      </c>
      <c r="B120" s="1">
        <v>44998</v>
      </c>
      <c r="C120" t="s">
        <v>162</v>
      </c>
      <c r="D120" t="s">
        <v>23</v>
      </c>
      <c r="E120">
        <v>60</v>
      </c>
      <c r="F120" t="s">
        <v>24</v>
      </c>
      <c r="G120">
        <v>3</v>
      </c>
      <c r="H120">
        <v>50</v>
      </c>
      <c r="I120">
        <v>150</v>
      </c>
      <c r="J120">
        <f t="shared" si="6"/>
        <v>2023</v>
      </c>
      <c r="K120" t="str">
        <f t="shared" si="7"/>
        <v>March</v>
      </c>
      <c r="L120">
        <f>DAY(Table1[[#This Row],[Date]])</f>
        <v>13</v>
      </c>
      <c r="M120" t="str">
        <f>TEXT(Table1[[#This Row],[Date]], "dddd")</f>
        <v>Monday</v>
      </c>
      <c r="N120">
        <f>(Table1[[#This Row],[Total Amount]] / Table1[[#This Row],[Quantity]])</f>
        <v>50</v>
      </c>
      <c r="O120">
        <f>IF(Table1[[#This Row],[Gender]]="Male", 1, 0)</f>
        <v>0</v>
      </c>
      <c r="P120" t="str">
        <f>IF(Table1[[#This Row],[Total Amount]] &gt; 1000, "Yes", "No")</f>
        <v>No</v>
      </c>
      <c r="Q120" t="str">
        <f t="shared" si="8"/>
        <v>46+</v>
      </c>
      <c r="R120" s="3" t="str">
        <f t="shared" si="9"/>
        <v>Summer</v>
      </c>
      <c r="S120">
        <f t="shared" si="10"/>
        <v>1</v>
      </c>
      <c r="T120" t="str">
        <f t="shared" si="11"/>
        <v>2023-03</v>
      </c>
    </row>
    <row r="121" spans="1:20" x14ac:dyDescent="0.3">
      <c r="A121">
        <v>120</v>
      </c>
      <c r="B121" s="1">
        <v>45053</v>
      </c>
      <c r="C121" t="s">
        <v>163</v>
      </c>
      <c r="D121" t="s">
        <v>20</v>
      </c>
      <c r="E121">
        <v>60</v>
      </c>
      <c r="F121" t="s">
        <v>21</v>
      </c>
      <c r="G121">
        <v>1</v>
      </c>
      <c r="H121">
        <v>50</v>
      </c>
      <c r="I121">
        <v>50</v>
      </c>
      <c r="J121">
        <f t="shared" si="6"/>
        <v>2023</v>
      </c>
      <c r="K121" t="str">
        <f t="shared" si="7"/>
        <v>May</v>
      </c>
      <c r="L121">
        <f>DAY(Table1[[#This Row],[Date]])</f>
        <v>7</v>
      </c>
      <c r="M121" t="str">
        <f>TEXT(Table1[[#This Row],[Date]], "dddd")</f>
        <v>Sunday</v>
      </c>
      <c r="N121">
        <f>(Table1[[#This Row],[Total Amount]] / Table1[[#This Row],[Quantity]])</f>
        <v>50</v>
      </c>
      <c r="O121">
        <f>IF(Table1[[#This Row],[Gender]]="Male", 1, 0)</f>
        <v>1</v>
      </c>
      <c r="P121" t="str">
        <f>IF(Table1[[#This Row],[Total Amount]] &gt; 1000, "Yes", "No")</f>
        <v>No</v>
      </c>
      <c r="Q121" t="str">
        <f t="shared" si="8"/>
        <v>46+</v>
      </c>
      <c r="R121" s="3" t="str">
        <f t="shared" si="9"/>
        <v>Summer</v>
      </c>
      <c r="S121">
        <f t="shared" si="10"/>
        <v>2</v>
      </c>
      <c r="T121" t="str">
        <f t="shared" si="11"/>
        <v>2023-05</v>
      </c>
    </row>
    <row r="122" spans="1:20" x14ac:dyDescent="0.3">
      <c r="A122">
        <v>121</v>
      </c>
      <c r="B122" s="1">
        <v>45214</v>
      </c>
      <c r="C122" t="s">
        <v>164</v>
      </c>
      <c r="D122" t="s">
        <v>23</v>
      </c>
      <c r="E122">
        <v>28</v>
      </c>
      <c r="F122" t="s">
        <v>27</v>
      </c>
      <c r="G122">
        <v>4</v>
      </c>
      <c r="H122">
        <v>50</v>
      </c>
      <c r="I122">
        <v>200</v>
      </c>
      <c r="J122">
        <f t="shared" si="6"/>
        <v>2023</v>
      </c>
      <c r="K122" t="str">
        <f t="shared" si="7"/>
        <v>October</v>
      </c>
      <c r="L122">
        <f>DAY(Table1[[#This Row],[Date]])</f>
        <v>15</v>
      </c>
      <c r="M122" t="str">
        <f>TEXT(Table1[[#This Row],[Date]], "dddd")</f>
        <v>Sunday</v>
      </c>
      <c r="N122">
        <f>(Table1[[#This Row],[Total Amount]] / Table1[[#This Row],[Quantity]])</f>
        <v>50</v>
      </c>
      <c r="O122">
        <f>IF(Table1[[#This Row],[Gender]]="Male", 1, 0)</f>
        <v>0</v>
      </c>
      <c r="P122" t="str">
        <f>IF(Table1[[#This Row],[Total Amount]] &gt; 1000, "Yes", "No")</f>
        <v>No</v>
      </c>
      <c r="Q122" t="str">
        <f t="shared" si="8"/>
        <v>18-30</v>
      </c>
      <c r="R122" s="3" t="str">
        <f t="shared" si="9"/>
        <v>Autumn</v>
      </c>
      <c r="S122">
        <f t="shared" si="10"/>
        <v>4</v>
      </c>
      <c r="T122" t="str">
        <f t="shared" si="11"/>
        <v>2023-10</v>
      </c>
    </row>
    <row r="123" spans="1:20" x14ac:dyDescent="0.3">
      <c r="A123">
        <v>122</v>
      </c>
      <c r="B123" s="1">
        <v>45202</v>
      </c>
      <c r="C123" t="s">
        <v>165</v>
      </c>
      <c r="D123" t="s">
        <v>20</v>
      </c>
      <c r="E123">
        <v>64</v>
      </c>
      <c r="F123" t="s">
        <v>27</v>
      </c>
      <c r="G123">
        <v>4</v>
      </c>
      <c r="H123">
        <v>30</v>
      </c>
      <c r="I123">
        <v>120</v>
      </c>
      <c r="J123">
        <f t="shared" si="6"/>
        <v>2023</v>
      </c>
      <c r="K123" t="str">
        <f t="shared" si="7"/>
        <v>October</v>
      </c>
      <c r="L123">
        <f>DAY(Table1[[#This Row],[Date]])</f>
        <v>3</v>
      </c>
      <c r="M123" t="str">
        <f>TEXT(Table1[[#This Row],[Date]], "dddd")</f>
        <v>Tuesday</v>
      </c>
      <c r="N123">
        <f>(Table1[[#This Row],[Total Amount]] / Table1[[#This Row],[Quantity]])</f>
        <v>30</v>
      </c>
      <c r="O123">
        <f>IF(Table1[[#This Row],[Gender]]="Male", 1, 0)</f>
        <v>1</v>
      </c>
      <c r="P123" t="str">
        <f>IF(Table1[[#This Row],[Total Amount]] &gt; 1000, "Yes", "No")</f>
        <v>No</v>
      </c>
      <c r="Q123" t="str">
        <f t="shared" si="8"/>
        <v>46+</v>
      </c>
      <c r="R123" s="3" t="str">
        <f t="shared" si="9"/>
        <v>Autumn</v>
      </c>
      <c r="S123">
        <f t="shared" si="10"/>
        <v>4</v>
      </c>
      <c r="T123" t="str">
        <f t="shared" si="11"/>
        <v>2023-10</v>
      </c>
    </row>
    <row r="124" spans="1:20" x14ac:dyDescent="0.3">
      <c r="A124">
        <v>123</v>
      </c>
      <c r="B124" s="1">
        <v>45061</v>
      </c>
      <c r="C124" t="s">
        <v>166</v>
      </c>
      <c r="D124" t="s">
        <v>23</v>
      </c>
      <c r="E124">
        <v>40</v>
      </c>
      <c r="F124" t="s">
        <v>27</v>
      </c>
      <c r="G124">
        <v>2</v>
      </c>
      <c r="H124">
        <v>30</v>
      </c>
      <c r="I124">
        <v>60</v>
      </c>
      <c r="J124">
        <f t="shared" si="6"/>
        <v>2023</v>
      </c>
      <c r="K124" t="str">
        <f t="shared" si="7"/>
        <v>May</v>
      </c>
      <c r="L124">
        <f>DAY(Table1[[#This Row],[Date]])</f>
        <v>15</v>
      </c>
      <c r="M124" t="str">
        <f>TEXT(Table1[[#This Row],[Date]], "dddd")</f>
        <v>Monday</v>
      </c>
      <c r="N124">
        <f>(Table1[[#This Row],[Total Amount]] / Table1[[#This Row],[Quantity]])</f>
        <v>30</v>
      </c>
      <c r="O124">
        <f>IF(Table1[[#This Row],[Gender]]="Male", 1, 0)</f>
        <v>0</v>
      </c>
      <c r="P124" t="str">
        <f>IF(Table1[[#This Row],[Total Amount]] &gt; 1000, "Yes", "No")</f>
        <v>No</v>
      </c>
      <c r="Q124" t="str">
        <f t="shared" si="8"/>
        <v>31-45</v>
      </c>
      <c r="R124" s="3" t="str">
        <f t="shared" si="9"/>
        <v>Summer</v>
      </c>
      <c r="S124">
        <f t="shared" si="10"/>
        <v>2</v>
      </c>
      <c r="T124" t="str">
        <f t="shared" si="11"/>
        <v>2023-05</v>
      </c>
    </row>
    <row r="125" spans="1:20" x14ac:dyDescent="0.3">
      <c r="A125">
        <v>124</v>
      </c>
      <c r="B125" s="1">
        <v>45226</v>
      </c>
      <c r="C125" t="s">
        <v>167</v>
      </c>
      <c r="D125" t="s">
        <v>20</v>
      </c>
      <c r="E125">
        <v>33</v>
      </c>
      <c r="F125" t="s">
        <v>24</v>
      </c>
      <c r="G125">
        <v>4</v>
      </c>
      <c r="H125">
        <v>500</v>
      </c>
      <c r="I125">
        <v>2000</v>
      </c>
      <c r="J125">
        <f t="shared" si="6"/>
        <v>2023</v>
      </c>
      <c r="K125" t="str">
        <f t="shared" si="7"/>
        <v>October</v>
      </c>
      <c r="L125">
        <f>DAY(Table1[[#This Row],[Date]])</f>
        <v>27</v>
      </c>
      <c r="M125" t="str">
        <f>TEXT(Table1[[#This Row],[Date]], "dddd")</f>
        <v>Friday</v>
      </c>
      <c r="N125">
        <f>(Table1[[#This Row],[Total Amount]] / Table1[[#This Row],[Quantity]])</f>
        <v>500</v>
      </c>
      <c r="O125">
        <f>IF(Table1[[#This Row],[Gender]]="Male", 1, 0)</f>
        <v>1</v>
      </c>
      <c r="P125" t="str">
        <f>IF(Table1[[#This Row],[Total Amount]] &gt; 1000, "Yes", "No")</f>
        <v>Yes</v>
      </c>
      <c r="Q125" t="str">
        <f t="shared" si="8"/>
        <v>31-45</v>
      </c>
      <c r="R125" s="3" t="str">
        <f t="shared" si="9"/>
        <v>Autumn</v>
      </c>
      <c r="S125">
        <f t="shared" si="10"/>
        <v>4</v>
      </c>
      <c r="T125" t="str">
        <f t="shared" si="11"/>
        <v>2023-10</v>
      </c>
    </row>
    <row r="126" spans="1:20" x14ac:dyDescent="0.3">
      <c r="A126">
        <v>125</v>
      </c>
      <c r="B126" s="1">
        <v>45146</v>
      </c>
      <c r="C126" t="s">
        <v>168</v>
      </c>
      <c r="D126" t="s">
        <v>20</v>
      </c>
      <c r="E126">
        <v>48</v>
      </c>
      <c r="F126" t="s">
        <v>24</v>
      </c>
      <c r="G126">
        <v>2</v>
      </c>
      <c r="H126">
        <v>50</v>
      </c>
      <c r="I126">
        <v>100</v>
      </c>
      <c r="J126">
        <f t="shared" si="6"/>
        <v>2023</v>
      </c>
      <c r="K126" t="str">
        <f t="shared" si="7"/>
        <v>August</v>
      </c>
      <c r="L126">
        <f>DAY(Table1[[#This Row],[Date]])</f>
        <v>8</v>
      </c>
      <c r="M126" t="str">
        <f>TEXT(Table1[[#This Row],[Date]], "dddd")</f>
        <v>Tuesday</v>
      </c>
      <c r="N126">
        <f>(Table1[[#This Row],[Total Amount]] / Table1[[#This Row],[Quantity]])</f>
        <v>50</v>
      </c>
      <c r="O126">
        <f>IF(Table1[[#This Row],[Gender]]="Male", 1, 0)</f>
        <v>1</v>
      </c>
      <c r="P126" t="str">
        <f>IF(Table1[[#This Row],[Total Amount]] &gt; 1000, "Yes", "No")</f>
        <v>No</v>
      </c>
      <c r="Q126" t="str">
        <f t="shared" si="8"/>
        <v>46+</v>
      </c>
      <c r="R126" s="3" t="str">
        <f t="shared" si="9"/>
        <v>Monsoon</v>
      </c>
      <c r="S126">
        <f t="shared" si="10"/>
        <v>3</v>
      </c>
      <c r="T126" t="str">
        <f t="shared" si="11"/>
        <v>2023-08</v>
      </c>
    </row>
    <row r="127" spans="1:20" x14ac:dyDescent="0.3">
      <c r="A127">
        <v>126</v>
      </c>
      <c r="B127" s="1">
        <v>45225</v>
      </c>
      <c r="C127" t="s">
        <v>169</v>
      </c>
      <c r="D127" t="s">
        <v>23</v>
      </c>
      <c r="E127">
        <v>28</v>
      </c>
      <c r="F127" t="s">
        <v>24</v>
      </c>
      <c r="G127">
        <v>3</v>
      </c>
      <c r="H127">
        <v>30</v>
      </c>
      <c r="I127">
        <v>90</v>
      </c>
      <c r="J127">
        <f t="shared" si="6"/>
        <v>2023</v>
      </c>
      <c r="K127" t="str">
        <f t="shared" si="7"/>
        <v>October</v>
      </c>
      <c r="L127">
        <f>DAY(Table1[[#This Row],[Date]])</f>
        <v>26</v>
      </c>
      <c r="M127" t="str">
        <f>TEXT(Table1[[#This Row],[Date]], "dddd")</f>
        <v>Thursday</v>
      </c>
      <c r="N127">
        <f>(Table1[[#This Row],[Total Amount]] / Table1[[#This Row],[Quantity]])</f>
        <v>30</v>
      </c>
      <c r="O127">
        <f>IF(Table1[[#This Row],[Gender]]="Male", 1, 0)</f>
        <v>0</v>
      </c>
      <c r="P127" t="str">
        <f>IF(Table1[[#This Row],[Total Amount]] &gt; 1000, "Yes", "No")</f>
        <v>No</v>
      </c>
      <c r="Q127" t="str">
        <f t="shared" si="8"/>
        <v>18-30</v>
      </c>
      <c r="R127" s="3" t="str">
        <f t="shared" si="9"/>
        <v>Autumn</v>
      </c>
      <c r="S127">
        <f t="shared" si="10"/>
        <v>4</v>
      </c>
      <c r="T127" t="str">
        <f t="shared" si="11"/>
        <v>2023-10</v>
      </c>
    </row>
    <row r="128" spans="1:20" x14ac:dyDescent="0.3">
      <c r="A128">
        <v>127</v>
      </c>
      <c r="B128" s="1">
        <v>45131</v>
      </c>
      <c r="C128" t="s">
        <v>170</v>
      </c>
      <c r="D128" t="s">
        <v>23</v>
      </c>
      <c r="E128">
        <v>33</v>
      </c>
      <c r="F128" t="s">
        <v>24</v>
      </c>
      <c r="G128">
        <v>2</v>
      </c>
      <c r="H128">
        <v>25</v>
      </c>
      <c r="I128">
        <v>50</v>
      </c>
      <c r="J128">
        <f t="shared" si="6"/>
        <v>2023</v>
      </c>
      <c r="K128" t="str">
        <f t="shared" si="7"/>
        <v>July</v>
      </c>
      <c r="L128">
        <f>DAY(Table1[[#This Row],[Date]])</f>
        <v>24</v>
      </c>
      <c r="M128" t="str">
        <f>TEXT(Table1[[#This Row],[Date]], "dddd")</f>
        <v>Monday</v>
      </c>
      <c r="N128">
        <f>(Table1[[#This Row],[Total Amount]] / Table1[[#This Row],[Quantity]])</f>
        <v>25</v>
      </c>
      <c r="O128">
        <f>IF(Table1[[#This Row],[Gender]]="Male", 1, 0)</f>
        <v>0</v>
      </c>
      <c r="P128" t="str">
        <f>IF(Table1[[#This Row],[Total Amount]] &gt; 1000, "Yes", "No")</f>
        <v>No</v>
      </c>
      <c r="Q128" t="str">
        <f t="shared" si="8"/>
        <v>31-45</v>
      </c>
      <c r="R128" s="3" t="str">
        <f t="shared" si="9"/>
        <v>Monsoon</v>
      </c>
      <c r="S128">
        <f t="shared" si="10"/>
        <v>3</v>
      </c>
      <c r="T128" t="str">
        <f t="shared" si="11"/>
        <v>2023-07</v>
      </c>
    </row>
    <row r="129" spans="1:20" x14ac:dyDescent="0.3">
      <c r="A129">
        <v>128</v>
      </c>
      <c r="B129" s="1">
        <v>45112</v>
      </c>
      <c r="C129" t="s">
        <v>171</v>
      </c>
      <c r="D129" t="s">
        <v>20</v>
      </c>
      <c r="E129">
        <v>25</v>
      </c>
      <c r="F129" t="s">
        <v>21</v>
      </c>
      <c r="G129">
        <v>1</v>
      </c>
      <c r="H129">
        <v>500</v>
      </c>
      <c r="I129">
        <v>500</v>
      </c>
      <c r="J129">
        <f t="shared" si="6"/>
        <v>2023</v>
      </c>
      <c r="K129" t="str">
        <f t="shared" si="7"/>
        <v>July</v>
      </c>
      <c r="L129">
        <f>DAY(Table1[[#This Row],[Date]])</f>
        <v>5</v>
      </c>
      <c r="M129" t="str">
        <f>TEXT(Table1[[#This Row],[Date]], "dddd")</f>
        <v>Wednesday</v>
      </c>
      <c r="N129">
        <f>(Table1[[#This Row],[Total Amount]] / Table1[[#This Row],[Quantity]])</f>
        <v>500</v>
      </c>
      <c r="O129">
        <f>IF(Table1[[#This Row],[Gender]]="Male", 1, 0)</f>
        <v>1</v>
      </c>
      <c r="P129" t="str">
        <f>IF(Table1[[#This Row],[Total Amount]] &gt; 1000, "Yes", "No")</f>
        <v>No</v>
      </c>
      <c r="Q129" t="str">
        <f t="shared" si="8"/>
        <v>18-30</v>
      </c>
      <c r="R129" s="3" t="str">
        <f t="shared" si="9"/>
        <v>Monsoon</v>
      </c>
      <c r="S129">
        <f t="shared" si="10"/>
        <v>3</v>
      </c>
      <c r="T129" t="str">
        <f t="shared" si="11"/>
        <v>2023-07</v>
      </c>
    </row>
    <row r="130" spans="1:20" x14ac:dyDescent="0.3">
      <c r="A130">
        <v>129</v>
      </c>
      <c r="B130" s="1">
        <v>45039</v>
      </c>
      <c r="C130" t="s">
        <v>172</v>
      </c>
      <c r="D130" t="s">
        <v>23</v>
      </c>
      <c r="E130">
        <v>21</v>
      </c>
      <c r="F130" t="s">
        <v>21</v>
      </c>
      <c r="G130">
        <v>2</v>
      </c>
      <c r="H130">
        <v>300</v>
      </c>
      <c r="I130">
        <v>600</v>
      </c>
      <c r="J130">
        <f t="shared" si="6"/>
        <v>2023</v>
      </c>
      <c r="K130" t="str">
        <f t="shared" si="7"/>
        <v>April</v>
      </c>
      <c r="L130">
        <f>DAY(Table1[[#This Row],[Date]])</f>
        <v>23</v>
      </c>
      <c r="M130" t="str">
        <f>TEXT(Table1[[#This Row],[Date]], "dddd")</f>
        <v>Sunday</v>
      </c>
      <c r="N130">
        <f>(Table1[[#This Row],[Total Amount]] / Table1[[#This Row],[Quantity]])</f>
        <v>300</v>
      </c>
      <c r="O130">
        <f>IF(Table1[[#This Row],[Gender]]="Male", 1, 0)</f>
        <v>0</v>
      </c>
      <c r="P130" t="str">
        <f>IF(Table1[[#This Row],[Total Amount]] &gt; 1000, "Yes", "No")</f>
        <v>No</v>
      </c>
      <c r="Q130" t="str">
        <f t="shared" si="8"/>
        <v>18-30</v>
      </c>
      <c r="R130" s="3" t="str">
        <f t="shared" si="9"/>
        <v>Summer</v>
      </c>
      <c r="S130">
        <f t="shared" si="10"/>
        <v>2</v>
      </c>
      <c r="T130" t="str">
        <f t="shared" si="11"/>
        <v>2023-04</v>
      </c>
    </row>
    <row r="131" spans="1:20" x14ac:dyDescent="0.3">
      <c r="A131">
        <v>130</v>
      </c>
      <c r="B131" s="1">
        <v>44997</v>
      </c>
      <c r="C131" t="s">
        <v>173</v>
      </c>
      <c r="D131" t="s">
        <v>23</v>
      </c>
      <c r="E131">
        <v>57</v>
      </c>
      <c r="F131" t="s">
        <v>24</v>
      </c>
      <c r="G131">
        <v>1</v>
      </c>
      <c r="H131">
        <v>500</v>
      </c>
      <c r="I131">
        <v>500</v>
      </c>
      <c r="J131">
        <f t="shared" ref="J131:J194" si="12">YEAR(B131)</f>
        <v>2023</v>
      </c>
      <c r="K131" t="str">
        <f t="shared" ref="K131:K194" si="13">TEXT(B131, "mmmm")</f>
        <v>March</v>
      </c>
      <c r="L131">
        <f>DAY(Table1[[#This Row],[Date]])</f>
        <v>12</v>
      </c>
      <c r="M131" t="str">
        <f>TEXT(Table1[[#This Row],[Date]], "dddd")</f>
        <v>Sunday</v>
      </c>
      <c r="N131">
        <f>(Table1[[#This Row],[Total Amount]] / Table1[[#This Row],[Quantity]])</f>
        <v>500</v>
      </c>
      <c r="O131">
        <f>IF(Table1[[#This Row],[Gender]]="Male", 1, 0)</f>
        <v>0</v>
      </c>
      <c r="P131" t="str">
        <f>IF(Table1[[#This Row],[Total Amount]] &gt; 1000, "Yes", "No")</f>
        <v>No</v>
      </c>
      <c r="Q131" t="str">
        <f t="shared" ref="Q131:Q194" si="14">IF(E131&lt;=30, "18-30", IF(E131&lt;=45, "31-45", "46+"))</f>
        <v>46+</v>
      </c>
      <c r="R131" s="3" t="str">
        <f t="shared" ref="R131:R194" si="15">IF(OR(MONTH(B131)=3,MONTH(B131)=4,MONTH(B131)=5), "Summer",
 IF(AND(MONTH(B131)&gt;=6,MONTH(B131)&lt;=9), "Monsoon",
 IF(AND(MONTH(B131)&gt;=10,MONTH(B131)&lt;=11), "Autumn", "Winter")))</f>
        <v>Summer</v>
      </c>
      <c r="S131">
        <f t="shared" ref="S131:S194" si="16">ROUNDUP(MONTH(B131)/3, 0)</f>
        <v>1</v>
      </c>
      <c r="T131" t="str">
        <f t="shared" ref="T131:T194" si="17">TEXT(B131, "yyyy-mm")</f>
        <v>2023-03</v>
      </c>
    </row>
    <row r="132" spans="1:20" x14ac:dyDescent="0.3">
      <c r="A132">
        <v>131</v>
      </c>
      <c r="B132" s="1">
        <v>45187</v>
      </c>
      <c r="C132" t="s">
        <v>174</v>
      </c>
      <c r="D132" t="s">
        <v>23</v>
      </c>
      <c r="E132">
        <v>21</v>
      </c>
      <c r="F132" t="s">
        <v>21</v>
      </c>
      <c r="G132">
        <v>2</v>
      </c>
      <c r="H132">
        <v>300</v>
      </c>
      <c r="I132">
        <v>600</v>
      </c>
      <c r="J132">
        <f t="shared" si="12"/>
        <v>2023</v>
      </c>
      <c r="K132" t="str">
        <f t="shared" si="13"/>
        <v>September</v>
      </c>
      <c r="L132">
        <f>DAY(Table1[[#This Row],[Date]])</f>
        <v>18</v>
      </c>
      <c r="M132" t="str">
        <f>TEXT(Table1[[#This Row],[Date]], "dddd")</f>
        <v>Monday</v>
      </c>
      <c r="N132">
        <f>(Table1[[#This Row],[Total Amount]] / Table1[[#This Row],[Quantity]])</f>
        <v>300</v>
      </c>
      <c r="O132">
        <f>IF(Table1[[#This Row],[Gender]]="Male", 1, 0)</f>
        <v>0</v>
      </c>
      <c r="P132" t="str">
        <f>IF(Table1[[#This Row],[Total Amount]] &gt; 1000, "Yes", "No")</f>
        <v>No</v>
      </c>
      <c r="Q132" t="str">
        <f t="shared" si="14"/>
        <v>18-30</v>
      </c>
      <c r="R132" s="3" t="str">
        <f t="shared" si="15"/>
        <v>Monsoon</v>
      </c>
      <c r="S132">
        <f t="shared" si="16"/>
        <v>3</v>
      </c>
      <c r="T132" t="str">
        <f t="shared" si="17"/>
        <v>2023-09</v>
      </c>
    </row>
    <row r="133" spans="1:20" x14ac:dyDescent="0.3">
      <c r="A133">
        <v>132</v>
      </c>
      <c r="B133" s="1">
        <v>45179</v>
      </c>
      <c r="C133" t="s">
        <v>175</v>
      </c>
      <c r="D133" t="s">
        <v>20</v>
      </c>
      <c r="E133">
        <v>42</v>
      </c>
      <c r="F133" t="s">
        <v>27</v>
      </c>
      <c r="G133">
        <v>4</v>
      </c>
      <c r="H133">
        <v>50</v>
      </c>
      <c r="I133">
        <v>200</v>
      </c>
      <c r="J133">
        <f t="shared" si="12"/>
        <v>2023</v>
      </c>
      <c r="K133" t="str">
        <f t="shared" si="13"/>
        <v>September</v>
      </c>
      <c r="L133">
        <f>DAY(Table1[[#This Row],[Date]])</f>
        <v>10</v>
      </c>
      <c r="M133" t="str">
        <f>TEXT(Table1[[#This Row],[Date]], "dddd")</f>
        <v>Sunday</v>
      </c>
      <c r="N133">
        <f>(Table1[[#This Row],[Total Amount]] / Table1[[#This Row],[Quantity]])</f>
        <v>50</v>
      </c>
      <c r="O133">
        <f>IF(Table1[[#This Row],[Gender]]="Male", 1, 0)</f>
        <v>1</v>
      </c>
      <c r="P133" t="str">
        <f>IF(Table1[[#This Row],[Total Amount]] &gt; 1000, "Yes", "No")</f>
        <v>No</v>
      </c>
      <c r="Q133" t="str">
        <f t="shared" si="14"/>
        <v>31-45</v>
      </c>
      <c r="R133" s="3" t="str">
        <f t="shared" si="15"/>
        <v>Monsoon</v>
      </c>
      <c r="S133">
        <f t="shared" si="16"/>
        <v>3</v>
      </c>
      <c r="T133" t="str">
        <f t="shared" si="17"/>
        <v>2023-09</v>
      </c>
    </row>
    <row r="134" spans="1:20" x14ac:dyDescent="0.3">
      <c r="A134">
        <v>133</v>
      </c>
      <c r="B134" s="1">
        <v>44973</v>
      </c>
      <c r="C134" t="s">
        <v>176</v>
      </c>
      <c r="D134" t="s">
        <v>20</v>
      </c>
      <c r="E134">
        <v>20</v>
      </c>
      <c r="F134" t="s">
        <v>27</v>
      </c>
      <c r="G134">
        <v>3</v>
      </c>
      <c r="H134">
        <v>300</v>
      </c>
      <c r="I134">
        <v>900</v>
      </c>
      <c r="J134">
        <f t="shared" si="12"/>
        <v>2023</v>
      </c>
      <c r="K134" t="str">
        <f t="shared" si="13"/>
        <v>February</v>
      </c>
      <c r="L134">
        <f>DAY(Table1[[#This Row],[Date]])</f>
        <v>16</v>
      </c>
      <c r="M134" t="str">
        <f>TEXT(Table1[[#This Row],[Date]], "dddd")</f>
        <v>Thursday</v>
      </c>
      <c r="N134">
        <f>(Table1[[#This Row],[Total Amount]] / Table1[[#This Row],[Quantity]])</f>
        <v>300</v>
      </c>
      <c r="O134">
        <f>IF(Table1[[#This Row],[Gender]]="Male", 1, 0)</f>
        <v>1</v>
      </c>
      <c r="P134" t="str">
        <f>IF(Table1[[#This Row],[Total Amount]] &gt; 1000, "Yes", "No")</f>
        <v>No</v>
      </c>
      <c r="Q134" t="str">
        <f t="shared" si="14"/>
        <v>18-30</v>
      </c>
      <c r="R134" s="3" t="str">
        <f t="shared" si="15"/>
        <v>Winter</v>
      </c>
      <c r="S134">
        <f t="shared" si="16"/>
        <v>1</v>
      </c>
      <c r="T134" t="str">
        <f t="shared" si="17"/>
        <v>2023-02</v>
      </c>
    </row>
    <row r="135" spans="1:20" x14ac:dyDescent="0.3">
      <c r="A135">
        <v>134</v>
      </c>
      <c r="B135" s="1">
        <v>44951</v>
      </c>
      <c r="C135" t="s">
        <v>177</v>
      </c>
      <c r="D135" t="s">
        <v>20</v>
      </c>
      <c r="E135">
        <v>49</v>
      </c>
      <c r="F135" t="s">
        <v>27</v>
      </c>
      <c r="G135">
        <v>1</v>
      </c>
      <c r="H135">
        <v>50</v>
      </c>
      <c r="I135">
        <v>50</v>
      </c>
      <c r="J135">
        <f t="shared" si="12"/>
        <v>2023</v>
      </c>
      <c r="K135" t="str">
        <f t="shared" si="13"/>
        <v>January</v>
      </c>
      <c r="L135">
        <f>DAY(Table1[[#This Row],[Date]])</f>
        <v>25</v>
      </c>
      <c r="M135" t="str">
        <f>TEXT(Table1[[#This Row],[Date]], "dddd")</f>
        <v>Wednesday</v>
      </c>
      <c r="N135">
        <f>(Table1[[#This Row],[Total Amount]] / Table1[[#This Row],[Quantity]])</f>
        <v>50</v>
      </c>
      <c r="O135">
        <f>IF(Table1[[#This Row],[Gender]]="Male", 1, 0)</f>
        <v>1</v>
      </c>
      <c r="P135" t="str">
        <f>IF(Table1[[#This Row],[Total Amount]] &gt; 1000, "Yes", "No")</f>
        <v>No</v>
      </c>
      <c r="Q135" t="str">
        <f t="shared" si="14"/>
        <v>46+</v>
      </c>
      <c r="R135" s="3" t="str">
        <f t="shared" si="15"/>
        <v>Winter</v>
      </c>
      <c r="S135">
        <f t="shared" si="16"/>
        <v>1</v>
      </c>
      <c r="T135" t="str">
        <f t="shared" si="17"/>
        <v>2023-01</v>
      </c>
    </row>
    <row r="136" spans="1:20" x14ac:dyDescent="0.3">
      <c r="A136">
        <v>135</v>
      </c>
      <c r="B136" s="1">
        <v>44983</v>
      </c>
      <c r="C136" t="s">
        <v>178</v>
      </c>
      <c r="D136" t="s">
        <v>20</v>
      </c>
      <c r="E136">
        <v>20</v>
      </c>
      <c r="F136" t="s">
        <v>24</v>
      </c>
      <c r="G136">
        <v>2</v>
      </c>
      <c r="H136">
        <v>25</v>
      </c>
      <c r="I136">
        <v>50</v>
      </c>
      <c r="J136">
        <f t="shared" si="12"/>
        <v>2023</v>
      </c>
      <c r="K136" t="str">
        <f t="shared" si="13"/>
        <v>February</v>
      </c>
      <c r="L136">
        <f>DAY(Table1[[#This Row],[Date]])</f>
        <v>26</v>
      </c>
      <c r="M136" t="str">
        <f>TEXT(Table1[[#This Row],[Date]], "dddd")</f>
        <v>Sunday</v>
      </c>
      <c r="N136">
        <f>(Table1[[#This Row],[Total Amount]] / Table1[[#This Row],[Quantity]])</f>
        <v>25</v>
      </c>
      <c r="O136">
        <f>IF(Table1[[#This Row],[Gender]]="Male", 1, 0)</f>
        <v>1</v>
      </c>
      <c r="P136" t="str">
        <f>IF(Table1[[#This Row],[Total Amount]] &gt; 1000, "Yes", "No")</f>
        <v>No</v>
      </c>
      <c r="Q136" t="str">
        <f t="shared" si="14"/>
        <v>18-30</v>
      </c>
      <c r="R136" s="3" t="str">
        <f t="shared" si="15"/>
        <v>Winter</v>
      </c>
      <c r="S136">
        <f t="shared" si="16"/>
        <v>1</v>
      </c>
      <c r="T136" t="str">
        <f t="shared" si="17"/>
        <v>2023-02</v>
      </c>
    </row>
    <row r="137" spans="1:20" x14ac:dyDescent="0.3">
      <c r="A137">
        <v>136</v>
      </c>
      <c r="B137" s="1">
        <v>45005</v>
      </c>
      <c r="C137" t="s">
        <v>179</v>
      </c>
      <c r="D137" t="s">
        <v>20</v>
      </c>
      <c r="E137">
        <v>44</v>
      </c>
      <c r="F137" t="s">
        <v>27</v>
      </c>
      <c r="G137">
        <v>2</v>
      </c>
      <c r="H137">
        <v>300</v>
      </c>
      <c r="I137">
        <v>600</v>
      </c>
      <c r="J137">
        <f t="shared" si="12"/>
        <v>2023</v>
      </c>
      <c r="K137" t="str">
        <f t="shared" si="13"/>
        <v>March</v>
      </c>
      <c r="L137">
        <f>DAY(Table1[[#This Row],[Date]])</f>
        <v>20</v>
      </c>
      <c r="M137" t="str">
        <f>TEXT(Table1[[#This Row],[Date]], "dddd")</f>
        <v>Monday</v>
      </c>
      <c r="N137">
        <f>(Table1[[#This Row],[Total Amount]] / Table1[[#This Row],[Quantity]])</f>
        <v>300</v>
      </c>
      <c r="O137">
        <f>IF(Table1[[#This Row],[Gender]]="Male", 1, 0)</f>
        <v>1</v>
      </c>
      <c r="P137" t="str">
        <f>IF(Table1[[#This Row],[Total Amount]] &gt; 1000, "Yes", "No")</f>
        <v>No</v>
      </c>
      <c r="Q137" t="str">
        <f t="shared" si="14"/>
        <v>31-45</v>
      </c>
      <c r="R137" s="3" t="str">
        <f t="shared" si="15"/>
        <v>Summer</v>
      </c>
      <c r="S137">
        <f t="shared" si="16"/>
        <v>1</v>
      </c>
      <c r="T137" t="str">
        <f t="shared" si="17"/>
        <v>2023-03</v>
      </c>
    </row>
    <row r="138" spans="1:20" x14ac:dyDescent="0.3">
      <c r="A138">
        <v>137</v>
      </c>
      <c r="B138" s="1">
        <v>45248</v>
      </c>
      <c r="C138" t="s">
        <v>180</v>
      </c>
      <c r="D138" t="s">
        <v>20</v>
      </c>
      <c r="E138">
        <v>46</v>
      </c>
      <c r="F138" t="s">
        <v>21</v>
      </c>
      <c r="G138">
        <v>2</v>
      </c>
      <c r="H138">
        <v>500</v>
      </c>
      <c r="I138">
        <v>1000</v>
      </c>
      <c r="J138">
        <f t="shared" si="12"/>
        <v>2023</v>
      </c>
      <c r="K138" t="str">
        <f t="shared" si="13"/>
        <v>November</v>
      </c>
      <c r="L138">
        <f>DAY(Table1[[#This Row],[Date]])</f>
        <v>18</v>
      </c>
      <c r="M138" t="str">
        <f>TEXT(Table1[[#This Row],[Date]], "dddd")</f>
        <v>Saturday</v>
      </c>
      <c r="N138">
        <f>(Table1[[#This Row],[Total Amount]] / Table1[[#This Row],[Quantity]])</f>
        <v>500</v>
      </c>
      <c r="O138">
        <f>IF(Table1[[#This Row],[Gender]]="Male", 1, 0)</f>
        <v>1</v>
      </c>
      <c r="P138" t="str">
        <f>IF(Table1[[#This Row],[Total Amount]] &gt; 1000, "Yes", "No")</f>
        <v>No</v>
      </c>
      <c r="Q138" t="str">
        <f t="shared" si="14"/>
        <v>46+</v>
      </c>
      <c r="R138" s="3" t="str">
        <f t="shared" si="15"/>
        <v>Autumn</v>
      </c>
      <c r="S138">
        <f t="shared" si="16"/>
        <v>4</v>
      </c>
      <c r="T138" t="str">
        <f t="shared" si="17"/>
        <v>2023-11</v>
      </c>
    </row>
    <row r="139" spans="1:20" x14ac:dyDescent="0.3">
      <c r="A139">
        <v>138</v>
      </c>
      <c r="B139" s="1">
        <v>45008</v>
      </c>
      <c r="C139" t="s">
        <v>181</v>
      </c>
      <c r="D139" t="s">
        <v>20</v>
      </c>
      <c r="E139">
        <v>49</v>
      </c>
      <c r="F139" t="s">
        <v>24</v>
      </c>
      <c r="G139">
        <v>4</v>
      </c>
      <c r="H139">
        <v>50</v>
      </c>
      <c r="I139">
        <v>200</v>
      </c>
      <c r="J139">
        <f t="shared" si="12"/>
        <v>2023</v>
      </c>
      <c r="K139" t="str">
        <f t="shared" si="13"/>
        <v>March</v>
      </c>
      <c r="L139">
        <f>DAY(Table1[[#This Row],[Date]])</f>
        <v>23</v>
      </c>
      <c r="M139" t="str">
        <f>TEXT(Table1[[#This Row],[Date]], "dddd")</f>
        <v>Thursday</v>
      </c>
      <c r="N139">
        <f>(Table1[[#This Row],[Total Amount]] / Table1[[#This Row],[Quantity]])</f>
        <v>50</v>
      </c>
      <c r="O139">
        <f>IF(Table1[[#This Row],[Gender]]="Male", 1, 0)</f>
        <v>1</v>
      </c>
      <c r="P139" t="str">
        <f>IF(Table1[[#This Row],[Total Amount]] &gt; 1000, "Yes", "No")</f>
        <v>No</v>
      </c>
      <c r="Q139" t="str">
        <f t="shared" si="14"/>
        <v>46+</v>
      </c>
      <c r="R139" s="3" t="str">
        <f t="shared" si="15"/>
        <v>Summer</v>
      </c>
      <c r="S139">
        <f t="shared" si="16"/>
        <v>1</v>
      </c>
      <c r="T139" t="str">
        <f t="shared" si="17"/>
        <v>2023-03</v>
      </c>
    </row>
    <row r="140" spans="1:20" x14ac:dyDescent="0.3">
      <c r="A140">
        <v>139</v>
      </c>
      <c r="B140" s="1">
        <v>45275</v>
      </c>
      <c r="C140" t="s">
        <v>182</v>
      </c>
      <c r="D140" t="s">
        <v>20</v>
      </c>
      <c r="E140">
        <v>36</v>
      </c>
      <c r="F140" t="s">
        <v>21</v>
      </c>
      <c r="G140">
        <v>4</v>
      </c>
      <c r="H140">
        <v>500</v>
      </c>
      <c r="I140">
        <v>2000</v>
      </c>
      <c r="J140">
        <f t="shared" si="12"/>
        <v>2023</v>
      </c>
      <c r="K140" t="str">
        <f t="shared" si="13"/>
        <v>December</v>
      </c>
      <c r="L140">
        <f>DAY(Table1[[#This Row],[Date]])</f>
        <v>15</v>
      </c>
      <c r="M140" t="str">
        <f>TEXT(Table1[[#This Row],[Date]], "dddd")</f>
        <v>Friday</v>
      </c>
      <c r="N140">
        <f>(Table1[[#This Row],[Total Amount]] / Table1[[#This Row],[Quantity]])</f>
        <v>500</v>
      </c>
      <c r="O140">
        <f>IF(Table1[[#This Row],[Gender]]="Male", 1, 0)</f>
        <v>1</v>
      </c>
      <c r="P140" t="str">
        <f>IF(Table1[[#This Row],[Total Amount]] &gt; 1000, "Yes", "No")</f>
        <v>Yes</v>
      </c>
      <c r="Q140" t="str">
        <f t="shared" si="14"/>
        <v>31-45</v>
      </c>
      <c r="R140" s="3" t="str">
        <f t="shared" si="15"/>
        <v>Winter</v>
      </c>
      <c r="S140">
        <f t="shared" si="16"/>
        <v>4</v>
      </c>
      <c r="T140" t="str">
        <f t="shared" si="17"/>
        <v>2023-12</v>
      </c>
    </row>
    <row r="141" spans="1:20" x14ac:dyDescent="0.3">
      <c r="A141">
        <v>140</v>
      </c>
      <c r="B141" s="1">
        <v>45143</v>
      </c>
      <c r="C141" t="s">
        <v>183</v>
      </c>
      <c r="D141" t="s">
        <v>20</v>
      </c>
      <c r="E141">
        <v>38</v>
      </c>
      <c r="F141" t="s">
        <v>27</v>
      </c>
      <c r="G141">
        <v>1</v>
      </c>
      <c r="H141">
        <v>30</v>
      </c>
      <c r="I141">
        <v>30</v>
      </c>
      <c r="J141">
        <f t="shared" si="12"/>
        <v>2023</v>
      </c>
      <c r="K141" t="str">
        <f t="shared" si="13"/>
        <v>August</v>
      </c>
      <c r="L141">
        <f>DAY(Table1[[#This Row],[Date]])</f>
        <v>5</v>
      </c>
      <c r="M141" t="str">
        <f>TEXT(Table1[[#This Row],[Date]], "dddd")</f>
        <v>Saturday</v>
      </c>
      <c r="N141">
        <f>(Table1[[#This Row],[Total Amount]] / Table1[[#This Row],[Quantity]])</f>
        <v>30</v>
      </c>
      <c r="O141">
        <f>IF(Table1[[#This Row],[Gender]]="Male", 1, 0)</f>
        <v>1</v>
      </c>
      <c r="P141" t="str">
        <f>IF(Table1[[#This Row],[Total Amount]] &gt; 1000, "Yes", "No")</f>
        <v>No</v>
      </c>
      <c r="Q141" t="str">
        <f t="shared" si="14"/>
        <v>31-45</v>
      </c>
      <c r="R141" s="3" t="str">
        <f t="shared" si="15"/>
        <v>Monsoon</v>
      </c>
      <c r="S141">
        <f t="shared" si="16"/>
        <v>3</v>
      </c>
      <c r="T141" t="str">
        <f t="shared" si="17"/>
        <v>2023-08</v>
      </c>
    </row>
    <row r="142" spans="1:20" x14ac:dyDescent="0.3">
      <c r="A142">
        <v>141</v>
      </c>
      <c r="B142" s="1">
        <v>45232</v>
      </c>
      <c r="C142" t="s">
        <v>184</v>
      </c>
      <c r="D142" t="s">
        <v>23</v>
      </c>
      <c r="E142">
        <v>22</v>
      </c>
      <c r="F142" t="s">
        <v>27</v>
      </c>
      <c r="G142">
        <v>1</v>
      </c>
      <c r="H142">
        <v>50</v>
      </c>
      <c r="I142">
        <v>50</v>
      </c>
      <c r="J142">
        <f t="shared" si="12"/>
        <v>2023</v>
      </c>
      <c r="K142" t="str">
        <f t="shared" si="13"/>
        <v>November</v>
      </c>
      <c r="L142">
        <f>DAY(Table1[[#This Row],[Date]])</f>
        <v>2</v>
      </c>
      <c r="M142" t="str">
        <f>TEXT(Table1[[#This Row],[Date]], "dddd")</f>
        <v>Thursday</v>
      </c>
      <c r="N142">
        <f>(Table1[[#This Row],[Total Amount]] / Table1[[#This Row],[Quantity]])</f>
        <v>50</v>
      </c>
      <c r="O142">
        <f>IF(Table1[[#This Row],[Gender]]="Male", 1, 0)</f>
        <v>0</v>
      </c>
      <c r="P142" t="str">
        <f>IF(Table1[[#This Row],[Total Amount]] &gt; 1000, "Yes", "No")</f>
        <v>No</v>
      </c>
      <c r="Q142" t="str">
        <f t="shared" si="14"/>
        <v>18-30</v>
      </c>
      <c r="R142" s="3" t="str">
        <f t="shared" si="15"/>
        <v>Autumn</v>
      </c>
      <c r="S142">
        <f t="shared" si="16"/>
        <v>4</v>
      </c>
      <c r="T142" t="str">
        <f t="shared" si="17"/>
        <v>2023-11</v>
      </c>
    </row>
    <row r="143" spans="1:20" x14ac:dyDescent="0.3">
      <c r="A143">
        <v>142</v>
      </c>
      <c r="B143" s="1">
        <v>44959</v>
      </c>
      <c r="C143" t="s">
        <v>185</v>
      </c>
      <c r="D143" t="s">
        <v>20</v>
      </c>
      <c r="E143">
        <v>35</v>
      </c>
      <c r="F143" t="s">
        <v>27</v>
      </c>
      <c r="G143">
        <v>4</v>
      </c>
      <c r="H143">
        <v>300</v>
      </c>
      <c r="I143">
        <v>1200</v>
      </c>
      <c r="J143">
        <f t="shared" si="12"/>
        <v>2023</v>
      </c>
      <c r="K143" t="str">
        <f t="shared" si="13"/>
        <v>February</v>
      </c>
      <c r="L143">
        <f>DAY(Table1[[#This Row],[Date]])</f>
        <v>2</v>
      </c>
      <c r="M143" t="str">
        <f>TEXT(Table1[[#This Row],[Date]], "dddd")</f>
        <v>Thursday</v>
      </c>
      <c r="N143">
        <f>(Table1[[#This Row],[Total Amount]] / Table1[[#This Row],[Quantity]])</f>
        <v>300</v>
      </c>
      <c r="O143">
        <f>IF(Table1[[#This Row],[Gender]]="Male", 1, 0)</f>
        <v>1</v>
      </c>
      <c r="P143" t="str">
        <f>IF(Table1[[#This Row],[Total Amount]] &gt; 1000, "Yes", "No")</f>
        <v>Yes</v>
      </c>
      <c r="Q143" t="str">
        <f t="shared" si="14"/>
        <v>31-45</v>
      </c>
      <c r="R143" s="3" t="str">
        <f t="shared" si="15"/>
        <v>Winter</v>
      </c>
      <c r="S143">
        <f t="shared" si="16"/>
        <v>1</v>
      </c>
      <c r="T143" t="str">
        <f t="shared" si="17"/>
        <v>2023-02</v>
      </c>
    </row>
    <row r="144" spans="1:20" x14ac:dyDescent="0.3">
      <c r="A144">
        <v>143</v>
      </c>
      <c r="B144" s="1">
        <v>45124</v>
      </c>
      <c r="C144" t="s">
        <v>186</v>
      </c>
      <c r="D144" t="s">
        <v>23</v>
      </c>
      <c r="E144">
        <v>45</v>
      </c>
      <c r="F144" t="s">
        <v>24</v>
      </c>
      <c r="G144">
        <v>1</v>
      </c>
      <c r="H144">
        <v>50</v>
      </c>
      <c r="I144">
        <v>50</v>
      </c>
      <c r="J144">
        <f t="shared" si="12"/>
        <v>2023</v>
      </c>
      <c r="K144" t="str">
        <f t="shared" si="13"/>
        <v>July</v>
      </c>
      <c r="L144">
        <f>DAY(Table1[[#This Row],[Date]])</f>
        <v>17</v>
      </c>
      <c r="M144" t="str">
        <f>TEXT(Table1[[#This Row],[Date]], "dddd")</f>
        <v>Monday</v>
      </c>
      <c r="N144">
        <f>(Table1[[#This Row],[Total Amount]] / Table1[[#This Row],[Quantity]])</f>
        <v>50</v>
      </c>
      <c r="O144">
        <f>IF(Table1[[#This Row],[Gender]]="Male", 1, 0)</f>
        <v>0</v>
      </c>
      <c r="P144" t="str">
        <f>IF(Table1[[#This Row],[Total Amount]] &gt; 1000, "Yes", "No")</f>
        <v>No</v>
      </c>
      <c r="Q144" t="str">
        <f t="shared" si="14"/>
        <v>31-45</v>
      </c>
      <c r="R144" s="3" t="str">
        <f t="shared" si="15"/>
        <v>Monsoon</v>
      </c>
      <c r="S144">
        <f t="shared" si="16"/>
        <v>3</v>
      </c>
      <c r="T144" t="str">
        <f t="shared" si="17"/>
        <v>2023-07</v>
      </c>
    </row>
    <row r="145" spans="1:20" x14ac:dyDescent="0.3">
      <c r="A145">
        <v>144</v>
      </c>
      <c r="B145" s="1">
        <v>45122</v>
      </c>
      <c r="C145" t="s">
        <v>187</v>
      </c>
      <c r="D145" t="s">
        <v>23</v>
      </c>
      <c r="E145">
        <v>59</v>
      </c>
      <c r="F145" t="s">
        <v>21</v>
      </c>
      <c r="G145">
        <v>3</v>
      </c>
      <c r="H145">
        <v>500</v>
      </c>
      <c r="I145">
        <v>1500</v>
      </c>
      <c r="J145">
        <f t="shared" si="12"/>
        <v>2023</v>
      </c>
      <c r="K145" t="str">
        <f t="shared" si="13"/>
        <v>July</v>
      </c>
      <c r="L145">
        <f>DAY(Table1[[#This Row],[Date]])</f>
        <v>15</v>
      </c>
      <c r="M145" t="str">
        <f>TEXT(Table1[[#This Row],[Date]], "dddd")</f>
        <v>Saturday</v>
      </c>
      <c r="N145">
        <f>(Table1[[#This Row],[Total Amount]] / Table1[[#This Row],[Quantity]])</f>
        <v>500</v>
      </c>
      <c r="O145">
        <f>IF(Table1[[#This Row],[Gender]]="Male", 1, 0)</f>
        <v>0</v>
      </c>
      <c r="P145" t="str">
        <f>IF(Table1[[#This Row],[Total Amount]] &gt; 1000, "Yes", "No")</f>
        <v>Yes</v>
      </c>
      <c r="Q145" t="str">
        <f t="shared" si="14"/>
        <v>46+</v>
      </c>
      <c r="R145" s="3" t="str">
        <f t="shared" si="15"/>
        <v>Monsoon</v>
      </c>
      <c r="S145">
        <f t="shared" si="16"/>
        <v>3</v>
      </c>
      <c r="T145" t="str">
        <f t="shared" si="17"/>
        <v>2023-07</v>
      </c>
    </row>
    <row r="146" spans="1:20" x14ac:dyDescent="0.3">
      <c r="A146">
        <v>145</v>
      </c>
      <c r="B146" s="1">
        <v>45232</v>
      </c>
      <c r="C146" t="s">
        <v>188</v>
      </c>
      <c r="D146" t="s">
        <v>23</v>
      </c>
      <c r="E146">
        <v>39</v>
      </c>
      <c r="F146" t="s">
        <v>24</v>
      </c>
      <c r="G146">
        <v>3</v>
      </c>
      <c r="H146">
        <v>25</v>
      </c>
      <c r="I146">
        <v>75</v>
      </c>
      <c r="J146">
        <f t="shared" si="12"/>
        <v>2023</v>
      </c>
      <c r="K146" t="str">
        <f t="shared" si="13"/>
        <v>November</v>
      </c>
      <c r="L146">
        <f>DAY(Table1[[#This Row],[Date]])</f>
        <v>2</v>
      </c>
      <c r="M146" t="str">
        <f>TEXT(Table1[[#This Row],[Date]], "dddd")</f>
        <v>Thursday</v>
      </c>
      <c r="N146">
        <f>(Table1[[#This Row],[Total Amount]] / Table1[[#This Row],[Quantity]])</f>
        <v>25</v>
      </c>
      <c r="O146">
        <f>IF(Table1[[#This Row],[Gender]]="Male", 1, 0)</f>
        <v>0</v>
      </c>
      <c r="P146" t="str">
        <f>IF(Table1[[#This Row],[Total Amount]] &gt; 1000, "Yes", "No")</f>
        <v>No</v>
      </c>
      <c r="Q146" t="str">
        <f t="shared" si="14"/>
        <v>31-45</v>
      </c>
      <c r="R146" s="3" t="str">
        <f t="shared" si="15"/>
        <v>Autumn</v>
      </c>
      <c r="S146">
        <f t="shared" si="16"/>
        <v>4</v>
      </c>
      <c r="T146" t="str">
        <f t="shared" si="17"/>
        <v>2023-11</v>
      </c>
    </row>
    <row r="147" spans="1:20" x14ac:dyDescent="0.3">
      <c r="A147">
        <v>146</v>
      </c>
      <c r="B147" s="1">
        <v>45166</v>
      </c>
      <c r="C147" t="s">
        <v>189</v>
      </c>
      <c r="D147" t="s">
        <v>20</v>
      </c>
      <c r="E147">
        <v>38</v>
      </c>
      <c r="F147" t="s">
        <v>24</v>
      </c>
      <c r="G147">
        <v>4</v>
      </c>
      <c r="H147">
        <v>50</v>
      </c>
      <c r="I147">
        <v>200</v>
      </c>
      <c r="J147">
        <f t="shared" si="12"/>
        <v>2023</v>
      </c>
      <c r="K147" t="str">
        <f t="shared" si="13"/>
        <v>August</v>
      </c>
      <c r="L147">
        <f>DAY(Table1[[#This Row],[Date]])</f>
        <v>28</v>
      </c>
      <c r="M147" t="str">
        <f>TEXT(Table1[[#This Row],[Date]], "dddd")</f>
        <v>Monday</v>
      </c>
      <c r="N147">
        <f>(Table1[[#This Row],[Total Amount]] / Table1[[#This Row],[Quantity]])</f>
        <v>50</v>
      </c>
      <c r="O147">
        <f>IF(Table1[[#This Row],[Gender]]="Male", 1, 0)</f>
        <v>1</v>
      </c>
      <c r="P147" t="str">
        <f>IF(Table1[[#This Row],[Total Amount]] &gt; 1000, "Yes", "No")</f>
        <v>No</v>
      </c>
      <c r="Q147" t="str">
        <f t="shared" si="14"/>
        <v>31-45</v>
      </c>
      <c r="R147" s="3" t="str">
        <f t="shared" si="15"/>
        <v>Monsoon</v>
      </c>
      <c r="S147">
        <f t="shared" si="16"/>
        <v>3</v>
      </c>
      <c r="T147" t="str">
        <f t="shared" si="17"/>
        <v>2023-08</v>
      </c>
    </row>
    <row r="148" spans="1:20" x14ac:dyDescent="0.3">
      <c r="A148">
        <v>147</v>
      </c>
      <c r="B148" s="1">
        <v>45197</v>
      </c>
      <c r="C148" t="s">
        <v>190</v>
      </c>
      <c r="D148" t="s">
        <v>20</v>
      </c>
      <c r="E148">
        <v>23</v>
      </c>
      <c r="F148" t="s">
        <v>27</v>
      </c>
      <c r="G148">
        <v>1</v>
      </c>
      <c r="H148">
        <v>300</v>
      </c>
      <c r="I148">
        <v>300</v>
      </c>
      <c r="J148">
        <f t="shared" si="12"/>
        <v>2023</v>
      </c>
      <c r="K148" t="str">
        <f t="shared" si="13"/>
        <v>September</v>
      </c>
      <c r="L148">
        <f>DAY(Table1[[#This Row],[Date]])</f>
        <v>28</v>
      </c>
      <c r="M148" t="str">
        <f>TEXT(Table1[[#This Row],[Date]], "dddd")</f>
        <v>Thursday</v>
      </c>
      <c r="N148">
        <f>(Table1[[#This Row],[Total Amount]] / Table1[[#This Row],[Quantity]])</f>
        <v>300</v>
      </c>
      <c r="O148">
        <f>IF(Table1[[#This Row],[Gender]]="Male", 1, 0)</f>
        <v>1</v>
      </c>
      <c r="P148" t="str">
        <f>IF(Table1[[#This Row],[Total Amount]] &gt; 1000, "Yes", "No")</f>
        <v>No</v>
      </c>
      <c r="Q148" t="str">
        <f t="shared" si="14"/>
        <v>18-30</v>
      </c>
      <c r="R148" s="3" t="str">
        <f t="shared" si="15"/>
        <v>Monsoon</v>
      </c>
      <c r="S148">
        <f t="shared" si="16"/>
        <v>3</v>
      </c>
      <c r="T148" t="str">
        <f t="shared" si="17"/>
        <v>2023-09</v>
      </c>
    </row>
    <row r="149" spans="1:20" x14ac:dyDescent="0.3">
      <c r="A149">
        <v>148</v>
      </c>
      <c r="B149" s="1">
        <v>45055</v>
      </c>
      <c r="C149" t="s">
        <v>191</v>
      </c>
      <c r="D149" t="s">
        <v>20</v>
      </c>
      <c r="E149">
        <v>18</v>
      </c>
      <c r="F149" t="s">
        <v>24</v>
      </c>
      <c r="G149">
        <v>2</v>
      </c>
      <c r="H149">
        <v>30</v>
      </c>
      <c r="I149">
        <v>60</v>
      </c>
      <c r="J149">
        <f t="shared" si="12"/>
        <v>2023</v>
      </c>
      <c r="K149" t="str">
        <f t="shared" si="13"/>
        <v>May</v>
      </c>
      <c r="L149">
        <f>DAY(Table1[[#This Row],[Date]])</f>
        <v>9</v>
      </c>
      <c r="M149" t="str">
        <f>TEXT(Table1[[#This Row],[Date]], "dddd")</f>
        <v>Tuesday</v>
      </c>
      <c r="N149">
        <f>(Table1[[#This Row],[Total Amount]] / Table1[[#This Row],[Quantity]])</f>
        <v>30</v>
      </c>
      <c r="O149">
        <f>IF(Table1[[#This Row],[Gender]]="Male", 1, 0)</f>
        <v>1</v>
      </c>
      <c r="P149" t="str">
        <f>IF(Table1[[#This Row],[Total Amount]] &gt; 1000, "Yes", "No")</f>
        <v>No</v>
      </c>
      <c r="Q149" t="str">
        <f t="shared" si="14"/>
        <v>18-30</v>
      </c>
      <c r="R149" s="3" t="str">
        <f t="shared" si="15"/>
        <v>Summer</v>
      </c>
      <c r="S149">
        <f t="shared" si="16"/>
        <v>2</v>
      </c>
      <c r="T149" t="str">
        <f t="shared" si="17"/>
        <v>2023-05</v>
      </c>
    </row>
    <row r="150" spans="1:20" x14ac:dyDescent="0.3">
      <c r="A150">
        <v>149</v>
      </c>
      <c r="B150" s="1">
        <v>45210</v>
      </c>
      <c r="C150" t="s">
        <v>192</v>
      </c>
      <c r="D150" t="s">
        <v>20</v>
      </c>
      <c r="E150">
        <v>22</v>
      </c>
      <c r="F150" t="s">
        <v>24</v>
      </c>
      <c r="G150">
        <v>3</v>
      </c>
      <c r="H150">
        <v>25</v>
      </c>
      <c r="I150">
        <v>75</v>
      </c>
      <c r="J150">
        <f t="shared" si="12"/>
        <v>2023</v>
      </c>
      <c r="K150" t="str">
        <f t="shared" si="13"/>
        <v>October</v>
      </c>
      <c r="L150">
        <f>DAY(Table1[[#This Row],[Date]])</f>
        <v>11</v>
      </c>
      <c r="M150" t="str">
        <f>TEXT(Table1[[#This Row],[Date]], "dddd")</f>
        <v>Wednesday</v>
      </c>
      <c r="N150">
        <f>(Table1[[#This Row],[Total Amount]] / Table1[[#This Row],[Quantity]])</f>
        <v>25</v>
      </c>
      <c r="O150">
        <f>IF(Table1[[#This Row],[Gender]]="Male", 1, 0)</f>
        <v>1</v>
      </c>
      <c r="P150" t="str">
        <f>IF(Table1[[#This Row],[Total Amount]] &gt; 1000, "Yes", "No")</f>
        <v>No</v>
      </c>
      <c r="Q150" t="str">
        <f t="shared" si="14"/>
        <v>18-30</v>
      </c>
      <c r="R150" s="3" t="str">
        <f t="shared" si="15"/>
        <v>Autumn</v>
      </c>
      <c r="S150">
        <f t="shared" si="16"/>
        <v>4</v>
      </c>
      <c r="T150" t="str">
        <f t="shared" si="17"/>
        <v>2023-10</v>
      </c>
    </row>
    <row r="151" spans="1:20" x14ac:dyDescent="0.3">
      <c r="A151">
        <v>150</v>
      </c>
      <c r="B151" s="1">
        <v>44932</v>
      </c>
      <c r="C151" t="s">
        <v>193</v>
      </c>
      <c r="D151" t="s">
        <v>23</v>
      </c>
      <c r="E151">
        <v>58</v>
      </c>
      <c r="F151" t="s">
        <v>27</v>
      </c>
      <c r="G151">
        <v>4</v>
      </c>
      <c r="H151">
        <v>30</v>
      </c>
      <c r="I151">
        <v>120</v>
      </c>
      <c r="J151">
        <f t="shared" si="12"/>
        <v>2023</v>
      </c>
      <c r="K151" t="str">
        <f t="shared" si="13"/>
        <v>January</v>
      </c>
      <c r="L151">
        <f>DAY(Table1[[#This Row],[Date]])</f>
        <v>6</v>
      </c>
      <c r="M151" t="str">
        <f>TEXT(Table1[[#This Row],[Date]], "dddd")</f>
        <v>Friday</v>
      </c>
      <c r="N151">
        <f>(Table1[[#This Row],[Total Amount]] / Table1[[#This Row],[Quantity]])</f>
        <v>30</v>
      </c>
      <c r="O151">
        <f>IF(Table1[[#This Row],[Gender]]="Male", 1, 0)</f>
        <v>0</v>
      </c>
      <c r="P151" t="str">
        <f>IF(Table1[[#This Row],[Total Amount]] &gt; 1000, "Yes", "No")</f>
        <v>No</v>
      </c>
      <c r="Q151" t="str">
        <f t="shared" si="14"/>
        <v>46+</v>
      </c>
      <c r="R151" s="3" t="str">
        <f t="shared" si="15"/>
        <v>Winter</v>
      </c>
      <c r="S151">
        <f t="shared" si="16"/>
        <v>1</v>
      </c>
      <c r="T151" t="str">
        <f t="shared" si="17"/>
        <v>2023-01</v>
      </c>
    </row>
    <row r="152" spans="1:20" x14ac:dyDescent="0.3">
      <c r="A152">
        <v>151</v>
      </c>
      <c r="B152" s="1">
        <v>45275</v>
      </c>
      <c r="C152" t="s">
        <v>194</v>
      </c>
      <c r="D152" t="s">
        <v>20</v>
      </c>
      <c r="E152">
        <v>29</v>
      </c>
      <c r="F152" t="s">
        <v>24</v>
      </c>
      <c r="G152">
        <v>1</v>
      </c>
      <c r="H152">
        <v>50</v>
      </c>
      <c r="I152">
        <v>50</v>
      </c>
      <c r="J152">
        <f t="shared" si="12"/>
        <v>2023</v>
      </c>
      <c r="K152" t="str">
        <f t="shared" si="13"/>
        <v>December</v>
      </c>
      <c r="L152">
        <f>DAY(Table1[[#This Row],[Date]])</f>
        <v>15</v>
      </c>
      <c r="M152" t="str">
        <f>TEXT(Table1[[#This Row],[Date]], "dddd")</f>
        <v>Friday</v>
      </c>
      <c r="N152">
        <f>(Table1[[#This Row],[Total Amount]] / Table1[[#This Row],[Quantity]])</f>
        <v>50</v>
      </c>
      <c r="O152">
        <f>IF(Table1[[#This Row],[Gender]]="Male", 1, 0)</f>
        <v>1</v>
      </c>
      <c r="P152" t="str">
        <f>IF(Table1[[#This Row],[Total Amount]] &gt; 1000, "Yes", "No")</f>
        <v>No</v>
      </c>
      <c r="Q152" t="str">
        <f t="shared" si="14"/>
        <v>18-30</v>
      </c>
      <c r="R152" s="3" t="str">
        <f t="shared" si="15"/>
        <v>Winter</v>
      </c>
      <c r="S152">
        <f t="shared" si="16"/>
        <v>4</v>
      </c>
      <c r="T152" t="str">
        <f t="shared" si="17"/>
        <v>2023-12</v>
      </c>
    </row>
    <row r="153" spans="1:20" x14ac:dyDescent="0.3">
      <c r="A153">
        <v>152</v>
      </c>
      <c r="B153" s="1">
        <v>44985</v>
      </c>
      <c r="C153" t="s">
        <v>195</v>
      </c>
      <c r="D153" t="s">
        <v>20</v>
      </c>
      <c r="E153">
        <v>43</v>
      </c>
      <c r="F153" t="s">
        <v>27</v>
      </c>
      <c r="G153">
        <v>4</v>
      </c>
      <c r="H153">
        <v>500</v>
      </c>
      <c r="I153">
        <v>2000</v>
      </c>
      <c r="J153">
        <f t="shared" si="12"/>
        <v>2023</v>
      </c>
      <c r="K153" t="str">
        <f t="shared" si="13"/>
        <v>February</v>
      </c>
      <c r="L153">
        <f>DAY(Table1[[#This Row],[Date]])</f>
        <v>28</v>
      </c>
      <c r="M153" t="str">
        <f>TEXT(Table1[[#This Row],[Date]], "dddd")</f>
        <v>Tuesday</v>
      </c>
      <c r="N153">
        <f>(Table1[[#This Row],[Total Amount]] / Table1[[#This Row],[Quantity]])</f>
        <v>500</v>
      </c>
      <c r="O153">
        <f>IF(Table1[[#This Row],[Gender]]="Male", 1, 0)</f>
        <v>1</v>
      </c>
      <c r="P153" t="str">
        <f>IF(Table1[[#This Row],[Total Amount]] &gt; 1000, "Yes", "No")</f>
        <v>Yes</v>
      </c>
      <c r="Q153" t="str">
        <f t="shared" si="14"/>
        <v>31-45</v>
      </c>
      <c r="R153" s="3" t="str">
        <f t="shared" si="15"/>
        <v>Winter</v>
      </c>
      <c r="S153">
        <f t="shared" si="16"/>
        <v>1</v>
      </c>
      <c r="T153" t="str">
        <f t="shared" si="17"/>
        <v>2023-02</v>
      </c>
    </row>
    <row r="154" spans="1:20" x14ac:dyDescent="0.3">
      <c r="A154">
        <v>153</v>
      </c>
      <c r="B154" s="1">
        <v>45276</v>
      </c>
      <c r="C154" t="s">
        <v>196</v>
      </c>
      <c r="D154" t="s">
        <v>20</v>
      </c>
      <c r="E154">
        <v>63</v>
      </c>
      <c r="F154" t="s">
        <v>27</v>
      </c>
      <c r="G154">
        <v>2</v>
      </c>
      <c r="H154">
        <v>500</v>
      </c>
      <c r="I154">
        <v>1000</v>
      </c>
      <c r="J154">
        <f t="shared" si="12"/>
        <v>2023</v>
      </c>
      <c r="K154" t="str">
        <f t="shared" si="13"/>
        <v>December</v>
      </c>
      <c r="L154">
        <f>DAY(Table1[[#This Row],[Date]])</f>
        <v>16</v>
      </c>
      <c r="M154" t="str">
        <f>TEXT(Table1[[#This Row],[Date]], "dddd")</f>
        <v>Saturday</v>
      </c>
      <c r="N154">
        <f>(Table1[[#This Row],[Total Amount]] / Table1[[#This Row],[Quantity]])</f>
        <v>500</v>
      </c>
      <c r="O154">
        <f>IF(Table1[[#This Row],[Gender]]="Male", 1, 0)</f>
        <v>1</v>
      </c>
      <c r="P154" t="str">
        <f>IF(Table1[[#This Row],[Total Amount]] &gt; 1000, "Yes", "No")</f>
        <v>No</v>
      </c>
      <c r="Q154" t="str">
        <f t="shared" si="14"/>
        <v>46+</v>
      </c>
      <c r="R154" s="3" t="str">
        <f t="shared" si="15"/>
        <v>Winter</v>
      </c>
      <c r="S154">
        <f t="shared" si="16"/>
        <v>4</v>
      </c>
      <c r="T154" t="str">
        <f t="shared" si="17"/>
        <v>2023-12</v>
      </c>
    </row>
    <row r="155" spans="1:20" x14ac:dyDescent="0.3">
      <c r="A155">
        <v>154</v>
      </c>
      <c r="B155" s="1">
        <v>45201</v>
      </c>
      <c r="C155" t="s">
        <v>197</v>
      </c>
      <c r="D155" t="s">
        <v>20</v>
      </c>
      <c r="E155">
        <v>51</v>
      </c>
      <c r="F155" t="s">
        <v>27</v>
      </c>
      <c r="G155">
        <v>3</v>
      </c>
      <c r="H155">
        <v>300</v>
      </c>
      <c r="I155">
        <v>900</v>
      </c>
      <c r="J155">
        <f t="shared" si="12"/>
        <v>2023</v>
      </c>
      <c r="K155" t="str">
        <f t="shared" si="13"/>
        <v>October</v>
      </c>
      <c r="L155">
        <f>DAY(Table1[[#This Row],[Date]])</f>
        <v>2</v>
      </c>
      <c r="M155" t="str">
        <f>TEXT(Table1[[#This Row],[Date]], "dddd")</f>
        <v>Monday</v>
      </c>
      <c r="N155">
        <f>(Table1[[#This Row],[Total Amount]] / Table1[[#This Row],[Quantity]])</f>
        <v>300</v>
      </c>
      <c r="O155">
        <f>IF(Table1[[#This Row],[Gender]]="Male", 1, 0)</f>
        <v>1</v>
      </c>
      <c r="P155" t="str">
        <f>IF(Table1[[#This Row],[Total Amount]] &gt; 1000, "Yes", "No")</f>
        <v>No</v>
      </c>
      <c r="Q155" t="str">
        <f t="shared" si="14"/>
        <v>46+</v>
      </c>
      <c r="R155" s="3" t="str">
        <f t="shared" si="15"/>
        <v>Autumn</v>
      </c>
      <c r="S155">
        <f t="shared" si="16"/>
        <v>4</v>
      </c>
      <c r="T155" t="str">
        <f t="shared" si="17"/>
        <v>2023-10</v>
      </c>
    </row>
    <row r="156" spans="1:20" x14ac:dyDescent="0.3">
      <c r="A156">
        <v>155</v>
      </c>
      <c r="B156" s="1">
        <v>45063</v>
      </c>
      <c r="C156" t="s">
        <v>198</v>
      </c>
      <c r="D156" t="s">
        <v>20</v>
      </c>
      <c r="E156">
        <v>31</v>
      </c>
      <c r="F156" t="s">
        <v>27</v>
      </c>
      <c r="G156">
        <v>4</v>
      </c>
      <c r="H156">
        <v>500</v>
      </c>
      <c r="I156">
        <v>2000</v>
      </c>
      <c r="J156">
        <f t="shared" si="12"/>
        <v>2023</v>
      </c>
      <c r="K156" t="str">
        <f t="shared" si="13"/>
        <v>May</v>
      </c>
      <c r="L156">
        <f>DAY(Table1[[#This Row],[Date]])</f>
        <v>17</v>
      </c>
      <c r="M156" t="str">
        <f>TEXT(Table1[[#This Row],[Date]], "dddd")</f>
        <v>Wednesday</v>
      </c>
      <c r="N156">
        <f>(Table1[[#This Row],[Total Amount]] / Table1[[#This Row],[Quantity]])</f>
        <v>500</v>
      </c>
      <c r="O156">
        <f>IF(Table1[[#This Row],[Gender]]="Male", 1, 0)</f>
        <v>1</v>
      </c>
      <c r="P156" t="str">
        <f>IF(Table1[[#This Row],[Total Amount]] &gt; 1000, "Yes", "No")</f>
        <v>Yes</v>
      </c>
      <c r="Q156" t="str">
        <f t="shared" si="14"/>
        <v>31-45</v>
      </c>
      <c r="R156" s="3" t="str">
        <f t="shared" si="15"/>
        <v>Summer</v>
      </c>
      <c r="S156">
        <f t="shared" si="16"/>
        <v>2</v>
      </c>
      <c r="T156" t="str">
        <f t="shared" si="17"/>
        <v>2023-05</v>
      </c>
    </row>
    <row r="157" spans="1:20" x14ac:dyDescent="0.3">
      <c r="A157">
        <v>156</v>
      </c>
      <c r="B157" s="1">
        <v>45255</v>
      </c>
      <c r="C157" t="s">
        <v>199</v>
      </c>
      <c r="D157" t="s">
        <v>23</v>
      </c>
      <c r="E157">
        <v>43</v>
      </c>
      <c r="F157" t="s">
        <v>24</v>
      </c>
      <c r="G157">
        <v>4</v>
      </c>
      <c r="H157">
        <v>25</v>
      </c>
      <c r="I157">
        <v>100</v>
      </c>
      <c r="J157">
        <f t="shared" si="12"/>
        <v>2023</v>
      </c>
      <c r="K157" t="str">
        <f t="shared" si="13"/>
        <v>November</v>
      </c>
      <c r="L157">
        <f>DAY(Table1[[#This Row],[Date]])</f>
        <v>25</v>
      </c>
      <c r="M157" t="str">
        <f>TEXT(Table1[[#This Row],[Date]], "dddd")</f>
        <v>Saturday</v>
      </c>
      <c r="N157">
        <f>(Table1[[#This Row],[Total Amount]] / Table1[[#This Row],[Quantity]])</f>
        <v>25</v>
      </c>
      <c r="O157">
        <f>IF(Table1[[#This Row],[Gender]]="Male", 1, 0)</f>
        <v>0</v>
      </c>
      <c r="P157" t="str">
        <f>IF(Table1[[#This Row],[Total Amount]] &gt; 1000, "Yes", "No")</f>
        <v>No</v>
      </c>
      <c r="Q157" t="str">
        <f t="shared" si="14"/>
        <v>31-45</v>
      </c>
      <c r="R157" s="3" t="str">
        <f t="shared" si="15"/>
        <v>Autumn</v>
      </c>
      <c r="S157">
        <f t="shared" si="16"/>
        <v>4</v>
      </c>
      <c r="T157" t="str">
        <f t="shared" si="17"/>
        <v>2023-11</v>
      </c>
    </row>
    <row r="158" spans="1:20" x14ac:dyDescent="0.3">
      <c r="A158">
        <v>157</v>
      </c>
      <c r="B158" s="1">
        <v>45101</v>
      </c>
      <c r="C158" t="s">
        <v>200</v>
      </c>
      <c r="D158" t="s">
        <v>20</v>
      </c>
      <c r="E158">
        <v>62</v>
      </c>
      <c r="F158" t="s">
        <v>27</v>
      </c>
      <c r="G158">
        <v>4</v>
      </c>
      <c r="H158">
        <v>500</v>
      </c>
      <c r="I158">
        <v>2000</v>
      </c>
      <c r="J158">
        <f t="shared" si="12"/>
        <v>2023</v>
      </c>
      <c r="K158" t="str">
        <f t="shared" si="13"/>
        <v>June</v>
      </c>
      <c r="L158">
        <f>DAY(Table1[[#This Row],[Date]])</f>
        <v>24</v>
      </c>
      <c r="M158" t="str">
        <f>TEXT(Table1[[#This Row],[Date]], "dddd")</f>
        <v>Saturday</v>
      </c>
      <c r="N158">
        <f>(Table1[[#This Row],[Total Amount]] / Table1[[#This Row],[Quantity]])</f>
        <v>500</v>
      </c>
      <c r="O158">
        <f>IF(Table1[[#This Row],[Gender]]="Male", 1, 0)</f>
        <v>1</v>
      </c>
      <c r="P158" t="str">
        <f>IF(Table1[[#This Row],[Total Amount]] &gt; 1000, "Yes", "No")</f>
        <v>Yes</v>
      </c>
      <c r="Q158" t="str">
        <f t="shared" si="14"/>
        <v>46+</v>
      </c>
      <c r="R158" s="3" t="str">
        <f t="shared" si="15"/>
        <v>Monsoon</v>
      </c>
      <c r="S158">
        <f t="shared" si="16"/>
        <v>2</v>
      </c>
      <c r="T158" t="str">
        <f t="shared" si="17"/>
        <v>2023-06</v>
      </c>
    </row>
    <row r="159" spans="1:20" x14ac:dyDescent="0.3">
      <c r="A159">
        <v>158</v>
      </c>
      <c r="B159" s="1">
        <v>44984</v>
      </c>
      <c r="C159" t="s">
        <v>201</v>
      </c>
      <c r="D159" t="s">
        <v>23</v>
      </c>
      <c r="E159">
        <v>44</v>
      </c>
      <c r="F159" t="s">
        <v>27</v>
      </c>
      <c r="G159">
        <v>2</v>
      </c>
      <c r="H159">
        <v>300</v>
      </c>
      <c r="I159">
        <v>600</v>
      </c>
      <c r="J159">
        <f t="shared" si="12"/>
        <v>2023</v>
      </c>
      <c r="K159" t="str">
        <f t="shared" si="13"/>
        <v>February</v>
      </c>
      <c r="L159">
        <f>DAY(Table1[[#This Row],[Date]])</f>
        <v>27</v>
      </c>
      <c r="M159" t="str">
        <f>TEXT(Table1[[#This Row],[Date]], "dddd")</f>
        <v>Monday</v>
      </c>
      <c r="N159">
        <f>(Table1[[#This Row],[Total Amount]] / Table1[[#This Row],[Quantity]])</f>
        <v>300</v>
      </c>
      <c r="O159">
        <f>IF(Table1[[#This Row],[Gender]]="Male", 1, 0)</f>
        <v>0</v>
      </c>
      <c r="P159" t="str">
        <f>IF(Table1[[#This Row],[Total Amount]] &gt; 1000, "Yes", "No")</f>
        <v>No</v>
      </c>
      <c r="Q159" t="str">
        <f t="shared" si="14"/>
        <v>31-45</v>
      </c>
      <c r="R159" s="3" t="str">
        <f t="shared" si="15"/>
        <v>Winter</v>
      </c>
      <c r="S159">
        <f t="shared" si="16"/>
        <v>1</v>
      </c>
      <c r="T159" t="str">
        <f t="shared" si="17"/>
        <v>2023-02</v>
      </c>
    </row>
    <row r="160" spans="1:20" x14ac:dyDescent="0.3">
      <c r="A160">
        <v>159</v>
      </c>
      <c r="B160" s="1">
        <v>45077</v>
      </c>
      <c r="C160" t="s">
        <v>202</v>
      </c>
      <c r="D160" t="s">
        <v>20</v>
      </c>
      <c r="E160">
        <v>26</v>
      </c>
      <c r="F160" t="s">
        <v>24</v>
      </c>
      <c r="G160">
        <v>4</v>
      </c>
      <c r="H160">
        <v>50</v>
      </c>
      <c r="I160">
        <v>200</v>
      </c>
      <c r="J160">
        <f t="shared" si="12"/>
        <v>2023</v>
      </c>
      <c r="K160" t="str">
        <f t="shared" si="13"/>
        <v>May</v>
      </c>
      <c r="L160">
        <f>DAY(Table1[[#This Row],[Date]])</f>
        <v>31</v>
      </c>
      <c r="M160" t="str">
        <f>TEXT(Table1[[#This Row],[Date]], "dddd")</f>
        <v>Wednesday</v>
      </c>
      <c r="N160">
        <f>(Table1[[#This Row],[Total Amount]] / Table1[[#This Row],[Quantity]])</f>
        <v>50</v>
      </c>
      <c r="O160">
        <f>IF(Table1[[#This Row],[Gender]]="Male", 1, 0)</f>
        <v>1</v>
      </c>
      <c r="P160" t="str">
        <f>IF(Table1[[#This Row],[Total Amount]] &gt; 1000, "Yes", "No")</f>
        <v>No</v>
      </c>
      <c r="Q160" t="str">
        <f t="shared" si="14"/>
        <v>18-30</v>
      </c>
      <c r="R160" s="3" t="str">
        <f t="shared" si="15"/>
        <v>Summer</v>
      </c>
      <c r="S160">
        <f t="shared" si="16"/>
        <v>2</v>
      </c>
      <c r="T160" t="str">
        <f t="shared" si="17"/>
        <v>2023-05</v>
      </c>
    </row>
    <row r="161" spans="1:20" x14ac:dyDescent="0.3">
      <c r="A161">
        <v>160</v>
      </c>
      <c r="B161" s="1">
        <v>45149</v>
      </c>
      <c r="C161" t="s">
        <v>203</v>
      </c>
      <c r="D161" t="s">
        <v>23</v>
      </c>
      <c r="E161">
        <v>43</v>
      </c>
      <c r="F161" t="s">
        <v>24</v>
      </c>
      <c r="G161">
        <v>2</v>
      </c>
      <c r="H161">
        <v>50</v>
      </c>
      <c r="I161">
        <v>100</v>
      </c>
      <c r="J161">
        <f t="shared" si="12"/>
        <v>2023</v>
      </c>
      <c r="K161" t="str">
        <f t="shared" si="13"/>
        <v>August</v>
      </c>
      <c r="L161">
        <f>DAY(Table1[[#This Row],[Date]])</f>
        <v>11</v>
      </c>
      <c r="M161" t="str">
        <f>TEXT(Table1[[#This Row],[Date]], "dddd")</f>
        <v>Friday</v>
      </c>
      <c r="N161">
        <f>(Table1[[#This Row],[Total Amount]] / Table1[[#This Row],[Quantity]])</f>
        <v>50</v>
      </c>
      <c r="O161">
        <f>IF(Table1[[#This Row],[Gender]]="Male", 1, 0)</f>
        <v>0</v>
      </c>
      <c r="P161" t="str">
        <f>IF(Table1[[#This Row],[Total Amount]] &gt; 1000, "Yes", "No")</f>
        <v>No</v>
      </c>
      <c r="Q161" t="str">
        <f t="shared" si="14"/>
        <v>31-45</v>
      </c>
      <c r="R161" s="3" t="str">
        <f t="shared" si="15"/>
        <v>Monsoon</v>
      </c>
      <c r="S161">
        <f t="shared" si="16"/>
        <v>3</v>
      </c>
      <c r="T161" t="str">
        <f t="shared" si="17"/>
        <v>2023-08</v>
      </c>
    </row>
    <row r="162" spans="1:20" x14ac:dyDescent="0.3">
      <c r="A162">
        <v>161</v>
      </c>
      <c r="B162" s="1">
        <v>45007</v>
      </c>
      <c r="C162" t="s">
        <v>204</v>
      </c>
      <c r="D162" t="s">
        <v>20</v>
      </c>
      <c r="E162">
        <v>64</v>
      </c>
      <c r="F162" t="s">
        <v>21</v>
      </c>
      <c r="G162">
        <v>2</v>
      </c>
      <c r="H162">
        <v>500</v>
      </c>
      <c r="I162">
        <v>1000</v>
      </c>
      <c r="J162">
        <f t="shared" si="12"/>
        <v>2023</v>
      </c>
      <c r="K162" t="str">
        <f t="shared" si="13"/>
        <v>March</v>
      </c>
      <c r="L162">
        <f>DAY(Table1[[#This Row],[Date]])</f>
        <v>22</v>
      </c>
      <c r="M162" t="str">
        <f>TEXT(Table1[[#This Row],[Date]], "dddd")</f>
        <v>Wednesday</v>
      </c>
      <c r="N162">
        <f>(Table1[[#This Row],[Total Amount]] / Table1[[#This Row],[Quantity]])</f>
        <v>500</v>
      </c>
      <c r="O162">
        <f>IF(Table1[[#This Row],[Gender]]="Male", 1, 0)</f>
        <v>1</v>
      </c>
      <c r="P162" t="str">
        <f>IF(Table1[[#This Row],[Total Amount]] &gt; 1000, "Yes", "No")</f>
        <v>No</v>
      </c>
      <c r="Q162" t="str">
        <f t="shared" si="14"/>
        <v>46+</v>
      </c>
      <c r="R162" s="3" t="str">
        <f t="shared" si="15"/>
        <v>Summer</v>
      </c>
      <c r="S162">
        <f t="shared" si="16"/>
        <v>1</v>
      </c>
      <c r="T162" t="str">
        <f t="shared" si="17"/>
        <v>2023-03</v>
      </c>
    </row>
    <row r="163" spans="1:20" x14ac:dyDescent="0.3">
      <c r="A163">
        <v>162</v>
      </c>
      <c r="B163" s="1">
        <v>45159</v>
      </c>
      <c r="C163" t="s">
        <v>205</v>
      </c>
      <c r="D163" t="s">
        <v>20</v>
      </c>
      <c r="E163">
        <v>39</v>
      </c>
      <c r="F163" t="s">
        <v>24</v>
      </c>
      <c r="G163">
        <v>2</v>
      </c>
      <c r="H163">
        <v>30</v>
      </c>
      <c r="I163">
        <v>60</v>
      </c>
      <c r="J163">
        <f t="shared" si="12"/>
        <v>2023</v>
      </c>
      <c r="K163" t="str">
        <f t="shared" si="13"/>
        <v>August</v>
      </c>
      <c r="L163">
        <f>DAY(Table1[[#This Row],[Date]])</f>
        <v>21</v>
      </c>
      <c r="M163" t="str">
        <f>TEXT(Table1[[#This Row],[Date]], "dddd")</f>
        <v>Monday</v>
      </c>
      <c r="N163">
        <f>(Table1[[#This Row],[Total Amount]] / Table1[[#This Row],[Quantity]])</f>
        <v>30</v>
      </c>
      <c r="O163">
        <f>IF(Table1[[#This Row],[Gender]]="Male", 1, 0)</f>
        <v>1</v>
      </c>
      <c r="P163" t="str">
        <f>IF(Table1[[#This Row],[Total Amount]] &gt; 1000, "Yes", "No")</f>
        <v>No</v>
      </c>
      <c r="Q163" t="str">
        <f t="shared" si="14"/>
        <v>31-45</v>
      </c>
      <c r="R163" s="3" t="str">
        <f t="shared" si="15"/>
        <v>Monsoon</v>
      </c>
      <c r="S163">
        <f t="shared" si="16"/>
        <v>3</v>
      </c>
      <c r="T163" t="str">
        <f t="shared" si="17"/>
        <v>2023-08</v>
      </c>
    </row>
    <row r="164" spans="1:20" x14ac:dyDescent="0.3">
      <c r="A164">
        <v>163</v>
      </c>
      <c r="B164" s="1">
        <v>44928</v>
      </c>
      <c r="C164" t="s">
        <v>206</v>
      </c>
      <c r="D164" t="s">
        <v>23</v>
      </c>
      <c r="E164">
        <v>64</v>
      </c>
      <c r="F164" t="s">
        <v>24</v>
      </c>
      <c r="G164">
        <v>3</v>
      </c>
      <c r="H164">
        <v>50</v>
      </c>
      <c r="I164">
        <v>150</v>
      </c>
      <c r="J164">
        <f t="shared" si="12"/>
        <v>2023</v>
      </c>
      <c r="K164" t="str">
        <f t="shared" si="13"/>
        <v>January</v>
      </c>
      <c r="L164">
        <f>DAY(Table1[[#This Row],[Date]])</f>
        <v>2</v>
      </c>
      <c r="M164" t="str">
        <f>TEXT(Table1[[#This Row],[Date]], "dddd")</f>
        <v>Monday</v>
      </c>
      <c r="N164">
        <f>(Table1[[#This Row],[Total Amount]] / Table1[[#This Row],[Quantity]])</f>
        <v>50</v>
      </c>
      <c r="O164">
        <f>IF(Table1[[#This Row],[Gender]]="Male", 1, 0)</f>
        <v>0</v>
      </c>
      <c r="P164" t="str">
        <f>IF(Table1[[#This Row],[Total Amount]] &gt; 1000, "Yes", "No")</f>
        <v>No</v>
      </c>
      <c r="Q164" t="str">
        <f t="shared" si="14"/>
        <v>46+</v>
      </c>
      <c r="R164" s="3" t="str">
        <f t="shared" si="15"/>
        <v>Winter</v>
      </c>
      <c r="S164">
        <f t="shared" si="16"/>
        <v>1</v>
      </c>
      <c r="T164" t="str">
        <f t="shared" si="17"/>
        <v>2023-01</v>
      </c>
    </row>
    <row r="165" spans="1:20" x14ac:dyDescent="0.3">
      <c r="A165">
        <v>164</v>
      </c>
      <c r="B165" s="1">
        <v>45061</v>
      </c>
      <c r="C165" t="s">
        <v>207</v>
      </c>
      <c r="D165" t="s">
        <v>23</v>
      </c>
      <c r="E165">
        <v>47</v>
      </c>
      <c r="F165" t="s">
        <v>21</v>
      </c>
      <c r="G165">
        <v>3</v>
      </c>
      <c r="H165">
        <v>500</v>
      </c>
      <c r="I165">
        <v>1500</v>
      </c>
      <c r="J165">
        <f t="shared" si="12"/>
        <v>2023</v>
      </c>
      <c r="K165" t="str">
        <f t="shared" si="13"/>
        <v>May</v>
      </c>
      <c r="L165">
        <f>DAY(Table1[[#This Row],[Date]])</f>
        <v>15</v>
      </c>
      <c r="M165" t="str">
        <f>TEXT(Table1[[#This Row],[Date]], "dddd")</f>
        <v>Monday</v>
      </c>
      <c r="N165">
        <f>(Table1[[#This Row],[Total Amount]] / Table1[[#This Row],[Quantity]])</f>
        <v>500</v>
      </c>
      <c r="O165">
        <f>IF(Table1[[#This Row],[Gender]]="Male", 1, 0)</f>
        <v>0</v>
      </c>
      <c r="P165" t="str">
        <f>IF(Table1[[#This Row],[Total Amount]] &gt; 1000, "Yes", "No")</f>
        <v>Yes</v>
      </c>
      <c r="Q165" t="str">
        <f t="shared" si="14"/>
        <v>46+</v>
      </c>
      <c r="R165" s="3" t="str">
        <f t="shared" si="15"/>
        <v>Summer</v>
      </c>
      <c r="S165">
        <f t="shared" si="16"/>
        <v>2</v>
      </c>
      <c r="T165" t="str">
        <f t="shared" si="17"/>
        <v>2023-05</v>
      </c>
    </row>
    <row r="166" spans="1:20" x14ac:dyDescent="0.3">
      <c r="A166">
        <v>165</v>
      </c>
      <c r="B166" s="1">
        <v>45183</v>
      </c>
      <c r="C166" t="s">
        <v>208</v>
      </c>
      <c r="D166" t="s">
        <v>23</v>
      </c>
      <c r="E166">
        <v>60</v>
      </c>
      <c r="F166" t="s">
        <v>24</v>
      </c>
      <c r="G166">
        <v>4</v>
      </c>
      <c r="H166">
        <v>300</v>
      </c>
      <c r="I166">
        <v>1200</v>
      </c>
      <c r="J166">
        <f t="shared" si="12"/>
        <v>2023</v>
      </c>
      <c r="K166" t="str">
        <f t="shared" si="13"/>
        <v>September</v>
      </c>
      <c r="L166">
        <f>DAY(Table1[[#This Row],[Date]])</f>
        <v>14</v>
      </c>
      <c r="M166" t="str">
        <f>TEXT(Table1[[#This Row],[Date]], "dddd")</f>
        <v>Thursday</v>
      </c>
      <c r="N166">
        <f>(Table1[[#This Row],[Total Amount]] / Table1[[#This Row],[Quantity]])</f>
        <v>300</v>
      </c>
      <c r="O166">
        <f>IF(Table1[[#This Row],[Gender]]="Male", 1, 0)</f>
        <v>0</v>
      </c>
      <c r="P166" t="str">
        <f>IF(Table1[[#This Row],[Total Amount]] &gt; 1000, "Yes", "No")</f>
        <v>Yes</v>
      </c>
      <c r="Q166" t="str">
        <f t="shared" si="14"/>
        <v>46+</v>
      </c>
      <c r="R166" s="3" t="str">
        <f t="shared" si="15"/>
        <v>Monsoon</v>
      </c>
      <c r="S166">
        <f t="shared" si="16"/>
        <v>3</v>
      </c>
      <c r="T166" t="str">
        <f t="shared" si="17"/>
        <v>2023-09</v>
      </c>
    </row>
    <row r="167" spans="1:20" x14ac:dyDescent="0.3">
      <c r="A167">
        <v>166</v>
      </c>
      <c r="B167" s="1">
        <v>45018</v>
      </c>
      <c r="C167" t="s">
        <v>209</v>
      </c>
      <c r="D167" t="s">
        <v>20</v>
      </c>
      <c r="E167">
        <v>34</v>
      </c>
      <c r="F167" t="s">
        <v>24</v>
      </c>
      <c r="G167">
        <v>4</v>
      </c>
      <c r="H167">
        <v>500</v>
      </c>
      <c r="I167">
        <v>2000</v>
      </c>
      <c r="J167">
        <f t="shared" si="12"/>
        <v>2023</v>
      </c>
      <c r="K167" t="str">
        <f t="shared" si="13"/>
        <v>April</v>
      </c>
      <c r="L167">
        <f>DAY(Table1[[#This Row],[Date]])</f>
        <v>2</v>
      </c>
      <c r="M167" t="str">
        <f>TEXT(Table1[[#This Row],[Date]], "dddd")</f>
        <v>Sunday</v>
      </c>
      <c r="N167">
        <f>(Table1[[#This Row],[Total Amount]] / Table1[[#This Row],[Quantity]])</f>
        <v>500</v>
      </c>
      <c r="O167">
        <f>IF(Table1[[#This Row],[Gender]]="Male", 1, 0)</f>
        <v>1</v>
      </c>
      <c r="P167" t="str">
        <f>IF(Table1[[#This Row],[Total Amount]] &gt; 1000, "Yes", "No")</f>
        <v>Yes</v>
      </c>
      <c r="Q167" t="str">
        <f t="shared" si="14"/>
        <v>31-45</v>
      </c>
      <c r="R167" s="3" t="str">
        <f t="shared" si="15"/>
        <v>Summer</v>
      </c>
      <c r="S167">
        <f t="shared" si="16"/>
        <v>2</v>
      </c>
      <c r="T167" t="str">
        <f t="shared" si="17"/>
        <v>2023-04</v>
      </c>
    </row>
    <row r="168" spans="1:20" x14ac:dyDescent="0.3">
      <c r="A168">
        <v>167</v>
      </c>
      <c r="B168" s="1">
        <v>45186</v>
      </c>
      <c r="C168" t="s">
        <v>210</v>
      </c>
      <c r="D168" t="s">
        <v>23</v>
      </c>
      <c r="E168">
        <v>43</v>
      </c>
      <c r="F168" t="s">
        <v>24</v>
      </c>
      <c r="G168">
        <v>3</v>
      </c>
      <c r="H168">
        <v>50</v>
      </c>
      <c r="I168">
        <v>150</v>
      </c>
      <c r="J168">
        <f t="shared" si="12"/>
        <v>2023</v>
      </c>
      <c r="K168" t="str">
        <f t="shared" si="13"/>
        <v>September</v>
      </c>
      <c r="L168">
        <f>DAY(Table1[[#This Row],[Date]])</f>
        <v>17</v>
      </c>
      <c r="M168" t="str">
        <f>TEXT(Table1[[#This Row],[Date]], "dddd")</f>
        <v>Sunday</v>
      </c>
      <c r="N168">
        <f>(Table1[[#This Row],[Total Amount]] / Table1[[#This Row],[Quantity]])</f>
        <v>50</v>
      </c>
      <c r="O168">
        <f>IF(Table1[[#This Row],[Gender]]="Male", 1, 0)</f>
        <v>0</v>
      </c>
      <c r="P168" t="str">
        <f>IF(Table1[[#This Row],[Total Amount]] &gt; 1000, "Yes", "No")</f>
        <v>No</v>
      </c>
      <c r="Q168" t="str">
        <f t="shared" si="14"/>
        <v>31-45</v>
      </c>
      <c r="R168" s="3" t="str">
        <f t="shared" si="15"/>
        <v>Monsoon</v>
      </c>
      <c r="S168">
        <f t="shared" si="16"/>
        <v>3</v>
      </c>
      <c r="T168" t="str">
        <f t="shared" si="17"/>
        <v>2023-09</v>
      </c>
    </row>
    <row r="169" spans="1:20" x14ac:dyDescent="0.3">
      <c r="A169">
        <v>168</v>
      </c>
      <c r="B169" s="1">
        <v>44981</v>
      </c>
      <c r="C169" t="s">
        <v>211</v>
      </c>
      <c r="D169" t="s">
        <v>20</v>
      </c>
      <c r="E169">
        <v>53</v>
      </c>
      <c r="F169" t="s">
        <v>24</v>
      </c>
      <c r="G169">
        <v>1</v>
      </c>
      <c r="H169">
        <v>300</v>
      </c>
      <c r="I169">
        <v>300</v>
      </c>
      <c r="J169">
        <f t="shared" si="12"/>
        <v>2023</v>
      </c>
      <c r="K169" t="str">
        <f t="shared" si="13"/>
        <v>February</v>
      </c>
      <c r="L169">
        <f>DAY(Table1[[#This Row],[Date]])</f>
        <v>24</v>
      </c>
      <c r="M169" t="str">
        <f>TEXT(Table1[[#This Row],[Date]], "dddd")</f>
        <v>Friday</v>
      </c>
      <c r="N169">
        <f>(Table1[[#This Row],[Total Amount]] / Table1[[#This Row],[Quantity]])</f>
        <v>300</v>
      </c>
      <c r="O169">
        <f>IF(Table1[[#This Row],[Gender]]="Male", 1, 0)</f>
        <v>1</v>
      </c>
      <c r="P169" t="str">
        <f>IF(Table1[[#This Row],[Total Amount]] &gt; 1000, "Yes", "No")</f>
        <v>No</v>
      </c>
      <c r="Q169" t="str">
        <f t="shared" si="14"/>
        <v>46+</v>
      </c>
      <c r="R169" s="3" t="str">
        <f t="shared" si="15"/>
        <v>Winter</v>
      </c>
      <c r="S169">
        <f t="shared" si="16"/>
        <v>1</v>
      </c>
      <c r="T169" t="str">
        <f t="shared" si="17"/>
        <v>2023-02</v>
      </c>
    </row>
    <row r="170" spans="1:20" x14ac:dyDescent="0.3">
      <c r="A170">
        <v>169</v>
      </c>
      <c r="B170" s="1">
        <v>45247</v>
      </c>
      <c r="C170" t="s">
        <v>212</v>
      </c>
      <c r="D170" t="s">
        <v>20</v>
      </c>
      <c r="E170">
        <v>18</v>
      </c>
      <c r="F170" t="s">
        <v>21</v>
      </c>
      <c r="G170">
        <v>3</v>
      </c>
      <c r="H170">
        <v>500</v>
      </c>
      <c r="I170">
        <v>1500</v>
      </c>
      <c r="J170">
        <f t="shared" si="12"/>
        <v>2023</v>
      </c>
      <c r="K170" t="str">
        <f t="shared" si="13"/>
        <v>November</v>
      </c>
      <c r="L170">
        <f>DAY(Table1[[#This Row],[Date]])</f>
        <v>17</v>
      </c>
      <c r="M170" t="str">
        <f>TEXT(Table1[[#This Row],[Date]], "dddd")</f>
        <v>Friday</v>
      </c>
      <c r="N170">
        <f>(Table1[[#This Row],[Total Amount]] / Table1[[#This Row],[Quantity]])</f>
        <v>500</v>
      </c>
      <c r="O170">
        <f>IF(Table1[[#This Row],[Gender]]="Male", 1, 0)</f>
        <v>1</v>
      </c>
      <c r="P170" t="str">
        <f>IF(Table1[[#This Row],[Total Amount]] &gt; 1000, "Yes", "No")</f>
        <v>Yes</v>
      </c>
      <c r="Q170" t="str">
        <f t="shared" si="14"/>
        <v>18-30</v>
      </c>
      <c r="R170" s="3" t="str">
        <f t="shared" si="15"/>
        <v>Autumn</v>
      </c>
      <c r="S170">
        <f t="shared" si="16"/>
        <v>4</v>
      </c>
      <c r="T170" t="str">
        <f t="shared" si="17"/>
        <v>2023-11</v>
      </c>
    </row>
    <row r="171" spans="1:20" x14ac:dyDescent="0.3">
      <c r="A171">
        <v>170</v>
      </c>
      <c r="B171" s="1">
        <v>45079</v>
      </c>
      <c r="C171" t="s">
        <v>213</v>
      </c>
      <c r="D171" t="s">
        <v>23</v>
      </c>
      <c r="E171">
        <v>25</v>
      </c>
      <c r="F171" t="s">
        <v>24</v>
      </c>
      <c r="G171">
        <v>2</v>
      </c>
      <c r="H171">
        <v>25</v>
      </c>
      <c r="I171">
        <v>50</v>
      </c>
      <c r="J171">
        <f t="shared" si="12"/>
        <v>2023</v>
      </c>
      <c r="K171" t="str">
        <f t="shared" si="13"/>
        <v>June</v>
      </c>
      <c r="L171">
        <f>DAY(Table1[[#This Row],[Date]])</f>
        <v>2</v>
      </c>
      <c r="M171" t="str">
        <f>TEXT(Table1[[#This Row],[Date]], "dddd")</f>
        <v>Friday</v>
      </c>
      <c r="N171">
        <f>(Table1[[#This Row],[Total Amount]] / Table1[[#This Row],[Quantity]])</f>
        <v>25</v>
      </c>
      <c r="O171">
        <f>IF(Table1[[#This Row],[Gender]]="Male", 1, 0)</f>
        <v>0</v>
      </c>
      <c r="P171" t="str">
        <f>IF(Table1[[#This Row],[Total Amount]] &gt; 1000, "Yes", "No")</f>
        <v>No</v>
      </c>
      <c r="Q171" t="str">
        <f t="shared" si="14"/>
        <v>18-30</v>
      </c>
      <c r="R171" s="3" t="str">
        <f t="shared" si="15"/>
        <v>Monsoon</v>
      </c>
      <c r="S171">
        <f t="shared" si="16"/>
        <v>2</v>
      </c>
      <c r="T171" t="str">
        <f t="shared" si="17"/>
        <v>2023-06</v>
      </c>
    </row>
    <row r="172" spans="1:20" x14ac:dyDescent="0.3">
      <c r="A172">
        <v>171</v>
      </c>
      <c r="B172" s="1">
        <v>45254</v>
      </c>
      <c r="C172" t="s">
        <v>214</v>
      </c>
      <c r="D172" t="s">
        <v>23</v>
      </c>
      <c r="E172">
        <v>52</v>
      </c>
      <c r="F172" t="s">
        <v>24</v>
      </c>
      <c r="G172">
        <v>3</v>
      </c>
      <c r="H172">
        <v>300</v>
      </c>
      <c r="I172">
        <v>900</v>
      </c>
      <c r="J172">
        <f t="shared" si="12"/>
        <v>2023</v>
      </c>
      <c r="K172" t="str">
        <f t="shared" si="13"/>
        <v>November</v>
      </c>
      <c r="L172">
        <f>DAY(Table1[[#This Row],[Date]])</f>
        <v>24</v>
      </c>
      <c r="M172" t="str">
        <f>TEXT(Table1[[#This Row],[Date]], "dddd")</f>
        <v>Friday</v>
      </c>
      <c r="N172">
        <f>(Table1[[#This Row],[Total Amount]] / Table1[[#This Row],[Quantity]])</f>
        <v>300</v>
      </c>
      <c r="O172">
        <f>IF(Table1[[#This Row],[Gender]]="Male", 1, 0)</f>
        <v>0</v>
      </c>
      <c r="P172" t="str">
        <f>IF(Table1[[#This Row],[Total Amount]] &gt; 1000, "Yes", "No")</f>
        <v>No</v>
      </c>
      <c r="Q172" t="str">
        <f t="shared" si="14"/>
        <v>46+</v>
      </c>
      <c r="R172" s="3" t="str">
        <f t="shared" si="15"/>
        <v>Autumn</v>
      </c>
      <c r="S172">
        <f t="shared" si="16"/>
        <v>4</v>
      </c>
      <c r="T172" t="str">
        <f t="shared" si="17"/>
        <v>2023-11</v>
      </c>
    </row>
    <row r="173" spans="1:20" x14ac:dyDescent="0.3">
      <c r="A173">
        <v>172</v>
      </c>
      <c r="B173" s="1">
        <v>45186</v>
      </c>
      <c r="C173" t="s">
        <v>215</v>
      </c>
      <c r="D173" t="s">
        <v>20</v>
      </c>
      <c r="E173">
        <v>32</v>
      </c>
      <c r="F173" t="s">
        <v>21</v>
      </c>
      <c r="G173">
        <v>2</v>
      </c>
      <c r="H173">
        <v>25</v>
      </c>
      <c r="I173">
        <v>50</v>
      </c>
      <c r="J173">
        <f t="shared" si="12"/>
        <v>2023</v>
      </c>
      <c r="K173" t="str">
        <f t="shared" si="13"/>
        <v>September</v>
      </c>
      <c r="L173">
        <f>DAY(Table1[[#This Row],[Date]])</f>
        <v>17</v>
      </c>
      <c r="M173" t="str">
        <f>TEXT(Table1[[#This Row],[Date]], "dddd")</f>
        <v>Sunday</v>
      </c>
      <c r="N173">
        <f>(Table1[[#This Row],[Total Amount]] / Table1[[#This Row],[Quantity]])</f>
        <v>25</v>
      </c>
      <c r="O173">
        <f>IF(Table1[[#This Row],[Gender]]="Male", 1, 0)</f>
        <v>1</v>
      </c>
      <c r="P173" t="str">
        <f>IF(Table1[[#This Row],[Total Amount]] &gt; 1000, "Yes", "No")</f>
        <v>No</v>
      </c>
      <c r="Q173" t="str">
        <f t="shared" si="14"/>
        <v>31-45</v>
      </c>
      <c r="R173" s="3" t="str">
        <f t="shared" si="15"/>
        <v>Monsoon</v>
      </c>
      <c r="S173">
        <f t="shared" si="16"/>
        <v>3</v>
      </c>
      <c r="T173" t="str">
        <f t="shared" si="17"/>
        <v>2023-09</v>
      </c>
    </row>
    <row r="174" spans="1:20" x14ac:dyDescent="0.3">
      <c r="A174">
        <v>173</v>
      </c>
      <c r="B174" s="1">
        <v>45238</v>
      </c>
      <c r="C174" t="s">
        <v>216</v>
      </c>
      <c r="D174" t="s">
        <v>20</v>
      </c>
      <c r="E174">
        <v>64</v>
      </c>
      <c r="F174" t="s">
        <v>27</v>
      </c>
      <c r="G174">
        <v>4</v>
      </c>
      <c r="H174">
        <v>30</v>
      </c>
      <c r="I174">
        <v>120</v>
      </c>
      <c r="J174">
        <f t="shared" si="12"/>
        <v>2023</v>
      </c>
      <c r="K174" t="str">
        <f t="shared" si="13"/>
        <v>November</v>
      </c>
      <c r="L174">
        <f>DAY(Table1[[#This Row],[Date]])</f>
        <v>8</v>
      </c>
      <c r="M174" t="str">
        <f>TEXT(Table1[[#This Row],[Date]], "dddd")</f>
        <v>Wednesday</v>
      </c>
      <c r="N174">
        <f>(Table1[[#This Row],[Total Amount]] / Table1[[#This Row],[Quantity]])</f>
        <v>30</v>
      </c>
      <c r="O174">
        <f>IF(Table1[[#This Row],[Gender]]="Male", 1, 0)</f>
        <v>1</v>
      </c>
      <c r="P174" t="str">
        <f>IF(Table1[[#This Row],[Total Amount]] &gt; 1000, "Yes", "No")</f>
        <v>No</v>
      </c>
      <c r="Q174" t="str">
        <f t="shared" si="14"/>
        <v>46+</v>
      </c>
      <c r="R174" s="3" t="str">
        <f t="shared" si="15"/>
        <v>Autumn</v>
      </c>
      <c r="S174">
        <f t="shared" si="16"/>
        <v>4</v>
      </c>
      <c r="T174" t="str">
        <f t="shared" si="17"/>
        <v>2023-11</v>
      </c>
    </row>
    <row r="175" spans="1:20" x14ac:dyDescent="0.3">
      <c r="A175">
        <v>174</v>
      </c>
      <c r="B175" s="1">
        <v>45028</v>
      </c>
      <c r="C175" t="s">
        <v>217</v>
      </c>
      <c r="D175" t="s">
        <v>23</v>
      </c>
      <c r="E175">
        <v>39</v>
      </c>
      <c r="F175" t="s">
        <v>21</v>
      </c>
      <c r="G175">
        <v>1</v>
      </c>
      <c r="H175">
        <v>300</v>
      </c>
      <c r="I175">
        <v>300</v>
      </c>
      <c r="J175">
        <f t="shared" si="12"/>
        <v>2023</v>
      </c>
      <c r="K175" t="str">
        <f t="shared" si="13"/>
        <v>April</v>
      </c>
      <c r="L175">
        <f>DAY(Table1[[#This Row],[Date]])</f>
        <v>12</v>
      </c>
      <c r="M175" t="str">
        <f>TEXT(Table1[[#This Row],[Date]], "dddd")</f>
        <v>Wednesday</v>
      </c>
      <c r="N175">
        <f>(Table1[[#This Row],[Total Amount]] / Table1[[#This Row],[Quantity]])</f>
        <v>300</v>
      </c>
      <c r="O175">
        <f>IF(Table1[[#This Row],[Gender]]="Male", 1, 0)</f>
        <v>0</v>
      </c>
      <c r="P175" t="str">
        <f>IF(Table1[[#This Row],[Total Amount]] &gt; 1000, "Yes", "No")</f>
        <v>No</v>
      </c>
      <c r="Q175" t="str">
        <f t="shared" si="14"/>
        <v>31-45</v>
      </c>
      <c r="R175" s="3" t="str">
        <f t="shared" si="15"/>
        <v>Summer</v>
      </c>
      <c r="S175">
        <f t="shared" si="16"/>
        <v>2</v>
      </c>
      <c r="T175" t="str">
        <f t="shared" si="17"/>
        <v>2023-04</v>
      </c>
    </row>
    <row r="176" spans="1:20" x14ac:dyDescent="0.3">
      <c r="A176">
        <v>175</v>
      </c>
      <c r="B176" s="1">
        <v>45005</v>
      </c>
      <c r="C176" t="s">
        <v>218</v>
      </c>
      <c r="D176" t="s">
        <v>23</v>
      </c>
      <c r="E176">
        <v>31</v>
      </c>
      <c r="F176" t="s">
        <v>27</v>
      </c>
      <c r="G176">
        <v>4</v>
      </c>
      <c r="H176">
        <v>25</v>
      </c>
      <c r="I176">
        <v>100</v>
      </c>
      <c r="J176">
        <f t="shared" si="12"/>
        <v>2023</v>
      </c>
      <c r="K176" t="str">
        <f t="shared" si="13"/>
        <v>March</v>
      </c>
      <c r="L176">
        <f>DAY(Table1[[#This Row],[Date]])</f>
        <v>20</v>
      </c>
      <c r="M176" t="str">
        <f>TEXT(Table1[[#This Row],[Date]], "dddd")</f>
        <v>Monday</v>
      </c>
      <c r="N176">
        <f>(Table1[[#This Row],[Total Amount]] / Table1[[#This Row],[Quantity]])</f>
        <v>25</v>
      </c>
      <c r="O176">
        <f>IF(Table1[[#This Row],[Gender]]="Male", 1, 0)</f>
        <v>0</v>
      </c>
      <c r="P176" t="str">
        <f>IF(Table1[[#This Row],[Total Amount]] &gt; 1000, "Yes", "No")</f>
        <v>No</v>
      </c>
      <c r="Q176" t="str">
        <f t="shared" si="14"/>
        <v>31-45</v>
      </c>
      <c r="R176" s="3" t="str">
        <f t="shared" si="15"/>
        <v>Summer</v>
      </c>
      <c r="S176">
        <f t="shared" si="16"/>
        <v>1</v>
      </c>
      <c r="T176" t="str">
        <f t="shared" si="17"/>
        <v>2023-03</v>
      </c>
    </row>
    <row r="177" spans="1:20" x14ac:dyDescent="0.3">
      <c r="A177">
        <v>176</v>
      </c>
      <c r="B177" s="1">
        <v>45118</v>
      </c>
      <c r="C177" t="s">
        <v>219</v>
      </c>
      <c r="D177" t="s">
        <v>23</v>
      </c>
      <c r="E177">
        <v>43</v>
      </c>
      <c r="F177" t="s">
        <v>21</v>
      </c>
      <c r="G177">
        <v>2</v>
      </c>
      <c r="H177">
        <v>50</v>
      </c>
      <c r="I177">
        <v>100</v>
      </c>
      <c r="J177">
        <f t="shared" si="12"/>
        <v>2023</v>
      </c>
      <c r="K177" t="str">
        <f t="shared" si="13"/>
        <v>July</v>
      </c>
      <c r="L177">
        <f>DAY(Table1[[#This Row],[Date]])</f>
        <v>11</v>
      </c>
      <c r="M177" t="str">
        <f>TEXT(Table1[[#This Row],[Date]], "dddd")</f>
        <v>Tuesday</v>
      </c>
      <c r="N177">
        <f>(Table1[[#This Row],[Total Amount]] / Table1[[#This Row],[Quantity]])</f>
        <v>50</v>
      </c>
      <c r="O177">
        <f>IF(Table1[[#This Row],[Gender]]="Male", 1, 0)</f>
        <v>0</v>
      </c>
      <c r="P177" t="str">
        <f>IF(Table1[[#This Row],[Total Amount]] &gt; 1000, "Yes", "No")</f>
        <v>No</v>
      </c>
      <c r="Q177" t="str">
        <f t="shared" si="14"/>
        <v>31-45</v>
      </c>
      <c r="R177" s="3" t="str">
        <f t="shared" si="15"/>
        <v>Monsoon</v>
      </c>
      <c r="S177">
        <f t="shared" si="16"/>
        <v>3</v>
      </c>
      <c r="T177" t="str">
        <f t="shared" si="17"/>
        <v>2023-07</v>
      </c>
    </row>
    <row r="178" spans="1:20" x14ac:dyDescent="0.3">
      <c r="A178">
        <v>177</v>
      </c>
      <c r="B178" s="1">
        <v>45009</v>
      </c>
      <c r="C178" t="s">
        <v>220</v>
      </c>
      <c r="D178" t="s">
        <v>20</v>
      </c>
      <c r="E178">
        <v>45</v>
      </c>
      <c r="F178" t="s">
        <v>21</v>
      </c>
      <c r="G178">
        <v>2</v>
      </c>
      <c r="H178">
        <v>50</v>
      </c>
      <c r="I178">
        <v>100</v>
      </c>
      <c r="J178">
        <f t="shared" si="12"/>
        <v>2023</v>
      </c>
      <c r="K178" t="str">
        <f t="shared" si="13"/>
        <v>March</v>
      </c>
      <c r="L178">
        <f>DAY(Table1[[#This Row],[Date]])</f>
        <v>24</v>
      </c>
      <c r="M178" t="str">
        <f>TEXT(Table1[[#This Row],[Date]], "dddd")</f>
        <v>Friday</v>
      </c>
      <c r="N178">
        <f>(Table1[[#This Row],[Total Amount]] / Table1[[#This Row],[Quantity]])</f>
        <v>50</v>
      </c>
      <c r="O178">
        <f>IF(Table1[[#This Row],[Gender]]="Male", 1, 0)</f>
        <v>1</v>
      </c>
      <c r="P178" t="str">
        <f>IF(Table1[[#This Row],[Total Amount]] &gt; 1000, "Yes", "No")</f>
        <v>No</v>
      </c>
      <c r="Q178" t="str">
        <f t="shared" si="14"/>
        <v>31-45</v>
      </c>
      <c r="R178" s="3" t="str">
        <f t="shared" si="15"/>
        <v>Summer</v>
      </c>
      <c r="S178">
        <f t="shared" si="16"/>
        <v>1</v>
      </c>
      <c r="T178" t="str">
        <f t="shared" si="17"/>
        <v>2023-03</v>
      </c>
    </row>
    <row r="179" spans="1:20" x14ac:dyDescent="0.3">
      <c r="A179">
        <v>178</v>
      </c>
      <c r="B179" s="1">
        <v>45203</v>
      </c>
      <c r="C179" t="s">
        <v>221</v>
      </c>
      <c r="D179" t="s">
        <v>20</v>
      </c>
      <c r="E179">
        <v>40</v>
      </c>
      <c r="F179" t="s">
        <v>24</v>
      </c>
      <c r="G179">
        <v>2</v>
      </c>
      <c r="H179">
        <v>30</v>
      </c>
      <c r="I179">
        <v>60</v>
      </c>
      <c r="J179">
        <f t="shared" si="12"/>
        <v>2023</v>
      </c>
      <c r="K179" t="str">
        <f t="shared" si="13"/>
        <v>October</v>
      </c>
      <c r="L179">
        <f>DAY(Table1[[#This Row],[Date]])</f>
        <v>4</v>
      </c>
      <c r="M179" t="str">
        <f>TEXT(Table1[[#This Row],[Date]], "dddd")</f>
        <v>Wednesday</v>
      </c>
      <c r="N179">
        <f>(Table1[[#This Row],[Total Amount]] / Table1[[#This Row],[Quantity]])</f>
        <v>30</v>
      </c>
      <c r="O179">
        <f>IF(Table1[[#This Row],[Gender]]="Male", 1, 0)</f>
        <v>1</v>
      </c>
      <c r="P179" t="str">
        <f>IF(Table1[[#This Row],[Total Amount]] &gt; 1000, "Yes", "No")</f>
        <v>No</v>
      </c>
      <c r="Q179" t="str">
        <f t="shared" si="14"/>
        <v>31-45</v>
      </c>
      <c r="R179" s="3" t="str">
        <f t="shared" si="15"/>
        <v>Autumn</v>
      </c>
      <c r="S179">
        <f t="shared" si="16"/>
        <v>4</v>
      </c>
      <c r="T179" t="str">
        <f t="shared" si="17"/>
        <v>2023-10</v>
      </c>
    </row>
    <row r="180" spans="1:20" x14ac:dyDescent="0.3">
      <c r="A180">
        <v>179</v>
      </c>
      <c r="B180" s="1">
        <v>45198</v>
      </c>
      <c r="C180" t="s">
        <v>222</v>
      </c>
      <c r="D180" t="s">
        <v>20</v>
      </c>
      <c r="E180">
        <v>31</v>
      </c>
      <c r="F180" t="s">
        <v>27</v>
      </c>
      <c r="G180">
        <v>1</v>
      </c>
      <c r="H180">
        <v>300</v>
      </c>
      <c r="I180">
        <v>300</v>
      </c>
      <c r="J180">
        <f t="shared" si="12"/>
        <v>2023</v>
      </c>
      <c r="K180" t="str">
        <f t="shared" si="13"/>
        <v>September</v>
      </c>
      <c r="L180">
        <f>DAY(Table1[[#This Row],[Date]])</f>
        <v>29</v>
      </c>
      <c r="M180" t="str">
        <f>TEXT(Table1[[#This Row],[Date]], "dddd")</f>
        <v>Friday</v>
      </c>
      <c r="N180">
        <f>(Table1[[#This Row],[Total Amount]] / Table1[[#This Row],[Quantity]])</f>
        <v>300</v>
      </c>
      <c r="O180">
        <f>IF(Table1[[#This Row],[Gender]]="Male", 1, 0)</f>
        <v>1</v>
      </c>
      <c r="P180" t="str">
        <f>IF(Table1[[#This Row],[Total Amount]] &gt; 1000, "Yes", "No")</f>
        <v>No</v>
      </c>
      <c r="Q180" t="str">
        <f t="shared" si="14"/>
        <v>31-45</v>
      </c>
      <c r="R180" s="3" t="str">
        <f t="shared" si="15"/>
        <v>Monsoon</v>
      </c>
      <c r="S180">
        <f t="shared" si="16"/>
        <v>3</v>
      </c>
      <c r="T180" t="str">
        <f t="shared" si="17"/>
        <v>2023-09</v>
      </c>
    </row>
    <row r="181" spans="1:20" x14ac:dyDescent="0.3">
      <c r="A181">
        <v>180</v>
      </c>
      <c r="B181" s="1">
        <v>44927</v>
      </c>
      <c r="C181" t="s">
        <v>223</v>
      </c>
      <c r="D181" t="s">
        <v>20</v>
      </c>
      <c r="E181">
        <v>41</v>
      </c>
      <c r="F181" t="s">
        <v>24</v>
      </c>
      <c r="G181">
        <v>3</v>
      </c>
      <c r="H181">
        <v>300</v>
      </c>
      <c r="I181">
        <v>900</v>
      </c>
      <c r="J181">
        <f t="shared" si="12"/>
        <v>2023</v>
      </c>
      <c r="K181" t="str">
        <f t="shared" si="13"/>
        <v>January</v>
      </c>
      <c r="L181">
        <f>DAY(Table1[[#This Row],[Date]])</f>
        <v>1</v>
      </c>
      <c r="M181" t="str">
        <f>TEXT(Table1[[#This Row],[Date]], "dddd")</f>
        <v>Sunday</v>
      </c>
      <c r="N181">
        <f>(Table1[[#This Row],[Total Amount]] / Table1[[#This Row],[Quantity]])</f>
        <v>300</v>
      </c>
      <c r="O181">
        <f>IF(Table1[[#This Row],[Gender]]="Male", 1, 0)</f>
        <v>1</v>
      </c>
      <c r="P181" t="str">
        <f>IF(Table1[[#This Row],[Total Amount]] &gt; 1000, "Yes", "No")</f>
        <v>No</v>
      </c>
      <c r="Q181" t="str">
        <f t="shared" si="14"/>
        <v>31-45</v>
      </c>
      <c r="R181" s="3" t="str">
        <f t="shared" si="15"/>
        <v>Winter</v>
      </c>
      <c r="S181">
        <f t="shared" si="16"/>
        <v>1</v>
      </c>
      <c r="T181" t="str">
        <f t="shared" si="17"/>
        <v>2023-01</v>
      </c>
    </row>
    <row r="182" spans="1:20" x14ac:dyDescent="0.3">
      <c r="A182">
        <v>181</v>
      </c>
      <c r="B182" s="1">
        <v>45233</v>
      </c>
      <c r="C182" t="s">
        <v>224</v>
      </c>
      <c r="D182" t="s">
        <v>20</v>
      </c>
      <c r="E182">
        <v>19</v>
      </c>
      <c r="F182" t="s">
        <v>27</v>
      </c>
      <c r="G182">
        <v>4</v>
      </c>
      <c r="H182">
        <v>300</v>
      </c>
      <c r="I182">
        <v>1200</v>
      </c>
      <c r="J182">
        <f t="shared" si="12"/>
        <v>2023</v>
      </c>
      <c r="K182" t="str">
        <f t="shared" si="13"/>
        <v>November</v>
      </c>
      <c r="L182">
        <f>DAY(Table1[[#This Row],[Date]])</f>
        <v>3</v>
      </c>
      <c r="M182" t="str">
        <f>TEXT(Table1[[#This Row],[Date]], "dddd")</f>
        <v>Friday</v>
      </c>
      <c r="N182">
        <f>(Table1[[#This Row],[Total Amount]] / Table1[[#This Row],[Quantity]])</f>
        <v>300</v>
      </c>
      <c r="O182">
        <f>IF(Table1[[#This Row],[Gender]]="Male", 1, 0)</f>
        <v>1</v>
      </c>
      <c r="P182" t="str">
        <f>IF(Table1[[#This Row],[Total Amount]] &gt; 1000, "Yes", "No")</f>
        <v>Yes</v>
      </c>
      <c r="Q182" t="str">
        <f t="shared" si="14"/>
        <v>18-30</v>
      </c>
      <c r="R182" s="3" t="str">
        <f t="shared" si="15"/>
        <v>Autumn</v>
      </c>
      <c r="S182">
        <f t="shared" si="16"/>
        <v>4</v>
      </c>
      <c r="T182" t="str">
        <f t="shared" si="17"/>
        <v>2023-11</v>
      </c>
    </row>
    <row r="183" spans="1:20" x14ac:dyDescent="0.3">
      <c r="A183">
        <v>182</v>
      </c>
      <c r="B183" s="1">
        <v>45092</v>
      </c>
      <c r="C183" t="s">
        <v>225</v>
      </c>
      <c r="D183" t="s">
        <v>20</v>
      </c>
      <c r="E183">
        <v>62</v>
      </c>
      <c r="F183" t="s">
        <v>21</v>
      </c>
      <c r="G183">
        <v>4</v>
      </c>
      <c r="H183">
        <v>30</v>
      </c>
      <c r="I183">
        <v>120</v>
      </c>
      <c r="J183">
        <f t="shared" si="12"/>
        <v>2023</v>
      </c>
      <c r="K183" t="str">
        <f t="shared" si="13"/>
        <v>June</v>
      </c>
      <c r="L183">
        <f>DAY(Table1[[#This Row],[Date]])</f>
        <v>15</v>
      </c>
      <c r="M183" t="str">
        <f>TEXT(Table1[[#This Row],[Date]], "dddd")</f>
        <v>Thursday</v>
      </c>
      <c r="N183">
        <f>(Table1[[#This Row],[Total Amount]] / Table1[[#This Row],[Quantity]])</f>
        <v>30</v>
      </c>
      <c r="O183">
        <f>IF(Table1[[#This Row],[Gender]]="Male", 1, 0)</f>
        <v>1</v>
      </c>
      <c r="P183" t="str">
        <f>IF(Table1[[#This Row],[Total Amount]] &gt; 1000, "Yes", "No")</f>
        <v>No</v>
      </c>
      <c r="Q183" t="str">
        <f t="shared" si="14"/>
        <v>46+</v>
      </c>
      <c r="R183" s="3" t="str">
        <f t="shared" si="15"/>
        <v>Monsoon</v>
      </c>
      <c r="S183">
        <f t="shared" si="16"/>
        <v>2</v>
      </c>
      <c r="T183" t="str">
        <f t="shared" si="17"/>
        <v>2023-06</v>
      </c>
    </row>
    <row r="184" spans="1:20" x14ac:dyDescent="0.3">
      <c r="A184">
        <v>183</v>
      </c>
      <c r="B184" s="1">
        <v>45177</v>
      </c>
      <c r="C184" t="s">
        <v>226</v>
      </c>
      <c r="D184" t="s">
        <v>23</v>
      </c>
      <c r="E184">
        <v>43</v>
      </c>
      <c r="F184" t="s">
        <v>21</v>
      </c>
      <c r="G184">
        <v>3</v>
      </c>
      <c r="H184">
        <v>300</v>
      </c>
      <c r="I184">
        <v>900</v>
      </c>
      <c r="J184">
        <f t="shared" si="12"/>
        <v>2023</v>
      </c>
      <c r="K184" t="str">
        <f t="shared" si="13"/>
        <v>September</v>
      </c>
      <c r="L184">
        <f>DAY(Table1[[#This Row],[Date]])</f>
        <v>8</v>
      </c>
      <c r="M184" t="str">
        <f>TEXT(Table1[[#This Row],[Date]], "dddd")</f>
        <v>Friday</v>
      </c>
      <c r="N184">
        <f>(Table1[[#This Row],[Total Amount]] / Table1[[#This Row],[Quantity]])</f>
        <v>300</v>
      </c>
      <c r="O184">
        <f>IF(Table1[[#This Row],[Gender]]="Male", 1, 0)</f>
        <v>0</v>
      </c>
      <c r="P184" t="str">
        <f>IF(Table1[[#This Row],[Total Amount]] &gt; 1000, "Yes", "No")</f>
        <v>No</v>
      </c>
      <c r="Q184" t="str">
        <f t="shared" si="14"/>
        <v>31-45</v>
      </c>
      <c r="R184" s="3" t="str">
        <f t="shared" si="15"/>
        <v>Monsoon</v>
      </c>
      <c r="S184">
        <f t="shared" si="16"/>
        <v>3</v>
      </c>
      <c r="T184" t="str">
        <f t="shared" si="17"/>
        <v>2023-09</v>
      </c>
    </row>
    <row r="185" spans="1:20" x14ac:dyDescent="0.3">
      <c r="A185">
        <v>184</v>
      </c>
      <c r="B185" s="1">
        <v>44936</v>
      </c>
      <c r="C185" t="s">
        <v>227</v>
      </c>
      <c r="D185" t="s">
        <v>20</v>
      </c>
      <c r="E185">
        <v>31</v>
      </c>
      <c r="F185" t="s">
        <v>27</v>
      </c>
      <c r="G185">
        <v>4</v>
      </c>
      <c r="H185">
        <v>50</v>
      </c>
      <c r="I185">
        <v>200</v>
      </c>
      <c r="J185">
        <f t="shared" si="12"/>
        <v>2023</v>
      </c>
      <c r="K185" t="str">
        <f t="shared" si="13"/>
        <v>January</v>
      </c>
      <c r="L185">
        <f>DAY(Table1[[#This Row],[Date]])</f>
        <v>10</v>
      </c>
      <c r="M185" t="str">
        <f>TEXT(Table1[[#This Row],[Date]], "dddd")</f>
        <v>Tuesday</v>
      </c>
      <c r="N185">
        <f>(Table1[[#This Row],[Total Amount]] / Table1[[#This Row],[Quantity]])</f>
        <v>50</v>
      </c>
      <c r="O185">
        <f>IF(Table1[[#This Row],[Gender]]="Male", 1, 0)</f>
        <v>1</v>
      </c>
      <c r="P185" t="str">
        <f>IF(Table1[[#This Row],[Total Amount]] &gt; 1000, "Yes", "No")</f>
        <v>No</v>
      </c>
      <c r="Q185" t="str">
        <f t="shared" si="14"/>
        <v>31-45</v>
      </c>
      <c r="R185" s="3" t="str">
        <f t="shared" si="15"/>
        <v>Winter</v>
      </c>
      <c r="S185">
        <f t="shared" si="16"/>
        <v>1</v>
      </c>
      <c r="T185" t="str">
        <f t="shared" si="17"/>
        <v>2023-01</v>
      </c>
    </row>
    <row r="186" spans="1:20" x14ac:dyDescent="0.3">
      <c r="A186">
        <v>185</v>
      </c>
      <c r="B186" s="1">
        <v>44984</v>
      </c>
      <c r="C186" t="s">
        <v>228</v>
      </c>
      <c r="D186" t="s">
        <v>20</v>
      </c>
      <c r="E186">
        <v>24</v>
      </c>
      <c r="F186" t="s">
        <v>24</v>
      </c>
      <c r="G186">
        <v>1</v>
      </c>
      <c r="H186">
        <v>25</v>
      </c>
      <c r="I186">
        <v>25</v>
      </c>
      <c r="J186">
        <f t="shared" si="12"/>
        <v>2023</v>
      </c>
      <c r="K186" t="str">
        <f t="shared" si="13"/>
        <v>February</v>
      </c>
      <c r="L186">
        <f>DAY(Table1[[#This Row],[Date]])</f>
        <v>27</v>
      </c>
      <c r="M186" t="str">
        <f>TEXT(Table1[[#This Row],[Date]], "dddd")</f>
        <v>Monday</v>
      </c>
      <c r="N186">
        <f>(Table1[[#This Row],[Total Amount]] / Table1[[#This Row],[Quantity]])</f>
        <v>25</v>
      </c>
      <c r="O186">
        <f>IF(Table1[[#This Row],[Gender]]="Male", 1, 0)</f>
        <v>1</v>
      </c>
      <c r="P186" t="str">
        <f>IF(Table1[[#This Row],[Total Amount]] &gt; 1000, "Yes", "No")</f>
        <v>No</v>
      </c>
      <c r="Q186" t="str">
        <f t="shared" si="14"/>
        <v>18-30</v>
      </c>
      <c r="R186" s="3" t="str">
        <f t="shared" si="15"/>
        <v>Winter</v>
      </c>
      <c r="S186">
        <f t="shared" si="16"/>
        <v>1</v>
      </c>
      <c r="T186" t="str">
        <f t="shared" si="17"/>
        <v>2023-02</v>
      </c>
    </row>
    <row r="187" spans="1:20" x14ac:dyDescent="0.3">
      <c r="A187">
        <v>186</v>
      </c>
      <c r="B187" s="1">
        <v>45112</v>
      </c>
      <c r="C187" t="s">
        <v>229</v>
      </c>
      <c r="D187" t="s">
        <v>20</v>
      </c>
      <c r="E187">
        <v>20</v>
      </c>
      <c r="F187" t="s">
        <v>24</v>
      </c>
      <c r="G187">
        <v>4</v>
      </c>
      <c r="H187">
        <v>50</v>
      </c>
      <c r="I187">
        <v>200</v>
      </c>
      <c r="J187">
        <f t="shared" si="12"/>
        <v>2023</v>
      </c>
      <c r="K187" t="str">
        <f t="shared" si="13"/>
        <v>July</v>
      </c>
      <c r="L187">
        <f>DAY(Table1[[#This Row],[Date]])</f>
        <v>5</v>
      </c>
      <c r="M187" t="str">
        <f>TEXT(Table1[[#This Row],[Date]], "dddd")</f>
        <v>Wednesday</v>
      </c>
      <c r="N187">
        <f>(Table1[[#This Row],[Total Amount]] / Table1[[#This Row],[Quantity]])</f>
        <v>50</v>
      </c>
      <c r="O187">
        <f>IF(Table1[[#This Row],[Gender]]="Male", 1, 0)</f>
        <v>1</v>
      </c>
      <c r="P187" t="str">
        <f>IF(Table1[[#This Row],[Total Amount]] &gt; 1000, "Yes", "No")</f>
        <v>No</v>
      </c>
      <c r="Q187" t="str">
        <f t="shared" si="14"/>
        <v>18-30</v>
      </c>
      <c r="R187" s="3" t="str">
        <f t="shared" si="15"/>
        <v>Monsoon</v>
      </c>
      <c r="S187">
        <f t="shared" si="16"/>
        <v>3</v>
      </c>
      <c r="T187" t="str">
        <f t="shared" si="17"/>
        <v>2023-07</v>
      </c>
    </row>
    <row r="188" spans="1:20" x14ac:dyDescent="0.3">
      <c r="A188">
        <v>187</v>
      </c>
      <c r="B188" s="1">
        <v>45084</v>
      </c>
      <c r="C188" t="s">
        <v>230</v>
      </c>
      <c r="D188" t="s">
        <v>23</v>
      </c>
      <c r="E188">
        <v>64</v>
      </c>
      <c r="F188" t="s">
        <v>24</v>
      </c>
      <c r="G188">
        <v>2</v>
      </c>
      <c r="H188">
        <v>50</v>
      </c>
      <c r="I188">
        <v>100</v>
      </c>
      <c r="J188">
        <f t="shared" si="12"/>
        <v>2023</v>
      </c>
      <c r="K188" t="str">
        <f t="shared" si="13"/>
        <v>June</v>
      </c>
      <c r="L188">
        <f>DAY(Table1[[#This Row],[Date]])</f>
        <v>7</v>
      </c>
      <c r="M188" t="str">
        <f>TEXT(Table1[[#This Row],[Date]], "dddd")</f>
        <v>Wednesday</v>
      </c>
      <c r="N188">
        <f>(Table1[[#This Row],[Total Amount]] / Table1[[#This Row],[Quantity]])</f>
        <v>50</v>
      </c>
      <c r="O188">
        <f>IF(Table1[[#This Row],[Gender]]="Male", 1, 0)</f>
        <v>0</v>
      </c>
      <c r="P188" t="str">
        <f>IF(Table1[[#This Row],[Total Amount]] &gt; 1000, "Yes", "No")</f>
        <v>No</v>
      </c>
      <c r="Q188" t="str">
        <f t="shared" si="14"/>
        <v>46+</v>
      </c>
      <c r="R188" s="3" t="str">
        <f t="shared" si="15"/>
        <v>Monsoon</v>
      </c>
      <c r="S188">
        <f t="shared" si="16"/>
        <v>2</v>
      </c>
      <c r="T188" t="str">
        <f t="shared" si="17"/>
        <v>2023-06</v>
      </c>
    </row>
    <row r="189" spans="1:20" x14ac:dyDescent="0.3">
      <c r="A189">
        <v>188</v>
      </c>
      <c r="B189" s="1">
        <v>45049</v>
      </c>
      <c r="C189" t="s">
        <v>231</v>
      </c>
      <c r="D189" t="s">
        <v>20</v>
      </c>
      <c r="E189">
        <v>40</v>
      </c>
      <c r="F189" t="s">
        <v>24</v>
      </c>
      <c r="G189">
        <v>3</v>
      </c>
      <c r="H189">
        <v>25</v>
      </c>
      <c r="I189">
        <v>75</v>
      </c>
      <c r="J189">
        <f t="shared" si="12"/>
        <v>2023</v>
      </c>
      <c r="K189" t="str">
        <f t="shared" si="13"/>
        <v>May</v>
      </c>
      <c r="L189">
        <f>DAY(Table1[[#This Row],[Date]])</f>
        <v>3</v>
      </c>
      <c r="M189" t="str">
        <f>TEXT(Table1[[#This Row],[Date]], "dddd")</f>
        <v>Wednesday</v>
      </c>
      <c r="N189">
        <f>(Table1[[#This Row],[Total Amount]] / Table1[[#This Row],[Quantity]])</f>
        <v>25</v>
      </c>
      <c r="O189">
        <f>IF(Table1[[#This Row],[Gender]]="Male", 1, 0)</f>
        <v>1</v>
      </c>
      <c r="P189" t="str">
        <f>IF(Table1[[#This Row],[Total Amount]] &gt; 1000, "Yes", "No")</f>
        <v>No</v>
      </c>
      <c r="Q189" t="str">
        <f t="shared" si="14"/>
        <v>31-45</v>
      </c>
      <c r="R189" s="3" t="str">
        <f t="shared" si="15"/>
        <v>Summer</v>
      </c>
      <c r="S189">
        <f t="shared" si="16"/>
        <v>2</v>
      </c>
      <c r="T189" t="str">
        <f t="shared" si="17"/>
        <v>2023-05</v>
      </c>
    </row>
    <row r="190" spans="1:20" x14ac:dyDescent="0.3">
      <c r="A190">
        <v>189</v>
      </c>
      <c r="B190" s="1">
        <v>44956</v>
      </c>
      <c r="C190" t="s">
        <v>232</v>
      </c>
      <c r="D190" t="s">
        <v>20</v>
      </c>
      <c r="E190">
        <v>63</v>
      </c>
      <c r="F190" t="s">
        <v>21</v>
      </c>
      <c r="G190">
        <v>1</v>
      </c>
      <c r="H190">
        <v>50</v>
      </c>
      <c r="I190">
        <v>50</v>
      </c>
      <c r="J190">
        <f t="shared" si="12"/>
        <v>2023</v>
      </c>
      <c r="K190" t="str">
        <f t="shared" si="13"/>
        <v>January</v>
      </c>
      <c r="L190">
        <f>DAY(Table1[[#This Row],[Date]])</f>
        <v>30</v>
      </c>
      <c r="M190" t="str">
        <f>TEXT(Table1[[#This Row],[Date]], "dddd")</f>
        <v>Monday</v>
      </c>
      <c r="N190">
        <f>(Table1[[#This Row],[Total Amount]] / Table1[[#This Row],[Quantity]])</f>
        <v>50</v>
      </c>
      <c r="O190">
        <f>IF(Table1[[#This Row],[Gender]]="Male", 1, 0)</f>
        <v>1</v>
      </c>
      <c r="P190" t="str">
        <f>IF(Table1[[#This Row],[Total Amount]] &gt; 1000, "Yes", "No")</f>
        <v>No</v>
      </c>
      <c r="Q190" t="str">
        <f t="shared" si="14"/>
        <v>46+</v>
      </c>
      <c r="R190" s="3" t="str">
        <f t="shared" si="15"/>
        <v>Winter</v>
      </c>
      <c r="S190">
        <f t="shared" si="16"/>
        <v>1</v>
      </c>
      <c r="T190" t="str">
        <f t="shared" si="17"/>
        <v>2023-01</v>
      </c>
    </row>
    <row r="191" spans="1:20" x14ac:dyDescent="0.3">
      <c r="A191">
        <v>190</v>
      </c>
      <c r="B191" s="1">
        <v>45050</v>
      </c>
      <c r="C191" t="s">
        <v>233</v>
      </c>
      <c r="D191" t="s">
        <v>23</v>
      </c>
      <c r="E191">
        <v>60</v>
      </c>
      <c r="F191" t="s">
        <v>21</v>
      </c>
      <c r="G191">
        <v>3</v>
      </c>
      <c r="H191">
        <v>30</v>
      </c>
      <c r="I191">
        <v>90</v>
      </c>
      <c r="J191">
        <f t="shared" si="12"/>
        <v>2023</v>
      </c>
      <c r="K191" t="str">
        <f t="shared" si="13"/>
        <v>May</v>
      </c>
      <c r="L191">
        <f>DAY(Table1[[#This Row],[Date]])</f>
        <v>4</v>
      </c>
      <c r="M191" t="str">
        <f>TEXT(Table1[[#This Row],[Date]], "dddd")</f>
        <v>Thursday</v>
      </c>
      <c r="N191">
        <f>(Table1[[#This Row],[Total Amount]] / Table1[[#This Row],[Quantity]])</f>
        <v>30</v>
      </c>
      <c r="O191">
        <f>IF(Table1[[#This Row],[Gender]]="Male", 1, 0)</f>
        <v>0</v>
      </c>
      <c r="P191" t="str">
        <f>IF(Table1[[#This Row],[Total Amount]] &gt; 1000, "Yes", "No")</f>
        <v>No</v>
      </c>
      <c r="Q191" t="str">
        <f t="shared" si="14"/>
        <v>46+</v>
      </c>
      <c r="R191" s="3" t="str">
        <f t="shared" si="15"/>
        <v>Summer</v>
      </c>
      <c r="S191">
        <f t="shared" si="16"/>
        <v>2</v>
      </c>
      <c r="T191" t="str">
        <f t="shared" si="17"/>
        <v>2023-05</v>
      </c>
    </row>
    <row r="192" spans="1:20" x14ac:dyDescent="0.3">
      <c r="A192">
        <v>191</v>
      </c>
      <c r="B192" s="1">
        <v>45217</v>
      </c>
      <c r="C192" t="s">
        <v>234</v>
      </c>
      <c r="D192" t="s">
        <v>20</v>
      </c>
      <c r="E192">
        <v>64</v>
      </c>
      <c r="F192" t="s">
        <v>21</v>
      </c>
      <c r="G192">
        <v>1</v>
      </c>
      <c r="H192">
        <v>25</v>
      </c>
      <c r="I192">
        <v>25</v>
      </c>
      <c r="J192">
        <f t="shared" si="12"/>
        <v>2023</v>
      </c>
      <c r="K192" t="str">
        <f t="shared" si="13"/>
        <v>October</v>
      </c>
      <c r="L192">
        <f>DAY(Table1[[#This Row],[Date]])</f>
        <v>18</v>
      </c>
      <c r="M192" t="str">
        <f>TEXT(Table1[[#This Row],[Date]], "dddd")</f>
        <v>Wednesday</v>
      </c>
      <c r="N192">
        <f>(Table1[[#This Row],[Total Amount]] / Table1[[#This Row],[Quantity]])</f>
        <v>25</v>
      </c>
      <c r="O192">
        <f>IF(Table1[[#This Row],[Gender]]="Male", 1, 0)</f>
        <v>1</v>
      </c>
      <c r="P192" t="str">
        <f>IF(Table1[[#This Row],[Total Amount]] &gt; 1000, "Yes", "No")</f>
        <v>No</v>
      </c>
      <c r="Q192" t="str">
        <f t="shared" si="14"/>
        <v>46+</v>
      </c>
      <c r="R192" s="3" t="str">
        <f t="shared" si="15"/>
        <v>Autumn</v>
      </c>
      <c r="S192">
        <f t="shared" si="16"/>
        <v>4</v>
      </c>
      <c r="T192" t="str">
        <f t="shared" si="17"/>
        <v>2023-10</v>
      </c>
    </row>
    <row r="193" spans="1:20" x14ac:dyDescent="0.3">
      <c r="A193">
        <v>192</v>
      </c>
      <c r="B193" s="1">
        <v>44967</v>
      </c>
      <c r="C193" t="s">
        <v>235</v>
      </c>
      <c r="D193" t="s">
        <v>20</v>
      </c>
      <c r="E193">
        <v>62</v>
      </c>
      <c r="F193" t="s">
        <v>21</v>
      </c>
      <c r="G193">
        <v>2</v>
      </c>
      <c r="H193">
        <v>50</v>
      </c>
      <c r="I193">
        <v>100</v>
      </c>
      <c r="J193">
        <f t="shared" si="12"/>
        <v>2023</v>
      </c>
      <c r="K193" t="str">
        <f t="shared" si="13"/>
        <v>February</v>
      </c>
      <c r="L193">
        <f>DAY(Table1[[#This Row],[Date]])</f>
        <v>10</v>
      </c>
      <c r="M193" t="str">
        <f>TEXT(Table1[[#This Row],[Date]], "dddd")</f>
        <v>Friday</v>
      </c>
      <c r="N193">
        <f>(Table1[[#This Row],[Total Amount]] / Table1[[#This Row],[Quantity]])</f>
        <v>50</v>
      </c>
      <c r="O193">
        <f>IF(Table1[[#This Row],[Gender]]="Male", 1, 0)</f>
        <v>1</v>
      </c>
      <c r="P193" t="str">
        <f>IF(Table1[[#This Row],[Total Amount]] &gt; 1000, "Yes", "No")</f>
        <v>No</v>
      </c>
      <c r="Q193" t="str">
        <f t="shared" si="14"/>
        <v>46+</v>
      </c>
      <c r="R193" s="3" t="str">
        <f t="shared" si="15"/>
        <v>Winter</v>
      </c>
      <c r="S193">
        <f t="shared" si="16"/>
        <v>1</v>
      </c>
      <c r="T193" t="str">
        <f t="shared" si="17"/>
        <v>2023-02</v>
      </c>
    </row>
    <row r="194" spans="1:20" x14ac:dyDescent="0.3">
      <c r="A194">
        <v>193</v>
      </c>
      <c r="B194" s="1">
        <v>44970</v>
      </c>
      <c r="C194" t="s">
        <v>236</v>
      </c>
      <c r="D194" t="s">
        <v>20</v>
      </c>
      <c r="E194">
        <v>35</v>
      </c>
      <c r="F194" t="s">
        <v>21</v>
      </c>
      <c r="G194">
        <v>3</v>
      </c>
      <c r="H194">
        <v>500</v>
      </c>
      <c r="I194">
        <v>1500</v>
      </c>
      <c r="J194">
        <f t="shared" si="12"/>
        <v>2023</v>
      </c>
      <c r="K194" t="str">
        <f t="shared" si="13"/>
        <v>February</v>
      </c>
      <c r="L194">
        <f>DAY(Table1[[#This Row],[Date]])</f>
        <v>13</v>
      </c>
      <c r="M194" t="str">
        <f>TEXT(Table1[[#This Row],[Date]], "dddd")</f>
        <v>Monday</v>
      </c>
      <c r="N194">
        <f>(Table1[[#This Row],[Total Amount]] / Table1[[#This Row],[Quantity]])</f>
        <v>500</v>
      </c>
      <c r="O194">
        <f>IF(Table1[[#This Row],[Gender]]="Male", 1, 0)</f>
        <v>1</v>
      </c>
      <c r="P194" t="str">
        <f>IF(Table1[[#This Row],[Total Amount]] &gt; 1000, "Yes", "No")</f>
        <v>Yes</v>
      </c>
      <c r="Q194" t="str">
        <f t="shared" si="14"/>
        <v>31-45</v>
      </c>
      <c r="R194" s="3" t="str">
        <f t="shared" si="15"/>
        <v>Winter</v>
      </c>
      <c r="S194">
        <f t="shared" si="16"/>
        <v>1</v>
      </c>
      <c r="T194" t="str">
        <f t="shared" si="17"/>
        <v>2023-02</v>
      </c>
    </row>
    <row r="195" spans="1:20" x14ac:dyDescent="0.3">
      <c r="A195">
        <v>194</v>
      </c>
      <c r="B195" s="1">
        <v>45175</v>
      </c>
      <c r="C195" t="s">
        <v>237</v>
      </c>
      <c r="D195" t="s">
        <v>20</v>
      </c>
      <c r="E195">
        <v>55</v>
      </c>
      <c r="F195" t="s">
        <v>24</v>
      </c>
      <c r="G195">
        <v>4</v>
      </c>
      <c r="H195">
        <v>50</v>
      </c>
      <c r="I195">
        <v>200</v>
      </c>
      <c r="J195">
        <f t="shared" ref="J195:J258" si="18">YEAR(B195)</f>
        <v>2023</v>
      </c>
      <c r="K195" t="str">
        <f t="shared" ref="K195:K258" si="19">TEXT(B195, "mmmm")</f>
        <v>September</v>
      </c>
      <c r="L195">
        <f>DAY(Table1[[#This Row],[Date]])</f>
        <v>6</v>
      </c>
      <c r="M195" t="str">
        <f>TEXT(Table1[[#This Row],[Date]], "dddd")</f>
        <v>Wednesday</v>
      </c>
      <c r="N195">
        <f>(Table1[[#This Row],[Total Amount]] / Table1[[#This Row],[Quantity]])</f>
        <v>50</v>
      </c>
      <c r="O195">
        <f>IF(Table1[[#This Row],[Gender]]="Male", 1, 0)</f>
        <v>1</v>
      </c>
      <c r="P195" t="str">
        <f>IF(Table1[[#This Row],[Total Amount]] &gt; 1000, "Yes", "No")</f>
        <v>No</v>
      </c>
      <c r="Q195" t="str">
        <f t="shared" ref="Q195:Q258" si="20">IF(E195&lt;=30, "18-30", IF(E195&lt;=45, "31-45", "46+"))</f>
        <v>46+</v>
      </c>
      <c r="R195" s="3" t="str">
        <f t="shared" ref="R195:R258" si="21">IF(OR(MONTH(B195)=3,MONTH(B195)=4,MONTH(B195)=5), "Summer",
 IF(AND(MONTH(B195)&gt;=6,MONTH(B195)&lt;=9), "Monsoon",
 IF(AND(MONTH(B195)&gt;=10,MONTH(B195)&lt;=11), "Autumn", "Winter")))</f>
        <v>Monsoon</v>
      </c>
      <c r="S195">
        <f t="shared" ref="S195:S258" si="22">ROUNDUP(MONTH(B195)/3, 0)</f>
        <v>3</v>
      </c>
      <c r="T195" t="str">
        <f t="shared" ref="T195:T258" si="23">TEXT(B195, "yyyy-mm")</f>
        <v>2023-09</v>
      </c>
    </row>
    <row r="196" spans="1:20" x14ac:dyDescent="0.3">
      <c r="A196">
        <v>195</v>
      </c>
      <c r="B196" s="1">
        <v>44962</v>
      </c>
      <c r="C196" t="s">
        <v>238</v>
      </c>
      <c r="D196" t="s">
        <v>20</v>
      </c>
      <c r="E196">
        <v>52</v>
      </c>
      <c r="F196" t="s">
        <v>24</v>
      </c>
      <c r="G196">
        <v>1</v>
      </c>
      <c r="H196">
        <v>30</v>
      </c>
      <c r="I196">
        <v>30</v>
      </c>
      <c r="J196">
        <f t="shared" si="18"/>
        <v>2023</v>
      </c>
      <c r="K196" t="str">
        <f t="shared" si="19"/>
        <v>February</v>
      </c>
      <c r="L196">
        <f>DAY(Table1[[#This Row],[Date]])</f>
        <v>5</v>
      </c>
      <c r="M196" t="str">
        <f>TEXT(Table1[[#This Row],[Date]], "dddd")</f>
        <v>Sunday</v>
      </c>
      <c r="N196">
        <f>(Table1[[#This Row],[Total Amount]] / Table1[[#This Row],[Quantity]])</f>
        <v>30</v>
      </c>
      <c r="O196">
        <f>IF(Table1[[#This Row],[Gender]]="Male", 1, 0)</f>
        <v>1</v>
      </c>
      <c r="P196" t="str">
        <f>IF(Table1[[#This Row],[Total Amount]] &gt; 1000, "Yes", "No")</f>
        <v>No</v>
      </c>
      <c r="Q196" t="str">
        <f t="shared" si="20"/>
        <v>46+</v>
      </c>
      <c r="R196" s="3" t="str">
        <f t="shared" si="21"/>
        <v>Winter</v>
      </c>
      <c r="S196">
        <f t="shared" si="22"/>
        <v>1</v>
      </c>
      <c r="T196" t="str">
        <f t="shared" si="23"/>
        <v>2023-02</v>
      </c>
    </row>
    <row r="197" spans="1:20" x14ac:dyDescent="0.3">
      <c r="A197">
        <v>196</v>
      </c>
      <c r="B197" s="1">
        <v>45199</v>
      </c>
      <c r="C197" t="s">
        <v>239</v>
      </c>
      <c r="D197" t="s">
        <v>23</v>
      </c>
      <c r="E197">
        <v>32</v>
      </c>
      <c r="F197" t="s">
        <v>24</v>
      </c>
      <c r="G197">
        <v>3</v>
      </c>
      <c r="H197">
        <v>300</v>
      </c>
      <c r="I197">
        <v>900</v>
      </c>
      <c r="J197">
        <f t="shared" si="18"/>
        <v>2023</v>
      </c>
      <c r="K197" t="str">
        <f t="shared" si="19"/>
        <v>September</v>
      </c>
      <c r="L197">
        <f>DAY(Table1[[#This Row],[Date]])</f>
        <v>30</v>
      </c>
      <c r="M197" t="str">
        <f>TEXT(Table1[[#This Row],[Date]], "dddd")</f>
        <v>Saturday</v>
      </c>
      <c r="N197">
        <f>(Table1[[#This Row],[Total Amount]] / Table1[[#This Row],[Quantity]])</f>
        <v>300</v>
      </c>
      <c r="O197">
        <f>IF(Table1[[#This Row],[Gender]]="Male", 1, 0)</f>
        <v>0</v>
      </c>
      <c r="P197" t="str">
        <f>IF(Table1[[#This Row],[Total Amount]] &gt; 1000, "Yes", "No")</f>
        <v>No</v>
      </c>
      <c r="Q197" t="str">
        <f t="shared" si="20"/>
        <v>31-45</v>
      </c>
      <c r="R197" s="3" t="str">
        <f t="shared" si="21"/>
        <v>Monsoon</v>
      </c>
      <c r="S197">
        <f t="shared" si="22"/>
        <v>3</v>
      </c>
      <c r="T197" t="str">
        <f t="shared" si="23"/>
        <v>2023-09</v>
      </c>
    </row>
    <row r="198" spans="1:20" x14ac:dyDescent="0.3">
      <c r="A198">
        <v>197</v>
      </c>
      <c r="B198" s="1">
        <v>44991</v>
      </c>
      <c r="C198" t="s">
        <v>240</v>
      </c>
      <c r="D198" t="s">
        <v>23</v>
      </c>
      <c r="E198">
        <v>42</v>
      </c>
      <c r="F198" t="s">
        <v>24</v>
      </c>
      <c r="G198">
        <v>4</v>
      </c>
      <c r="H198">
        <v>50</v>
      </c>
      <c r="I198">
        <v>200</v>
      </c>
      <c r="J198">
        <f t="shared" si="18"/>
        <v>2023</v>
      </c>
      <c r="K198" t="str">
        <f t="shared" si="19"/>
        <v>March</v>
      </c>
      <c r="L198">
        <f>DAY(Table1[[#This Row],[Date]])</f>
        <v>6</v>
      </c>
      <c r="M198" t="str">
        <f>TEXT(Table1[[#This Row],[Date]], "dddd")</f>
        <v>Monday</v>
      </c>
      <c r="N198">
        <f>(Table1[[#This Row],[Total Amount]] / Table1[[#This Row],[Quantity]])</f>
        <v>50</v>
      </c>
      <c r="O198">
        <f>IF(Table1[[#This Row],[Gender]]="Male", 1, 0)</f>
        <v>0</v>
      </c>
      <c r="P198" t="str">
        <f>IF(Table1[[#This Row],[Total Amount]] &gt; 1000, "Yes", "No")</f>
        <v>No</v>
      </c>
      <c r="Q198" t="str">
        <f t="shared" si="20"/>
        <v>31-45</v>
      </c>
      <c r="R198" s="3" t="str">
        <f t="shared" si="21"/>
        <v>Summer</v>
      </c>
      <c r="S198">
        <f t="shared" si="22"/>
        <v>1</v>
      </c>
      <c r="T198" t="str">
        <f t="shared" si="23"/>
        <v>2023-03</v>
      </c>
    </row>
    <row r="199" spans="1:20" x14ac:dyDescent="0.3">
      <c r="A199">
        <v>198</v>
      </c>
      <c r="B199" s="1">
        <v>44992</v>
      </c>
      <c r="C199" t="s">
        <v>241</v>
      </c>
      <c r="D199" t="s">
        <v>23</v>
      </c>
      <c r="E199">
        <v>54</v>
      </c>
      <c r="F199" t="s">
        <v>21</v>
      </c>
      <c r="G199">
        <v>3</v>
      </c>
      <c r="H199">
        <v>300</v>
      </c>
      <c r="I199">
        <v>900</v>
      </c>
      <c r="J199">
        <f t="shared" si="18"/>
        <v>2023</v>
      </c>
      <c r="K199" t="str">
        <f t="shared" si="19"/>
        <v>March</v>
      </c>
      <c r="L199">
        <f>DAY(Table1[[#This Row],[Date]])</f>
        <v>7</v>
      </c>
      <c r="M199" t="str">
        <f>TEXT(Table1[[#This Row],[Date]], "dddd")</f>
        <v>Tuesday</v>
      </c>
      <c r="N199">
        <f>(Table1[[#This Row],[Total Amount]] / Table1[[#This Row],[Quantity]])</f>
        <v>300</v>
      </c>
      <c r="O199">
        <f>IF(Table1[[#This Row],[Gender]]="Male", 1, 0)</f>
        <v>0</v>
      </c>
      <c r="P199" t="str">
        <f>IF(Table1[[#This Row],[Total Amount]] &gt; 1000, "Yes", "No")</f>
        <v>No</v>
      </c>
      <c r="Q199" t="str">
        <f t="shared" si="20"/>
        <v>46+</v>
      </c>
      <c r="R199" s="3" t="str">
        <f t="shared" si="21"/>
        <v>Summer</v>
      </c>
      <c r="S199">
        <f t="shared" si="22"/>
        <v>1</v>
      </c>
      <c r="T199" t="str">
        <f t="shared" si="23"/>
        <v>2023-03</v>
      </c>
    </row>
    <row r="200" spans="1:20" x14ac:dyDescent="0.3">
      <c r="A200">
        <v>199</v>
      </c>
      <c r="B200" s="1">
        <v>45264</v>
      </c>
      <c r="C200" t="s">
        <v>242</v>
      </c>
      <c r="D200" t="s">
        <v>20</v>
      </c>
      <c r="E200">
        <v>45</v>
      </c>
      <c r="F200" t="s">
        <v>21</v>
      </c>
      <c r="G200">
        <v>3</v>
      </c>
      <c r="H200">
        <v>500</v>
      </c>
      <c r="I200">
        <v>1500</v>
      </c>
      <c r="J200">
        <f t="shared" si="18"/>
        <v>2023</v>
      </c>
      <c r="K200" t="str">
        <f t="shared" si="19"/>
        <v>December</v>
      </c>
      <c r="L200">
        <f>DAY(Table1[[#This Row],[Date]])</f>
        <v>4</v>
      </c>
      <c r="M200" t="str">
        <f>TEXT(Table1[[#This Row],[Date]], "dddd")</f>
        <v>Monday</v>
      </c>
      <c r="N200">
        <f>(Table1[[#This Row],[Total Amount]] / Table1[[#This Row],[Quantity]])</f>
        <v>500</v>
      </c>
      <c r="O200">
        <f>IF(Table1[[#This Row],[Gender]]="Male", 1, 0)</f>
        <v>1</v>
      </c>
      <c r="P200" t="str">
        <f>IF(Table1[[#This Row],[Total Amount]] &gt; 1000, "Yes", "No")</f>
        <v>Yes</v>
      </c>
      <c r="Q200" t="str">
        <f t="shared" si="20"/>
        <v>31-45</v>
      </c>
      <c r="R200" s="3" t="str">
        <f t="shared" si="21"/>
        <v>Winter</v>
      </c>
      <c r="S200">
        <f t="shared" si="22"/>
        <v>4</v>
      </c>
      <c r="T200" t="str">
        <f t="shared" si="23"/>
        <v>2023-12</v>
      </c>
    </row>
    <row r="201" spans="1:20" x14ac:dyDescent="0.3">
      <c r="A201">
        <v>200</v>
      </c>
      <c r="B201" s="1">
        <v>45170</v>
      </c>
      <c r="C201" t="s">
        <v>243</v>
      </c>
      <c r="D201" t="s">
        <v>20</v>
      </c>
      <c r="E201">
        <v>27</v>
      </c>
      <c r="F201" t="s">
        <v>21</v>
      </c>
      <c r="G201">
        <v>3</v>
      </c>
      <c r="H201">
        <v>50</v>
      </c>
      <c r="I201">
        <v>150</v>
      </c>
      <c r="J201">
        <f t="shared" si="18"/>
        <v>2023</v>
      </c>
      <c r="K201" t="str">
        <f t="shared" si="19"/>
        <v>September</v>
      </c>
      <c r="L201">
        <f>DAY(Table1[[#This Row],[Date]])</f>
        <v>1</v>
      </c>
      <c r="M201" t="str">
        <f>TEXT(Table1[[#This Row],[Date]], "dddd")</f>
        <v>Friday</v>
      </c>
      <c r="N201">
        <f>(Table1[[#This Row],[Total Amount]] / Table1[[#This Row],[Quantity]])</f>
        <v>50</v>
      </c>
      <c r="O201">
        <f>IF(Table1[[#This Row],[Gender]]="Male", 1, 0)</f>
        <v>1</v>
      </c>
      <c r="P201" t="str">
        <f>IF(Table1[[#This Row],[Total Amount]] &gt; 1000, "Yes", "No")</f>
        <v>No</v>
      </c>
      <c r="Q201" t="str">
        <f t="shared" si="20"/>
        <v>18-30</v>
      </c>
      <c r="R201" s="3" t="str">
        <f t="shared" si="21"/>
        <v>Monsoon</v>
      </c>
      <c r="S201">
        <f t="shared" si="22"/>
        <v>3</v>
      </c>
      <c r="T201" t="str">
        <f t="shared" si="23"/>
        <v>2023-09</v>
      </c>
    </row>
    <row r="202" spans="1:20" x14ac:dyDescent="0.3">
      <c r="A202">
        <v>201</v>
      </c>
      <c r="B202" s="1">
        <v>45208</v>
      </c>
      <c r="C202" t="s">
        <v>244</v>
      </c>
      <c r="D202" t="s">
        <v>20</v>
      </c>
      <c r="E202">
        <v>56</v>
      </c>
      <c r="F202" t="s">
        <v>27</v>
      </c>
      <c r="G202">
        <v>1</v>
      </c>
      <c r="H202">
        <v>25</v>
      </c>
      <c r="I202">
        <v>25</v>
      </c>
      <c r="J202">
        <f t="shared" si="18"/>
        <v>2023</v>
      </c>
      <c r="K202" t="str">
        <f t="shared" si="19"/>
        <v>October</v>
      </c>
      <c r="L202">
        <f>DAY(Table1[[#This Row],[Date]])</f>
        <v>9</v>
      </c>
      <c r="M202" t="str">
        <f>TEXT(Table1[[#This Row],[Date]], "dddd")</f>
        <v>Monday</v>
      </c>
      <c r="N202">
        <f>(Table1[[#This Row],[Total Amount]] / Table1[[#This Row],[Quantity]])</f>
        <v>25</v>
      </c>
      <c r="O202">
        <f>IF(Table1[[#This Row],[Gender]]="Male", 1, 0)</f>
        <v>1</v>
      </c>
      <c r="P202" t="str">
        <f>IF(Table1[[#This Row],[Total Amount]] &gt; 1000, "Yes", "No")</f>
        <v>No</v>
      </c>
      <c r="Q202" t="str">
        <f t="shared" si="20"/>
        <v>46+</v>
      </c>
      <c r="R202" s="3" t="str">
        <f t="shared" si="21"/>
        <v>Autumn</v>
      </c>
      <c r="S202">
        <f t="shared" si="22"/>
        <v>4</v>
      </c>
      <c r="T202" t="str">
        <f t="shared" si="23"/>
        <v>2023-10</v>
      </c>
    </row>
    <row r="203" spans="1:20" x14ac:dyDescent="0.3">
      <c r="A203">
        <v>202</v>
      </c>
      <c r="B203" s="1">
        <v>45011</v>
      </c>
      <c r="C203" t="s">
        <v>245</v>
      </c>
      <c r="D203" t="s">
        <v>23</v>
      </c>
      <c r="E203">
        <v>34</v>
      </c>
      <c r="F203" t="s">
        <v>24</v>
      </c>
      <c r="G203">
        <v>4</v>
      </c>
      <c r="H203">
        <v>300</v>
      </c>
      <c r="I203">
        <v>1200</v>
      </c>
      <c r="J203">
        <f t="shared" si="18"/>
        <v>2023</v>
      </c>
      <c r="K203" t="str">
        <f t="shared" si="19"/>
        <v>March</v>
      </c>
      <c r="L203">
        <f>DAY(Table1[[#This Row],[Date]])</f>
        <v>26</v>
      </c>
      <c r="M203" t="str">
        <f>TEXT(Table1[[#This Row],[Date]], "dddd")</f>
        <v>Sunday</v>
      </c>
      <c r="N203">
        <f>(Table1[[#This Row],[Total Amount]] / Table1[[#This Row],[Quantity]])</f>
        <v>300</v>
      </c>
      <c r="O203">
        <f>IF(Table1[[#This Row],[Gender]]="Male", 1, 0)</f>
        <v>0</v>
      </c>
      <c r="P203" t="str">
        <f>IF(Table1[[#This Row],[Total Amount]] &gt; 1000, "Yes", "No")</f>
        <v>Yes</v>
      </c>
      <c r="Q203" t="str">
        <f t="shared" si="20"/>
        <v>31-45</v>
      </c>
      <c r="R203" s="3" t="str">
        <f t="shared" si="21"/>
        <v>Summer</v>
      </c>
      <c r="S203">
        <f t="shared" si="22"/>
        <v>1</v>
      </c>
      <c r="T203" t="str">
        <f t="shared" si="23"/>
        <v>2023-03</v>
      </c>
    </row>
    <row r="204" spans="1:20" x14ac:dyDescent="0.3">
      <c r="A204">
        <v>203</v>
      </c>
      <c r="B204" s="1">
        <v>45062</v>
      </c>
      <c r="C204" t="s">
        <v>246</v>
      </c>
      <c r="D204" t="s">
        <v>20</v>
      </c>
      <c r="E204">
        <v>56</v>
      </c>
      <c r="F204" t="s">
        <v>24</v>
      </c>
      <c r="G204">
        <v>2</v>
      </c>
      <c r="H204">
        <v>500</v>
      </c>
      <c r="I204">
        <v>1000</v>
      </c>
      <c r="J204">
        <f t="shared" si="18"/>
        <v>2023</v>
      </c>
      <c r="K204" t="str">
        <f t="shared" si="19"/>
        <v>May</v>
      </c>
      <c r="L204">
        <f>DAY(Table1[[#This Row],[Date]])</f>
        <v>16</v>
      </c>
      <c r="M204" t="str">
        <f>TEXT(Table1[[#This Row],[Date]], "dddd")</f>
        <v>Tuesday</v>
      </c>
      <c r="N204">
        <f>(Table1[[#This Row],[Total Amount]] / Table1[[#This Row],[Quantity]])</f>
        <v>500</v>
      </c>
      <c r="O204">
        <f>IF(Table1[[#This Row],[Gender]]="Male", 1, 0)</f>
        <v>1</v>
      </c>
      <c r="P204" t="str">
        <f>IF(Table1[[#This Row],[Total Amount]] &gt; 1000, "Yes", "No")</f>
        <v>No</v>
      </c>
      <c r="Q204" t="str">
        <f t="shared" si="20"/>
        <v>46+</v>
      </c>
      <c r="R204" s="3" t="str">
        <f t="shared" si="21"/>
        <v>Summer</v>
      </c>
      <c r="S204">
        <f t="shared" si="22"/>
        <v>2</v>
      </c>
      <c r="T204" t="str">
        <f t="shared" si="23"/>
        <v>2023-05</v>
      </c>
    </row>
    <row r="205" spans="1:20" x14ac:dyDescent="0.3">
      <c r="A205">
        <v>204</v>
      </c>
      <c r="B205" s="1">
        <v>45197</v>
      </c>
      <c r="C205" t="s">
        <v>247</v>
      </c>
      <c r="D205" t="s">
        <v>20</v>
      </c>
      <c r="E205">
        <v>39</v>
      </c>
      <c r="F205" t="s">
        <v>21</v>
      </c>
      <c r="G205">
        <v>1</v>
      </c>
      <c r="H205">
        <v>25</v>
      </c>
      <c r="I205">
        <v>25</v>
      </c>
      <c r="J205">
        <f t="shared" si="18"/>
        <v>2023</v>
      </c>
      <c r="K205" t="str">
        <f t="shared" si="19"/>
        <v>September</v>
      </c>
      <c r="L205">
        <f>DAY(Table1[[#This Row],[Date]])</f>
        <v>28</v>
      </c>
      <c r="M205" t="str">
        <f>TEXT(Table1[[#This Row],[Date]], "dddd")</f>
        <v>Thursday</v>
      </c>
      <c r="N205">
        <f>(Table1[[#This Row],[Total Amount]] / Table1[[#This Row],[Quantity]])</f>
        <v>25</v>
      </c>
      <c r="O205">
        <f>IF(Table1[[#This Row],[Gender]]="Male", 1, 0)</f>
        <v>1</v>
      </c>
      <c r="P205" t="str">
        <f>IF(Table1[[#This Row],[Total Amount]] &gt; 1000, "Yes", "No")</f>
        <v>No</v>
      </c>
      <c r="Q205" t="str">
        <f t="shared" si="20"/>
        <v>31-45</v>
      </c>
      <c r="R205" s="3" t="str">
        <f t="shared" si="21"/>
        <v>Monsoon</v>
      </c>
      <c r="S205">
        <f t="shared" si="22"/>
        <v>3</v>
      </c>
      <c r="T205" t="str">
        <f t="shared" si="23"/>
        <v>2023-09</v>
      </c>
    </row>
    <row r="206" spans="1:20" x14ac:dyDescent="0.3">
      <c r="A206">
        <v>205</v>
      </c>
      <c r="B206" s="1">
        <v>45237</v>
      </c>
      <c r="C206" t="s">
        <v>248</v>
      </c>
      <c r="D206" t="s">
        <v>23</v>
      </c>
      <c r="E206">
        <v>43</v>
      </c>
      <c r="F206" t="s">
        <v>24</v>
      </c>
      <c r="G206">
        <v>1</v>
      </c>
      <c r="H206">
        <v>25</v>
      </c>
      <c r="I206">
        <v>25</v>
      </c>
      <c r="J206">
        <f t="shared" si="18"/>
        <v>2023</v>
      </c>
      <c r="K206" t="str">
        <f t="shared" si="19"/>
        <v>November</v>
      </c>
      <c r="L206">
        <f>DAY(Table1[[#This Row],[Date]])</f>
        <v>7</v>
      </c>
      <c r="M206" t="str">
        <f>TEXT(Table1[[#This Row],[Date]], "dddd")</f>
        <v>Tuesday</v>
      </c>
      <c r="N206">
        <f>(Table1[[#This Row],[Total Amount]] / Table1[[#This Row],[Quantity]])</f>
        <v>25</v>
      </c>
      <c r="O206">
        <f>IF(Table1[[#This Row],[Gender]]="Male", 1, 0)</f>
        <v>0</v>
      </c>
      <c r="P206" t="str">
        <f>IF(Table1[[#This Row],[Total Amount]] &gt; 1000, "Yes", "No")</f>
        <v>No</v>
      </c>
      <c r="Q206" t="str">
        <f t="shared" si="20"/>
        <v>31-45</v>
      </c>
      <c r="R206" s="3" t="str">
        <f t="shared" si="21"/>
        <v>Autumn</v>
      </c>
      <c r="S206">
        <f t="shared" si="22"/>
        <v>4</v>
      </c>
      <c r="T206" t="str">
        <f t="shared" si="23"/>
        <v>2023-11</v>
      </c>
    </row>
    <row r="207" spans="1:20" x14ac:dyDescent="0.3">
      <c r="A207">
        <v>206</v>
      </c>
      <c r="B207" s="1">
        <v>45143</v>
      </c>
      <c r="C207" t="s">
        <v>249</v>
      </c>
      <c r="D207" t="s">
        <v>20</v>
      </c>
      <c r="E207">
        <v>61</v>
      </c>
      <c r="F207" t="s">
        <v>24</v>
      </c>
      <c r="G207">
        <v>1</v>
      </c>
      <c r="H207">
        <v>25</v>
      </c>
      <c r="I207">
        <v>25</v>
      </c>
      <c r="J207">
        <f t="shared" si="18"/>
        <v>2023</v>
      </c>
      <c r="K207" t="str">
        <f t="shared" si="19"/>
        <v>August</v>
      </c>
      <c r="L207">
        <f>DAY(Table1[[#This Row],[Date]])</f>
        <v>5</v>
      </c>
      <c r="M207" t="str">
        <f>TEXT(Table1[[#This Row],[Date]], "dddd")</f>
        <v>Saturday</v>
      </c>
      <c r="N207">
        <f>(Table1[[#This Row],[Total Amount]] / Table1[[#This Row],[Quantity]])</f>
        <v>25</v>
      </c>
      <c r="O207">
        <f>IF(Table1[[#This Row],[Gender]]="Male", 1, 0)</f>
        <v>1</v>
      </c>
      <c r="P207" t="str">
        <f>IF(Table1[[#This Row],[Total Amount]] &gt; 1000, "Yes", "No")</f>
        <v>No</v>
      </c>
      <c r="Q207" t="str">
        <f t="shared" si="20"/>
        <v>46+</v>
      </c>
      <c r="R207" s="3" t="str">
        <f t="shared" si="21"/>
        <v>Monsoon</v>
      </c>
      <c r="S207">
        <f t="shared" si="22"/>
        <v>3</v>
      </c>
      <c r="T207" t="str">
        <f t="shared" si="23"/>
        <v>2023-08</v>
      </c>
    </row>
    <row r="208" spans="1:20" x14ac:dyDescent="0.3">
      <c r="A208">
        <v>207</v>
      </c>
      <c r="B208" s="1">
        <v>45035</v>
      </c>
      <c r="C208" t="s">
        <v>250</v>
      </c>
      <c r="D208" t="s">
        <v>23</v>
      </c>
      <c r="E208">
        <v>42</v>
      </c>
      <c r="F208" t="s">
        <v>21</v>
      </c>
      <c r="G208">
        <v>2</v>
      </c>
      <c r="H208">
        <v>25</v>
      </c>
      <c r="I208">
        <v>50</v>
      </c>
      <c r="J208">
        <f t="shared" si="18"/>
        <v>2023</v>
      </c>
      <c r="K208" t="str">
        <f t="shared" si="19"/>
        <v>April</v>
      </c>
      <c r="L208">
        <f>DAY(Table1[[#This Row],[Date]])</f>
        <v>19</v>
      </c>
      <c r="M208" t="str">
        <f>TEXT(Table1[[#This Row],[Date]], "dddd")</f>
        <v>Wednesday</v>
      </c>
      <c r="N208">
        <f>(Table1[[#This Row],[Total Amount]] / Table1[[#This Row],[Quantity]])</f>
        <v>25</v>
      </c>
      <c r="O208">
        <f>IF(Table1[[#This Row],[Gender]]="Male", 1, 0)</f>
        <v>0</v>
      </c>
      <c r="P208" t="str">
        <f>IF(Table1[[#This Row],[Total Amount]] &gt; 1000, "Yes", "No")</f>
        <v>No</v>
      </c>
      <c r="Q208" t="str">
        <f t="shared" si="20"/>
        <v>31-45</v>
      </c>
      <c r="R208" s="3" t="str">
        <f t="shared" si="21"/>
        <v>Summer</v>
      </c>
      <c r="S208">
        <f t="shared" si="22"/>
        <v>2</v>
      </c>
      <c r="T208" t="str">
        <f t="shared" si="23"/>
        <v>2023-04</v>
      </c>
    </row>
    <row r="209" spans="1:20" x14ac:dyDescent="0.3">
      <c r="A209">
        <v>208</v>
      </c>
      <c r="B209" s="1">
        <v>45203</v>
      </c>
      <c r="C209" t="s">
        <v>251</v>
      </c>
      <c r="D209" t="s">
        <v>23</v>
      </c>
      <c r="E209">
        <v>34</v>
      </c>
      <c r="F209" t="s">
        <v>27</v>
      </c>
      <c r="G209">
        <v>4</v>
      </c>
      <c r="H209">
        <v>50</v>
      </c>
      <c r="I209">
        <v>200</v>
      </c>
      <c r="J209">
        <f t="shared" si="18"/>
        <v>2023</v>
      </c>
      <c r="K209" t="str">
        <f t="shared" si="19"/>
        <v>October</v>
      </c>
      <c r="L209">
        <f>DAY(Table1[[#This Row],[Date]])</f>
        <v>4</v>
      </c>
      <c r="M209" t="str">
        <f>TEXT(Table1[[#This Row],[Date]], "dddd")</f>
        <v>Wednesday</v>
      </c>
      <c r="N209">
        <f>(Table1[[#This Row],[Total Amount]] / Table1[[#This Row],[Quantity]])</f>
        <v>50</v>
      </c>
      <c r="O209">
        <f>IF(Table1[[#This Row],[Gender]]="Male", 1, 0)</f>
        <v>0</v>
      </c>
      <c r="P209" t="str">
        <f>IF(Table1[[#This Row],[Total Amount]] &gt; 1000, "Yes", "No")</f>
        <v>No</v>
      </c>
      <c r="Q209" t="str">
        <f t="shared" si="20"/>
        <v>31-45</v>
      </c>
      <c r="R209" s="3" t="str">
        <f t="shared" si="21"/>
        <v>Autumn</v>
      </c>
      <c r="S209">
        <f t="shared" si="22"/>
        <v>4</v>
      </c>
      <c r="T209" t="str">
        <f t="shared" si="23"/>
        <v>2023-10</v>
      </c>
    </row>
    <row r="210" spans="1:20" x14ac:dyDescent="0.3">
      <c r="A210">
        <v>209</v>
      </c>
      <c r="B210" s="1">
        <v>45280</v>
      </c>
      <c r="C210" t="s">
        <v>252</v>
      </c>
      <c r="D210" t="s">
        <v>23</v>
      </c>
      <c r="E210">
        <v>30</v>
      </c>
      <c r="F210" t="s">
        <v>27</v>
      </c>
      <c r="G210">
        <v>4</v>
      </c>
      <c r="H210">
        <v>50</v>
      </c>
      <c r="I210">
        <v>200</v>
      </c>
      <c r="J210">
        <f t="shared" si="18"/>
        <v>2023</v>
      </c>
      <c r="K210" t="str">
        <f t="shared" si="19"/>
        <v>December</v>
      </c>
      <c r="L210">
        <f>DAY(Table1[[#This Row],[Date]])</f>
        <v>20</v>
      </c>
      <c r="M210" t="str">
        <f>TEXT(Table1[[#This Row],[Date]], "dddd")</f>
        <v>Wednesday</v>
      </c>
      <c r="N210">
        <f>(Table1[[#This Row],[Total Amount]] / Table1[[#This Row],[Quantity]])</f>
        <v>50</v>
      </c>
      <c r="O210">
        <f>IF(Table1[[#This Row],[Gender]]="Male", 1, 0)</f>
        <v>0</v>
      </c>
      <c r="P210" t="str">
        <f>IF(Table1[[#This Row],[Total Amount]] &gt; 1000, "Yes", "No")</f>
        <v>No</v>
      </c>
      <c r="Q210" t="str">
        <f t="shared" si="20"/>
        <v>18-30</v>
      </c>
      <c r="R210" s="3" t="str">
        <f t="shared" si="21"/>
        <v>Winter</v>
      </c>
      <c r="S210">
        <f t="shared" si="22"/>
        <v>4</v>
      </c>
      <c r="T210" t="str">
        <f t="shared" si="23"/>
        <v>2023-12</v>
      </c>
    </row>
    <row r="211" spans="1:20" x14ac:dyDescent="0.3">
      <c r="A211">
        <v>210</v>
      </c>
      <c r="B211" s="1">
        <v>45029</v>
      </c>
      <c r="C211" t="s">
        <v>253</v>
      </c>
      <c r="D211" t="s">
        <v>20</v>
      </c>
      <c r="E211">
        <v>37</v>
      </c>
      <c r="F211" t="s">
        <v>27</v>
      </c>
      <c r="G211">
        <v>4</v>
      </c>
      <c r="H211">
        <v>50</v>
      </c>
      <c r="I211">
        <v>200</v>
      </c>
      <c r="J211">
        <f t="shared" si="18"/>
        <v>2023</v>
      </c>
      <c r="K211" t="str">
        <f t="shared" si="19"/>
        <v>April</v>
      </c>
      <c r="L211">
        <f>DAY(Table1[[#This Row],[Date]])</f>
        <v>13</v>
      </c>
      <c r="M211" t="str">
        <f>TEXT(Table1[[#This Row],[Date]], "dddd")</f>
        <v>Thursday</v>
      </c>
      <c r="N211">
        <f>(Table1[[#This Row],[Total Amount]] / Table1[[#This Row],[Quantity]])</f>
        <v>50</v>
      </c>
      <c r="O211">
        <f>IF(Table1[[#This Row],[Gender]]="Male", 1, 0)</f>
        <v>1</v>
      </c>
      <c r="P211" t="str">
        <f>IF(Table1[[#This Row],[Total Amount]] &gt; 1000, "Yes", "No")</f>
        <v>No</v>
      </c>
      <c r="Q211" t="str">
        <f t="shared" si="20"/>
        <v>31-45</v>
      </c>
      <c r="R211" s="3" t="str">
        <f t="shared" si="21"/>
        <v>Summer</v>
      </c>
      <c r="S211">
        <f t="shared" si="22"/>
        <v>2</v>
      </c>
      <c r="T211" t="str">
        <f t="shared" si="23"/>
        <v>2023-04</v>
      </c>
    </row>
    <row r="212" spans="1:20" x14ac:dyDescent="0.3">
      <c r="A212">
        <v>211</v>
      </c>
      <c r="B212" s="1">
        <v>45292</v>
      </c>
      <c r="C212" t="s">
        <v>254</v>
      </c>
      <c r="D212" t="s">
        <v>20</v>
      </c>
      <c r="E212">
        <v>42</v>
      </c>
      <c r="F212" t="s">
        <v>21</v>
      </c>
      <c r="G212">
        <v>3</v>
      </c>
      <c r="H212">
        <v>500</v>
      </c>
      <c r="I212">
        <v>1500</v>
      </c>
      <c r="J212">
        <f t="shared" si="18"/>
        <v>2024</v>
      </c>
      <c r="K212" t="str">
        <f t="shared" si="19"/>
        <v>January</v>
      </c>
      <c r="L212">
        <f>DAY(Table1[[#This Row],[Date]])</f>
        <v>1</v>
      </c>
      <c r="M212" t="str">
        <f>TEXT(Table1[[#This Row],[Date]], "dddd")</f>
        <v>Monday</v>
      </c>
      <c r="N212">
        <f>(Table1[[#This Row],[Total Amount]] / Table1[[#This Row],[Quantity]])</f>
        <v>500</v>
      </c>
      <c r="O212">
        <f>IF(Table1[[#This Row],[Gender]]="Male", 1, 0)</f>
        <v>1</v>
      </c>
      <c r="P212" t="str">
        <f>IF(Table1[[#This Row],[Total Amount]] &gt; 1000, "Yes", "No")</f>
        <v>Yes</v>
      </c>
      <c r="Q212" t="str">
        <f t="shared" si="20"/>
        <v>31-45</v>
      </c>
      <c r="R212" s="3" t="str">
        <f t="shared" si="21"/>
        <v>Winter</v>
      </c>
      <c r="S212">
        <f t="shared" si="22"/>
        <v>1</v>
      </c>
      <c r="T212" t="str">
        <f t="shared" si="23"/>
        <v>2024-01</v>
      </c>
    </row>
    <row r="213" spans="1:20" x14ac:dyDescent="0.3">
      <c r="A213">
        <v>212</v>
      </c>
      <c r="B213" s="1">
        <v>45086</v>
      </c>
      <c r="C213" t="s">
        <v>255</v>
      </c>
      <c r="D213" t="s">
        <v>20</v>
      </c>
      <c r="E213">
        <v>21</v>
      </c>
      <c r="F213" t="s">
        <v>24</v>
      </c>
      <c r="G213">
        <v>3</v>
      </c>
      <c r="H213">
        <v>500</v>
      </c>
      <c r="I213">
        <v>1500</v>
      </c>
      <c r="J213">
        <f t="shared" si="18"/>
        <v>2023</v>
      </c>
      <c r="K213" t="str">
        <f t="shared" si="19"/>
        <v>June</v>
      </c>
      <c r="L213">
        <f>DAY(Table1[[#This Row],[Date]])</f>
        <v>9</v>
      </c>
      <c r="M213" t="str">
        <f>TEXT(Table1[[#This Row],[Date]], "dddd")</f>
        <v>Friday</v>
      </c>
      <c r="N213">
        <f>(Table1[[#This Row],[Total Amount]] / Table1[[#This Row],[Quantity]])</f>
        <v>500</v>
      </c>
      <c r="O213">
        <f>IF(Table1[[#This Row],[Gender]]="Male", 1, 0)</f>
        <v>1</v>
      </c>
      <c r="P213" t="str">
        <f>IF(Table1[[#This Row],[Total Amount]] &gt; 1000, "Yes", "No")</f>
        <v>Yes</v>
      </c>
      <c r="Q213" t="str">
        <f t="shared" si="20"/>
        <v>18-30</v>
      </c>
      <c r="R213" s="3" t="str">
        <f t="shared" si="21"/>
        <v>Monsoon</v>
      </c>
      <c r="S213">
        <f t="shared" si="22"/>
        <v>2</v>
      </c>
      <c r="T213" t="str">
        <f t="shared" si="23"/>
        <v>2023-06</v>
      </c>
    </row>
    <row r="214" spans="1:20" x14ac:dyDescent="0.3">
      <c r="A214">
        <v>213</v>
      </c>
      <c r="B214" s="1">
        <v>45131</v>
      </c>
      <c r="C214" t="s">
        <v>256</v>
      </c>
      <c r="D214" t="s">
        <v>20</v>
      </c>
      <c r="E214">
        <v>27</v>
      </c>
      <c r="F214" t="s">
        <v>21</v>
      </c>
      <c r="G214">
        <v>3</v>
      </c>
      <c r="H214">
        <v>500</v>
      </c>
      <c r="I214">
        <v>1500</v>
      </c>
      <c r="J214">
        <f t="shared" si="18"/>
        <v>2023</v>
      </c>
      <c r="K214" t="str">
        <f t="shared" si="19"/>
        <v>July</v>
      </c>
      <c r="L214">
        <f>DAY(Table1[[#This Row],[Date]])</f>
        <v>24</v>
      </c>
      <c r="M214" t="str">
        <f>TEXT(Table1[[#This Row],[Date]], "dddd")</f>
        <v>Monday</v>
      </c>
      <c r="N214">
        <f>(Table1[[#This Row],[Total Amount]] / Table1[[#This Row],[Quantity]])</f>
        <v>500</v>
      </c>
      <c r="O214">
        <f>IF(Table1[[#This Row],[Gender]]="Male", 1, 0)</f>
        <v>1</v>
      </c>
      <c r="P214" t="str">
        <f>IF(Table1[[#This Row],[Total Amount]] &gt; 1000, "Yes", "No")</f>
        <v>Yes</v>
      </c>
      <c r="Q214" t="str">
        <f t="shared" si="20"/>
        <v>18-30</v>
      </c>
      <c r="R214" s="3" t="str">
        <f t="shared" si="21"/>
        <v>Monsoon</v>
      </c>
      <c r="S214">
        <f t="shared" si="22"/>
        <v>3</v>
      </c>
      <c r="T214" t="str">
        <f t="shared" si="23"/>
        <v>2023-07</v>
      </c>
    </row>
    <row r="215" spans="1:20" x14ac:dyDescent="0.3">
      <c r="A215">
        <v>214</v>
      </c>
      <c r="B215" s="1">
        <v>45270</v>
      </c>
      <c r="C215" t="s">
        <v>257</v>
      </c>
      <c r="D215" t="s">
        <v>20</v>
      </c>
      <c r="E215">
        <v>20</v>
      </c>
      <c r="F215" t="s">
        <v>21</v>
      </c>
      <c r="G215">
        <v>2</v>
      </c>
      <c r="H215">
        <v>30</v>
      </c>
      <c r="I215">
        <v>60</v>
      </c>
      <c r="J215">
        <f t="shared" si="18"/>
        <v>2023</v>
      </c>
      <c r="K215" t="str">
        <f t="shared" si="19"/>
        <v>December</v>
      </c>
      <c r="L215">
        <f>DAY(Table1[[#This Row],[Date]])</f>
        <v>10</v>
      </c>
      <c r="M215" t="str">
        <f>TEXT(Table1[[#This Row],[Date]], "dddd")</f>
        <v>Sunday</v>
      </c>
      <c r="N215">
        <f>(Table1[[#This Row],[Total Amount]] / Table1[[#This Row],[Quantity]])</f>
        <v>30</v>
      </c>
      <c r="O215">
        <f>IF(Table1[[#This Row],[Gender]]="Male", 1, 0)</f>
        <v>1</v>
      </c>
      <c r="P215" t="str">
        <f>IF(Table1[[#This Row],[Total Amount]] &gt; 1000, "Yes", "No")</f>
        <v>No</v>
      </c>
      <c r="Q215" t="str">
        <f t="shared" si="20"/>
        <v>18-30</v>
      </c>
      <c r="R215" s="3" t="str">
        <f t="shared" si="21"/>
        <v>Winter</v>
      </c>
      <c r="S215">
        <f t="shared" si="22"/>
        <v>4</v>
      </c>
      <c r="T215" t="str">
        <f t="shared" si="23"/>
        <v>2023-12</v>
      </c>
    </row>
    <row r="216" spans="1:20" x14ac:dyDescent="0.3">
      <c r="A216">
        <v>215</v>
      </c>
      <c r="B216" s="1">
        <v>45259</v>
      </c>
      <c r="C216" t="s">
        <v>258</v>
      </c>
      <c r="D216" t="s">
        <v>20</v>
      </c>
      <c r="E216">
        <v>58</v>
      </c>
      <c r="F216" t="s">
        <v>24</v>
      </c>
      <c r="G216">
        <v>3</v>
      </c>
      <c r="H216">
        <v>500</v>
      </c>
      <c r="I216">
        <v>1500</v>
      </c>
      <c r="J216">
        <f t="shared" si="18"/>
        <v>2023</v>
      </c>
      <c r="K216" t="str">
        <f t="shared" si="19"/>
        <v>November</v>
      </c>
      <c r="L216">
        <f>DAY(Table1[[#This Row],[Date]])</f>
        <v>29</v>
      </c>
      <c r="M216" t="str">
        <f>TEXT(Table1[[#This Row],[Date]], "dddd")</f>
        <v>Wednesday</v>
      </c>
      <c r="N216">
        <f>(Table1[[#This Row],[Total Amount]] / Table1[[#This Row],[Quantity]])</f>
        <v>500</v>
      </c>
      <c r="O216">
        <f>IF(Table1[[#This Row],[Gender]]="Male", 1, 0)</f>
        <v>1</v>
      </c>
      <c r="P216" t="str">
        <f>IF(Table1[[#This Row],[Total Amount]] &gt; 1000, "Yes", "No")</f>
        <v>Yes</v>
      </c>
      <c r="Q216" t="str">
        <f t="shared" si="20"/>
        <v>46+</v>
      </c>
      <c r="R216" s="3" t="str">
        <f t="shared" si="21"/>
        <v>Autumn</v>
      </c>
      <c r="S216">
        <f t="shared" si="22"/>
        <v>4</v>
      </c>
      <c r="T216" t="str">
        <f t="shared" si="23"/>
        <v>2023-11</v>
      </c>
    </row>
    <row r="217" spans="1:20" x14ac:dyDescent="0.3">
      <c r="A217">
        <v>216</v>
      </c>
      <c r="B217" s="1">
        <v>45118</v>
      </c>
      <c r="C217" t="s">
        <v>259</v>
      </c>
      <c r="D217" t="s">
        <v>20</v>
      </c>
      <c r="E217">
        <v>62</v>
      </c>
      <c r="F217" t="s">
        <v>27</v>
      </c>
      <c r="G217">
        <v>2</v>
      </c>
      <c r="H217">
        <v>50</v>
      </c>
      <c r="I217">
        <v>100</v>
      </c>
      <c r="J217">
        <f t="shared" si="18"/>
        <v>2023</v>
      </c>
      <c r="K217" t="str">
        <f t="shared" si="19"/>
        <v>July</v>
      </c>
      <c r="L217">
        <f>DAY(Table1[[#This Row],[Date]])</f>
        <v>11</v>
      </c>
      <c r="M217" t="str">
        <f>TEXT(Table1[[#This Row],[Date]], "dddd")</f>
        <v>Tuesday</v>
      </c>
      <c r="N217">
        <f>(Table1[[#This Row],[Total Amount]] / Table1[[#This Row],[Quantity]])</f>
        <v>50</v>
      </c>
      <c r="O217">
        <f>IF(Table1[[#This Row],[Gender]]="Male", 1, 0)</f>
        <v>1</v>
      </c>
      <c r="P217" t="str">
        <f>IF(Table1[[#This Row],[Total Amount]] &gt; 1000, "Yes", "No")</f>
        <v>No</v>
      </c>
      <c r="Q217" t="str">
        <f t="shared" si="20"/>
        <v>46+</v>
      </c>
      <c r="R217" s="3" t="str">
        <f t="shared" si="21"/>
        <v>Monsoon</v>
      </c>
      <c r="S217">
        <f t="shared" si="22"/>
        <v>3</v>
      </c>
      <c r="T217" t="str">
        <f t="shared" si="23"/>
        <v>2023-07</v>
      </c>
    </row>
    <row r="218" spans="1:20" x14ac:dyDescent="0.3">
      <c r="A218">
        <v>217</v>
      </c>
      <c r="B218" s="1">
        <v>45151</v>
      </c>
      <c r="C218" t="s">
        <v>260</v>
      </c>
      <c r="D218" t="s">
        <v>23</v>
      </c>
      <c r="E218">
        <v>35</v>
      </c>
      <c r="F218" t="s">
        <v>27</v>
      </c>
      <c r="G218">
        <v>4</v>
      </c>
      <c r="H218">
        <v>50</v>
      </c>
      <c r="I218">
        <v>200</v>
      </c>
      <c r="J218">
        <f t="shared" si="18"/>
        <v>2023</v>
      </c>
      <c r="K218" t="str">
        <f t="shared" si="19"/>
        <v>August</v>
      </c>
      <c r="L218">
        <f>DAY(Table1[[#This Row],[Date]])</f>
        <v>13</v>
      </c>
      <c r="M218" t="str">
        <f>TEXT(Table1[[#This Row],[Date]], "dddd")</f>
        <v>Sunday</v>
      </c>
      <c r="N218">
        <f>(Table1[[#This Row],[Total Amount]] / Table1[[#This Row],[Quantity]])</f>
        <v>50</v>
      </c>
      <c r="O218">
        <f>IF(Table1[[#This Row],[Gender]]="Male", 1, 0)</f>
        <v>0</v>
      </c>
      <c r="P218" t="str">
        <f>IF(Table1[[#This Row],[Total Amount]] &gt; 1000, "Yes", "No")</f>
        <v>No</v>
      </c>
      <c r="Q218" t="str">
        <f t="shared" si="20"/>
        <v>31-45</v>
      </c>
      <c r="R218" s="3" t="str">
        <f t="shared" si="21"/>
        <v>Monsoon</v>
      </c>
      <c r="S218">
        <f t="shared" si="22"/>
        <v>3</v>
      </c>
      <c r="T218" t="str">
        <f t="shared" si="23"/>
        <v>2023-08</v>
      </c>
    </row>
    <row r="219" spans="1:20" x14ac:dyDescent="0.3">
      <c r="A219">
        <v>218</v>
      </c>
      <c r="B219" s="1">
        <v>45191</v>
      </c>
      <c r="C219" t="s">
        <v>261</v>
      </c>
      <c r="D219" t="s">
        <v>20</v>
      </c>
      <c r="E219">
        <v>64</v>
      </c>
      <c r="F219" t="s">
        <v>21</v>
      </c>
      <c r="G219">
        <v>3</v>
      </c>
      <c r="H219">
        <v>30</v>
      </c>
      <c r="I219">
        <v>90</v>
      </c>
      <c r="J219">
        <f t="shared" si="18"/>
        <v>2023</v>
      </c>
      <c r="K219" t="str">
        <f t="shared" si="19"/>
        <v>September</v>
      </c>
      <c r="L219">
        <f>DAY(Table1[[#This Row],[Date]])</f>
        <v>22</v>
      </c>
      <c r="M219" t="str">
        <f>TEXT(Table1[[#This Row],[Date]], "dddd")</f>
        <v>Friday</v>
      </c>
      <c r="N219">
        <f>(Table1[[#This Row],[Total Amount]] / Table1[[#This Row],[Quantity]])</f>
        <v>30</v>
      </c>
      <c r="O219">
        <f>IF(Table1[[#This Row],[Gender]]="Male", 1, 0)</f>
        <v>1</v>
      </c>
      <c r="P219" t="str">
        <f>IF(Table1[[#This Row],[Total Amount]] &gt; 1000, "Yes", "No")</f>
        <v>No</v>
      </c>
      <c r="Q219" t="str">
        <f t="shared" si="20"/>
        <v>46+</v>
      </c>
      <c r="R219" s="3" t="str">
        <f t="shared" si="21"/>
        <v>Monsoon</v>
      </c>
      <c r="S219">
        <f t="shared" si="22"/>
        <v>3</v>
      </c>
      <c r="T219" t="str">
        <f t="shared" si="23"/>
        <v>2023-09</v>
      </c>
    </row>
    <row r="220" spans="1:20" x14ac:dyDescent="0.3">
      <c r="A220">
        <v>219</v>
      </c>
      <c r="B220" s="1">
        <v>45158</v>
      </c>
      <c r="C220" t="s">
        <v>262</v>
      </c>
      <c r="D220" t="s">
        <v>23</v>
      </c>
      <c r="E220">
        <v>53</v>
      </c>
      <c r="F220" t="s">
        <v>27</v>
      </c>
      <c r="G220">
        <v>3</v>
      </c>
      <c r="H220">
        <v>30</v>
      </c>
      <c r="I220">
        <v>90</v>
      </c>
      <c r="J220">
        <f t="shared" si="18"/>
        <v>2023</v>
      </c>
      <c r="K220" t="str">
        <f t="shared" si="19"/>
        <v>August</v>
      </c>
      <c r="L220">
        <f>DAY(Table1[[#This Row],[Date]])</f>
        <v>20</v>
      </c>
      <c r="M220" t="str">
        <f>TEXT(Table1[[#This Row],[Date]], "dddd")</f>
        <v>Sunday</v>
      </c>
      <c r="N220">
        <f>(Table1[[#This Row],[Total Amount]] / Table1[[#This Row],[Quantity]])</f>
        <v>30</v>
      </c>
      <c r="O220">
        <f>IF(Table1[[#This Row],[Gender]]="Male", 1, 0)</f>
        <v>0</v>
      </c>
      <c r="P220" t="str">
        <f>IF(Table1[[#This Row],[Total Amount]] &gt; 1000, "Yes", "No")</f>
        <v>No</v>
      </c>
      <c r="Q220" t="str">
        <f t="shared" si="20"/>
        <v>46+</v>
      </c>
      <c r="R220" s="3" t="str">
        <f t="shared" si="21"/>
        <v>Monsoon</v>
      </c>
      <c r="S220">
        <f t="shared" si="22"/>
        <v>3</v>
      </c>
      <c r="T220" t="str">
        <f t="shared" si="23"/>
        <v>2023-08</v>
      </c>
    </row>
    <row r="221" spans="1:20" x14ac:dyDescent="0.3">
      <c r="A221">
        <v>220</v>
      </c>
      <c r="B221" s="1">
        <v>44988</v>
      </c>
      <c r="C221" t="s">
        <v>263</v>
      </c>
      <c r="D221" t="s">
        <v>20</v>
      </c>
      <c r="E221">
        <v>64</v>
      </c>
      <c r="F221" t="s">
        <v>21</v>
      </c>
      <c r="G221">
        <v>1</v>
      </c>
      <c r="H221">
        <v>500</v>
      </c>
      <c r="I221">
        <v>500</v>
      </c>
      <c r="J221">
        <f t="shared" si="18"/>
        <v>2023</v>
      </c>
      <c r="K221" t="str">
        <f t="shared" si="19"/>
        <v>March</v>
      </c>
      <c r="L221">
        <f>DAY(Table1[[#This Row],[Date]])</f>
        <v>3</v>
      </c>
      <c r="M221" t="str">
        <f>TEXT(Table1[[#This Row],[Date]], "dddd")</f>
        <v>Friday</v>
      </c>
      <c r="N221">
        <f>(Table1[[#This Row],[Total Amount]] / Table1[[#This Row],[Quantity]])</f>
        <v>500</v>
      </c>
      <c r="O221">
        <f>IF(Table1[[#This Row],[Gender]]="Male", 1, 0)</f>
        <v>1</v>
      </c>
      <c r="P221" t="str">
        <f>IF(Table1[[#This Row],[Total Amount]] &gt; 1000, "Yes", "No")</f>
        <v>No</v>
      </c>
      <c r="Q221" t="str">
        <f t="shared" si="20"/>
        <v>46+</v>
      </c>
      <c r="R221" s="3" t="str">
        <f t="shared" si="21"/>
        <v>Summer</v>
      </c>
      <c r="S221">
        <f t="shared" si="22"/>
        <v>1</v>
      </c>
      <c r="T221" t="str">
        <f t="shared" si="23"/>
        <v>2023-03</v>
      </c>
    </row>
    <row r="222" spans="1:20" x14ac:dyDescent="0.3">
      <c r="A222">
        <v>221</v>
      </c>
      <c r="B222" s="1">
        <v>45053</v>
      </c>
      <c r="C222" t="s">
        <v>264</v>
      </c>
      <c r="D222" t="s">
        <v>20</v>
      </c>
      <c r="E222">
        <v>39</v>
      </c>
      <c r="F222" t="s">
        <v>21</v>
      </c>
      <c r="G222">
        <v>2</v>
      </c>
      <c r="H222">
        <v>300</v>
      </c>
      <c r="I222">
        <v>600</v>
      </c>
      <c r="J222">
        <f t="shared" si="18"/>
        <v>2023</v>
      </c>
      <c r="K222" t="str">
        <f t="shared" si="19"/>
        <v>May</v>
      </c>
      <c r="L222">
        <f>DAY(Table1[[#This Row],[Date]])</f>
        <v>7</v>
      </c>
      <c r="M222" t="str">
        <f>TEXT(Table1[[#This Row],[Date]], "dddd")</f>
        <v>Sunday</v>
      </c>
      <c r="N222">
        <f>(Table1[[#This Row],[Total Amount]] / Table1[[#This Row],[Quantity]])</f>
        <v>300</v>
      </c>
      <c r="O222">
        <f>IF(Table1[[#This Row],[Gender]]="Male", 1, 0)</f>
        <v>1</v>
      </c>
      <c r="P222" t="str">
        <f>IF(Table1[[#This Row],[Total Amount]] &gt; 1000, "Yes", "No")</f>
        <v>No</v>
      </c>
      <c r="Q222" t="str">
        <f t="shared" si="20"/>
        <v>31-45</v>
      </c>
      <c r="R222" s="3" t="str">
        <f t="shared" si="21"/>
        <v>Summer</v>
      </c>
      <c r="S222">
        <f t="shared" si="22"/>
        <v>2</v>
      </c>
      <c r="T222" t="str">
        <f t="shared" si="23"/>
        <v>2023-05</v>
      </c>
    </row>
    <row r="223" spans="1:20" x14ac:dyDescent="0.3">
      <c r="A223">
        <v>222</v>
      </c>
      <c r="B223" s="1">
        <v>45042</v>
      </c>
      <c r="C223" t="s">
        <v>265</v>
      </c>
      <c r="D223" t="s">
        <v>20</v>
      </c>
      <c r="E223">
        <v>51</v>
      </c>
      <c r="F223" t="s">
        <v>24</v>
      </c>
      <c r="G223">
        <v>4</v>
      </c>
      <c r="H223">
        <v>30</v>
      </c>
      <c r="I223">
        <v>120</v>
      </c>
      <c r="J223">
        <f t="shared" si="18"/>
        <v>2023</v>
      </c>
      <c r="K223" t="str">
        <f t="shared" si="19"/>
        <v>April</v>
      </c>
      <c r="L223">
        <f>DAY(Table1[[#This Row],[Date]])</f>
        <v>26</v>
      </c>
      <c r="M223" t="str">
        <f>TEXT(Table1[[#This Row],[Date]], "dddd")</f>
        <v>Wednesday</v>
      </c>
      <c r="N223">
        <f>(Table1[[#This Row],[Total Amount]] / Table1[[#This Row],[Quantity]])</f>
        <v>30</v>
      </c>
      <c r="O223">
        <f>IF(Table1[[#This Row],[Gender]]="Male", 1, 0)</f>
        <v>1</v>
      </c>
      <c r="P223" t="str">
        <f>IF(Table1[[#This Row],[Total Amount]] &gt; 1000, "Yes", "No")</f>
        <v>No</v>
      </c>
      <c r="Q223" t="str">
        <f t="shared" si="20"/>
        <v>46+</v>
      </c>
      <c r="R223" s="3" t="str">
        <f t="shared" si="21"/>
        <v>Summer</v>
      </c>
      <c r="S223">
        <f t="shared" si="22"/>
        <v>2</v>
      </c>
      <c r="T223" t="str">
        <f t="shared" si="23"/>
        <v>2023-04</v>
      </c>
    </row>
    <row r="224" spans="1:20" x14ac:dyDescent="0.3">
      <c r="A224">
        <v>223</v>
      </c>
      <c r="B224" s="1">
        <v>44959</v>
      </c>
      <c r="C224" t="s">
        <v>266</v>
      </c>
      <c r="D224" t="s">
        <v>23</v>
      </c>
      <c r="E224">
        <v>64</v>
      </c>
      <c r="F224" t="s">
        <v>24</v>
      </c>
      <c r="G224">
        <v>1</v>
      </c>
      <c r="H224">
        <v>25</v>
      </c>
      <c r="I224">
        <v>25</v>
      </c>
      <c r="J224">
        <f t="shared" si="18"/>
        <v>2023</v>
      </c>
      <c r="K224" t="str">
        <f t="shared" si="19"/>
        <v>February</v>
      </c>
      <c r="L224">
        <f>DAY(Table1[[#This Row],[Date]])</f>
        <v>2</v>
      </c>
      <c r="M224" t="str">
        <f>TEXT(Table1[[#This Row],[Date]], "dddd")</f>
        <v>Thursday</v>
      </c>
      <c r="N224">
        <f>(Table1[[#This Row],[Total Amount]] / Table1[[#This Row],[Quantity]])</f>
        <v>25</v>
      </c>
      <c r="O224">
        <f>IF(Table1[[#This Row],[Gender]]="Male", 1, 0)</f>
        <v>0</v>
      </c>
      <c r="P224" t="str">
        <f>IF(Table1[[#This Row],[Total Amount]] &gt; 1000, "Yes", "No")</f>
        <v>No</v>
      </c>
      <c r="Q224" t="str">
        <f t="shared" si="20"/>
        <v>46+</v>
      </c>
      <c r="R224" s="3" t="str">
        <f t="shared" si="21"/>
        <v>Winter</v>
      </c>
      <c r="S224">
        <f t="shared" si="22"/>
        <v>1</v>
      </c>
      <c r="T224" t="str">
        <f t="shared" si="23"/>
        <v>2023-02</v>
      </c>
    </row>
    <row r="225" spans="1:20" x14ac:dyDescent="0.3">
      <c r="A225">
        <v>224</v>
      </c>
      <c r="B225" s="1">
        <v>45100</v>
      </c>
      <c r="C225" t="s">
        <v>267</v>
      </c>
      <c r="D225" t="s">
        <v>23</v>
      </c>
      <c r="E225">
        <v>25</v>
      </c>
      <c r="F225" t="s">
        <v>24</v>
      </c>
      <c r="G225">
        <v>1</v>
      </c>
      <c r="H225">
        <v>50</v>
      </c>
      <c r="I225">
        <v>50</v>
      </c>
      <c r="J225">
        <f t="shared" si="18"/>
        <v>2023</v>
      </c>
      <c r="K225" t="str">
        <f t="shared" si="19"/>
        <v>June</v>
      </c>
      <c r="L225">
        <f>DAY(Table1[[#This Row],[Date]])</f>
        <v>23</v>
      </c>
      <c r="M225" t="str">
        <f>TEXT(Table1[[#This Row],[Date]], "dddd")</f>
        <v>Friday</v>
      </c>
      <c r="N225">
        <f>(Table1[[#This Row],[Total Amount]] / Table1[[#This Row],[Quantity]])</f>
        <v>50</v>
      </c>
      <c r="O225">
        <f>IF(Table1[[#This Row],[Gender]]="Male", 1, 0)</f>
        <v>0</v>
      </c>
      <c r="P225" t="str">
        <f>IF(Table1[[#This Row],[Total Amount]] &gt; 1000, "Yes", "No")</f>
        <v>No</v>
      </c>
      <c r="Q225" t="str">
        <f t="shared" si="20"/>
        <v>18-30</v>
      </c>
      <c r="R225" s="3" t="str">
        <f t="shared" si="21"/>
        <v>Monsoon</v>
      </c>
      <c r="S225">
        <f t="shared" si="22"/>
        <v>2</v>
      </c>
      <c r="T225" t="str">
        <f t="shared" si="23"/>
        <v>2023-06</v>
      </c>
    </row>
    <row r="226" spans="1:20" x14ac:dyDescent="0.3">
      <c r="A226">
        <v>225</v>
      </c>
      <c r="B226" s="1">
        <v>44937</v>
      </c>
      <c r="C226" t="s">
        <v>268</v>
      </c>
      <c r="D226" t="s">
        <v>23</v>
      </c>
      <c r="E226">
        <v>57</v>
      </c>
      <c r="F226" t="s">
        <v>21</v>
      </c>
      <c r="G226">
        <v>4</v>
      </c>
      <c r="H226">
        <v>25</v>
      </c>
      <c r="I226">
        <v>100</v>
      </c>
      <c r="J226">
        <f t="shared" si="18"/>
        <v>2023</v>
      </c>
      <c r="K226" t="str">
        <f t="shared" si="19"/>
        <v>January</v>
      </c>
      <c r="L226">
        <f>DAY(Table1[[#This Row],[Date]])</f>
        <v>11</v>
      </c>
      <c r="M226" t="str">
        <f>TEXT(Table1[[#This Row],[Date]], "dddd")</f>
        <v>Wednesday</v>
      </c>
      <c r="N226">
        <f>(Table1[[#This Row],[Total Amount]] / Table1[[#This Row],[Quantity]])</f>
        <v>25</v>
      </c>
      <c r="O226">
        <f>IF(Table1[[#This Row],[Gender]]="Male", 1, 0)</f>
        <v>0</v>
      </c>
      <c r="P226" t="str">
        <f>IF(Table1[[#This Row],[Total Amount]] &gt; 1000, "Yes", "No")</f>
        <v>No</v>
      </c>
      <c r="Q226" t="str">
        <f t="shared" si="20"/>
        <v>46+</v>
      </c>
      <c r="R226" s="3" t="str">
        <f t="shared" si="21"/>
        <v>Winter</v>
      </c>
      <c r="S226">
        <f t="shared" si="22"/>
        <v>1</v>
      </c>
      <c r="T226" t="str">
        <f t="shared" si="23"/>
        <v>2023-01</v>
      </c>
    </row>
    <row r="227" spans="1:20" x14ac:dyDescent="0.3">
      <c r="A227">
        <v>226</v>
      </c>
      <c r="B227" s="1">
        <v>45228</v>
      </c>
      <c r="C227" t="s">
        <v>269</v>
      </c>
      <c r="D227" t="s">
        <v>23</v>
      </c>
      <c r="E227">
        <v>61</v>
      </c>
      <c r="F227" t="s">
        <v>24</v>
      </c>
      <c r="G227">
        <v>1</v>
      </c>
      <c r="H227">
        <v>50</v>
      </c>
      <c r="I227">
        <v>50</v>
      </c>
      <c r="J227">
        <f t="shared" si="18"/>
        <v>2023</v>
      </c>
      <c r="K227" t="str">
        <f t="shared" si="19"/>
        <v>October</v>
      </c>
      <c r="L227">
        <f>DAY(Table1[[#This Row],[Date]])</f>
        <v>29</v>
      </c>
      <c r="M227" t="str">
        <f>TEXT(Table1[[#This Row],[Date]], "dddd")</f>
        <v>Sunday</v>
      </c>
      <c r="N227">
        <f>(Table1[[#This Row],[Total Amount]] / Table1[[#This Row],[Quantity]])</f>
        <v>50</v>
      </c>
      <c r="O227">
        <f>IF(Table1[[#This Row],[Gender]]="Male", 1, 0)</f>
        <v>0</v>
      </c>
      <c r="P227" t="str">
        <f>IF(Table1[[#This Row],[Total Amount]] &gt; 1000, "Yes", "No")</f>
        <v>No</v>
      </c>
      <c r="Q227" t="str">
        <f t="shared" si="20"/>
        <v>46+</v>
      </c>
      <c r="R227" s="3" t="str">
        <f t="shared" si="21"/>
        <v>Autumn</v>
      </c>
      <c r="S227">
        <f t="shared" si="22"/>
        <v>4</v>
      </c>
      <c r="T227" t="str">
        <f t="shared" si="23"/>
        <v>2023-10</v>
      </c>
    </row>
    <row r="228" spans="1:20" x14ac:dyDescent="0.3">
      <c r="A228">
        <v>227</v>
      </c>
      <c r="B228" s="1">
        <v>45210</v>
      </c>
      <c r="C228" t="s">
        <v>270</v>
      </c>
      <c r="D228" t="s">
        <v>20</v>
      </c>
      <c r="E228">
        <v>36</v>
      </c>
      <c r="F228" t="s">
        <v>27</v>
      </c>
      <c r="G228">
        <v>2</v>
      </c>
      <c r="H228">
        <v>50</v>
      </c>
      <c r="I228">
        <v>100</v>
      </c>
      <c r="J228">
        <f t="shared" si="18"/>
        <v>2023</v>
      </c>
      <c r="K228" t="str">
        <f t="shared" si="19"/>
        <v>October</v>
      </c>
      <c r="L228">
        <f>DAY(Table1[[#This Row],[Date]])</f>
        <v>11</v>
      </c>
      <c r="M228" t="str">
        <f>TEXT(Table1[[#This Row],[Date]], "dddd")</f>
        <v>Wednesday</v>
      </c>
      <c r="N228">
        <f>(Table1[[#This Row],[Total Amount]] / Table1[[#This Row],[Quantity]])</f>
        <v>50</v>
      </c>
      <c r="O228">
        <f>IF(Table1[[#This Row],[Gender]]="Male", 1, 0)</f>
        <v>1</v>
      </c>
      <c r="P228" t="str">
        <f>IF(Table1[[#This Row],[Total Amount]] &gt; 1000, "Yes", "No")</f>
        <v>No</v>
      </c>
      <c r="Q228" t="str">
        <f t="shared" si="20"/>
        <v>31-45</v>
      </c>
      <c r="R228" s="3" t="str">
        <f t="shared" si="21"/>
        <v>Autumn</v>
      </c>
      <c r="S228">
        <f t="shared" si="22"/>
        <v>4</v>
      </c>
      <c r="T228" t="str">
        <f t="shared" si="23"/>
        <v>2023-10</v>
      </c>
    </row>
    <row r="229" spans="1:20" x14ac:dyDescent="0.3">
      <c r="A229">
        <v>228</v>
      </c>
      <c r="B229" s="1">
        <v>45044</v>
      </c>
      <c r="C229" t="s">
        <v>271</v>
      </c>
      <c r="D229" t="s">
        <v>23</v>
      </c>
      <c r="E229">
        <v>59</v>
      </c>
      <c r="F229" t="s">
        <v>27</v>
      </c>
      <c r="G229">
        <v>2</v>
      </c>
      <c r="H229">
        <v>30</v>
      </c>
      <c r="I229">
        <v>60</v>
      </c>
      <c r="J229">
        <f t="shared" si="18"/>
        <v>2023</v>
      </c>
      <c r="K229" t="str">
        <f t="shared" si="19"/>
        <v>April</v>
      </c>
      <c r="L229">
        <f>DAY(Table1[[#This Row],[Date]])</f>
        <v>28</v>
      </c>
      <c r="M229" t="str">
        <f>TEXT(Table1[[#This Row],[Date]], "dddd")</f>
        <v>Friday</v>
      </c>
      <c r="N229">
        <f>(Table1[[#This Row],[Total Amount]] / Table1[[#This Row],[Quantity]])</f>
        <v>30</v>
      </c>
      <c r="O229">
        <f>IF(Table1[[#This Row],[Gender]]="Male", 1, 0)</f>
        <v>0</v>
      </c>
      <c r="P229" t="str">
        <f>IF(Table1[[#This Row],[Total Amount]] &gt; 1000, "Yes", "No")</f>
        <v>No</v>
      </c>
      <c r="Q229" t="str">
        <f t="shared" si="20"/>
        <v>46+</v>
      </c>
      <c r="R229" s="3" t="str">
        <f t="shared" si="21"/>
        <v>Summer</v>
      </c>
      <c r="S229">
        <f t="shared" si="22"/>
        <v>2</v>
      </c>
      <c r="T229" t="str">
        <f t="shared" si="23"/>
        <v>2023-04</v>
      </c>
    </row>
    <row r="230" spans="1:20" x14ac:dyDescent="0.3">
      <c r="A230">
        <v>229</v>
      </c>
      <c r="B230" s="1">
        <v>45228</v>
      </c>
      <c r="C230" t="s">
        <v>272</v>
      </c>
      <c r="D230" t="s">
        <v>20</v>
      </c>
      <c r="E230">
        <v>58</v>
      </c>
      <c r="F230" t="s">
        <v>21</v>
      </c>
      <c r="G230">
        <v>3</v>
      </c>
      <c r="H230">
        <v>30</v>
      </c>
      <c r="I230">
        <v>90</v>
      </c>
      <c r="J230">
        <f t="shared" si="18"/>
        <v>2023</v>
      </c>
      <c r="K230" t="str">
        <f t="shared" si="19"/>
        <v>October</v>
      </c>
      <c r="L230">
        <f>DAY(Table1[[#This Row],[Date]])</f>
        <v>29</v>
      </c>
      <c r="M230" t="str">
        <f>TEXT(Table1[[#This Row],[Date]], "dddd")</f>
        <v>Sunday</v>
      </c>
      <c r="N230">
        <f>(Table1[[#This Row],[Total Amount]] / Table1[[#This Row],[Quantity]])</f>
        <v>30</v>
      </c>
      <c r="O230">
        <f>IF(Table1[[#This Row],[Gender]]="Male", 1, 0)</f>
        <v>1</v>
      </c>
      <c r="P230" t="str">
        <f>IF(Table1[[#This Row],[Total Amount]] &gt; 1000, "Yes", "No")</f>
        <v>No</v>
      </c>
      <c r="Q230" t="str">
        <f t="shared" si="20"/>
        <v>46+</v>
      </c>
      <c r="R230" s="3" t="str">
        <f t="shared" si="21"/>
        <v>Autumn</v>
      </c>
      <c r="S230">
        <f t="shared" si="22"/>
        <v>4</v>
      </c>
      <c r="T230" t="str">
        <f t="shared" si="23"/>
        <v>2023-10</v>
      </c>
    </row>
    <row r="231" spans="1:20" x14ac:dyDescent="0.3">
      <c r="A231">
        <v>230</v>
      </c>
      <c r="B231" s="1">
        <v>45039</v>
      </c>
      <c r="C231" t="s">
        <v>273</v>
      </c>
      <c r="D231" t="s">
        <v>20</v>
      </c>
      <c r="E231">
        <v>54</v>
      </c>
      <c r="F231" t="s">
        <v>21</v>
      </c>
      <c r="G231">
        <v>1</v>
      </c>
      <c r="H231">
        <v>25</v>
      </c>
      <c r="I231">
        <v>25</v>
      </c>
      <c r="J231">
        <f t="shared" si="18"/>
        <v>2023</v>
      </c>
      <c r="K231" t="str">
        <f t="shared" si="19"/>
        <v>April</v>
      </c>
      <c r="L231">
        <f>DAY(Table1[[#This Row],[Date]])</f>
        <v>23</v>
      </c>
      <c r="M231" t="str">
        <f>TEXT(Table1[[#This Row],[Date]], "dddd")</f>
        <v>Sunday</v>
      </c>
      <c r="N231">
        <f>(Table1[[#This Row],[Total Amount]] / Table1[[#This Row],[Quantity]])</f>
        <v>25</v>
      </c>
      <c r="O231">
        <f>IF(Table1[[#This Row],[Gender]]="Male", 1, 0)</f>
        <v>1</v>
      </c>
      <c r="P231" t="str">
        <f>IF(Table1[[#This Row],[Total Amount]] &gt; 1000, "Yes", "No")</f>
        <v>No</v>
      </c>
      <c r="Q231" t="str">
        <f t="shared" si="20"/>
        <v>46+</v>
      </c>
      <c r="R231" s="3" t="str">
        <f t="shared" si="21"/>
        <v>Summer</v>
      </c>
      <c r="S231">
        <f t="shared" si="22"/>
        <v>2</v>
      </c>
      <c r="T231" t="str">
        <f t="shared" si="23"/>
        <v>2023-04</v>
      </c>
    </row>
    <row r="232" spans="1:20" x14ac:dyDescent="0.3">
      <c r="A232">
        <v>231</v>
      </c>
      <c r="B232" s="1">
        <v>44930</v>
      </c>
      <c r="C232" t="s">
        <v>274</v>
      </c>
      <c r="D232" t="s">
        <v>23</v>
      </c>
      <c r="E232">
        <v>23</v>
      </c>
      <c r="F232" t="s">
        <v>24</v>
      </c>
      <c r="G232">
        <v>3</v>
      </c>
      <c r="H232">
        <v>50</v>
      </c>
      <c r="I232">
        <v>150</v>
      </c>
      <c r="J232">
        <f t="shared" si="18"/>
        <v>2023</v>
      </c>
      <c r="K232" t="str">
        <f t="shared" si="19"/>
        <v>January</v>
      </c>
      <c r="L232">
        <f>DAY(Table1[[#This Row],[Date]])</f>
        <v>4</v>
      </c>
      <c r="M232" t="str">
        <f>TEXT(Table1[[#This Row],[Date]], "dddd")</f>
        <v>Wednesday</v>
      </c>
      <c r="N232">
        <f>(Table1[[#This Row],[Total Amount]] / Table1[[#This Row],[Quantity]])</f>
        <v>50</v>
      </c>
      <c r="O232">
        <f>IF(Table1[[#This Row],[Gender]]="Male", 1, 0)</f>
        <v>0</v>
      </c>
      <c r="P232" t="str">
        <f>IF(Table1[[#This Row],[Total Amount]] &gt; 1000, "Yes", "No")</f>
        <v>No</v>
      </c>
      <c r="Q232" t="str">
        <f t="shared" si="20"/>
        <v>18-30</v>
      </c>
      <c r="R232" s="3" t="str">
        <f t="shared" si="21"/>
        <v>Winter</v>
      </c>
      <c r="S232">
        <f t="shared" si="22"/>
        <v>1</v>
      </c>
      <c r="T232" t="str">
        <f t="shared" si="23"/>
        <v>2023-01</v>
      </c>
    </row>
    <row r="233" spans="1:20" x14ac:dyDescent="0.3">
      <c r="A233">
        <v>232</v>
      </c>
      <c r="B233" s="1">
        <v>44963</v>
      </c>
      <c r="C233" t="s">
        <v>275</v>
      </c>
      <c r="D233" t="s">
        <v>23</v>
      </c>
      <c r="E233">
        <v>43</v>
      </c>
      <c r="F233" t="s">
        <v>21</v>
      </c>
      <c r="G233">
        <v>1</v>
      </c>
      <c r="H233">
        <v>25</v>
      </c>
      <c r="I233">
        <v>25</v>
      </c>
      <c r="J233">
        <f t="shared" si="18"/>
        <v>2023</v>
      </c>
      <c r="K233" t="str">
        <f t="shared" si="19"/>
        <v>February</v>
      </c>
      <c r="L233">
        <f>DAY(Table1[[#This Row],[Date]])</f>
        <v>6</v>
      </c>
      <c r="M233" t="str">
        <f>TEXT(Table1[[#This Row],[Date]], "dddd")</f>
        <v>Monday</v>
      </c>
      <c r="N233">
        <f>(Table1[[#This Row],[Total Amount]] / Table1[[#This Row],[Quantity]])</f>
        <v>25</v>
      </c>
      <c r="O233">
        <f>IF(Table1[[#This Row],[Gender]]="Male", 1, 0)</f>
        <v>0</v>
      </c>
      <c r="P233" t="str">
        <f>IF(Table1[[#This Row],[Total Amount]] &gt; 1000, "Yes", "No")</f>
        <v>No</v>
      </c>
      <c r="Q233" t="str">
        <f t="shared" si="20"/>
        <v>31-45</v>
      </c>
      <c r="R233" s="3" t="str">
        <f t="shared" si="21"/>
        <v>Winter</v>
      </c>
      <c r="S233">
        <f t="shared" si="22"/>
        <v>1</v>
      </c>
      <c r="T233" t="str">
        <f t="shared" si="23"/>
        <v>2023-02</v>
      </c>
    </row>
    <row r="234" spans="1:20" x14ac:dyDescent="0.3">
      <c r="A234">
        <v>233</v>
      </c>
      <c r="B234" s="1">
        <v>45289</v>
      </c>
      <c r="C234" t="s">
        <v>276</v>
      </c>
      <c r="D234" t="s">
        <v>23</v>
      </c>
      <c r="E234">
        <v>51</v>
      </c>
      <c r="F234" t="s">
        <v>21</v>
      </c>
      <c r="G234">
        <v>2</v>
      </c>
      <c r="H234">
        <v>300</v>
      </c>
      <c r="I234">
        <v>600</v>
      </c>
      <c r="J234">
        <f t="shared" si="18"/>
        <v>2023</v>
      </c>
      <c r="K234" t="str">
        <f t="shared" si="19"/>
        <v>December</v>
      </c>
      <c r="L234">
        <f>DAY(Table1[[#This Row],[Date]])</f>
        <v>29</v>
      </c>
      <c r="M234" t="str">
        <f>TEXT(Table1[[#This Row],[Date]], "dddd")</f>
        <v>Friday</v>
      </c>
      <c r="N234">
        <f>(Table1[[#This Row],[Total Amount]] / Table1[[#This Row],[Quantity]])</f>
        <v>300</v>
      </c>
      <c r="O234">
        <f>IF(Table1[[#This Row],[Gender]]="Male", 1, 0)</f>
        <v>0</v>
      </c>
      <c r="P234" t="str">
        <f>IF(Table1[[#This Row],[Total Amount]] &gt; 1000, "Yes", "No")</f>
        <v>No</v>
      </c>
      <c r="Q234" t="str">
        <f t="shared" si="20"/>
        <v>46+</v>
      </c>
      <c r="R234" s="3" t="str">
        <f t="shared" si="21"/>
        <v>Winter</v>
      </c>
      <c r="S234">
        <f t="shared" si="22"/>
        <v>4</v>
      </c>
      <c r="T234" t="str">
        <f t="shared" si="23"/>
        <v>2023-12</v>
      </c>
    </row>
    <row r="235" spans="1:20" x14ac:dyDescent="0.3">
      <c r="A235">
        <v>234</v>
      </c>
      <c r="B235" s="1">
        <v>45250</v>
      </c>
      <c r="C235" t="s">
        <v>277</v>
      </c>
      <c r="D235" t="s">
        <v>23</v>
      </c>
      <c r="E235">
        <v>62</v>
      </c>
      <c r="F235" t="s">
        <v>27</v>
      </c>
      <c r="G235">
        <v>2</v>
      </c>
      <c r="H235">
        <v>25</v>
      </c>
      <c r="I235">
        <v>50</v>
      </c>
      <c r="J235">
        <f t="shared" si="18"/>
        <v>2023</v>
      </c>
      <c r="K235" t="str">
        <f t="shared" si="19"/>
        <v>November</v>
      </c>
      <c r="L235">
        <f>DAY(Table1[[#This Row],[Date]])</f>
        <v>20</v>
      </c>
      <c r="M235" t="str">
        <f>TEXT(Table1[[#This Row],[Date]], "dddd")</f>
        <v>Monday</v>
      </c>
      <c r="N235">
        <f>(Table1[[#This Row],[Total Amount]] / Table1[[#This Row],[Quantity]])</f>
        <v>25</v>
      </c>
      <c r="O235">
        <f>IF(Table1[[#This Row],[Gender]]="Male", 1, 0)</f>
        <v>0</v>
      </c>
      <c r="P235" t="str">
        <f>IF(Table1[[#This Row],[Total Amount]] &gt; 1000, "Yes", "No")</f>
        <v>No</v>
      </c>
      <c r="Q235" t="str">
        <f t="shared" si="20"/>
        <v>46+</v>
      </c>
      <c r="R235" s="3" t="str">
        <f t="shared" si="21"/>
        <v>Autumn</v>
      </c>
      <c r="S235">
        <f t="shared" si="22"/>
        <v>4</v>
      </c>
      <c r="T235" t="str">
        <f t="shared" si="23"/>
        <v>2023-11</v>
      </c>
    </row>
    <row r="236" spans="1:20" x14ac:dyDescent="0.3">
      <c r="A236">
        <v>235</v>
      </c>
      <c r="B236" s="1">
        <v>44957</v>
      </c>
      <c r="C236" t="s">
        <v>278</v>
      </c>
      <c r="D236" t="s">
        <v>23</v>
      </c>
      <c r="E236">
        <v>23</v>
      </c>
      <c r="F236" t="s">
        <v>27</v>
      </c>
      <c r="G236">
        <v>2</v>
      </c>
      <c r="H236">
        <v>500</v>
      </c>
      <c r="I236">
        <v>1000</v>
      </c>
      <c r="J236">
        <f t="shared" si="18"/>
        <v>2023</v>
      </c>
      <c r="K236" t="str">
        <f t="shared" si="19"/>
        <v>January</v>
      </c>
      <c r="L236">
        <f>DAY(Table1[[#This Row],[Date]])</f>
        <v>31</v>
      </c>
      <c r="M236" t="str">
        <f>TEXT(Table1[[#This Row],[Date]], "dddd")</f>
        <v>Tuesday</v>
      </c>
      <c r="N236">
        <f>(Table1[[#This Row],[Total Amount]] / Table1[[#This Row],[Quantity]])</f>
        <v>500</v>
      </c>
      <c r="O236">
        <f>IF(Table1[[#This Row],[Gender]]="Male", 1, 0)</f>
        <v>0</v>
      </c>
      <c r="P236" t="str">
        <f>IF(Table1[[#This Row],[Total Amount]] &gt; 1000, "Yes", "No")</f>
        <v>No</v>
      </c>
      <c r="Q236" t="str">
        <f t="shared" si="20"/>
        <v>18-30</v>
      </c>
      <c r="R236" s="3" t="str">
        <f t="shared" si="21"/>
        <v>Winter</v>
      </c>
      <c r="S236">
        <f t="shared" si="22"/>
        <v>1</v>
      </c>
      <c r="T236" t="str">
        <f t="shared" si="23"/>
        <v>2023-01</v>
      </c>
    </row>
    <row r="237" spans="1:20" x14ac:dyDescent="0.3">
      <c r="A237">
        <v>236</v>
      </c>
      <c r="B237" s="1">
        <v>45044</v>
      </c>
      <c r="C237" t="s">
        <v>279</v>
      </c>
      <c r="D237" t="s">
        <v>23</v>
      </c>
      <c r="E237">
        <v>54</v>
      </c>
      <c r="F237" t="s">
        <v>24</v>
      </c>
      <c r="G237">
        <v>1</v>
      </c>
      <c r="H237">
        <v>25</v>
      </c>
      <c r="I237">
        <v>25</v>
      </c>
      <c r="J237">
        <f t="shared" si="18"/>
        <v>2023</v>
      </c>
      <c r="K237" t="str">
        <f t="shared" si="19"/>
        <v>April</v>
      </c>
      <c r="L237">
        <f>DAY(Table1[[#This Row],[Date]])</f>
        <v>28</v>
      </c>
      <c r="M237" t="str">
        <f>TEXT(Table1[[#This Row],[Date]], "dddd")</f>
        <v>Friday</v>
      </c>
      <c r="N237">
        <f>(Table1[[#This Row],[Total Amount]] / Table1[[#This Row],[Quantity]])</f>
        <v>25</v>
      </c>
      <c r="O237">
        <f>IF(Table1[[#This Row],[Gender]]="Male", 1, 0)</f>
        <v>0</v>
      </c>
      <c r="P237" t="str">
        <f>IF(Table1[[#This Row],[Total Amount]] &gt; 1000, "Yes", "No")</f>
        <v>No</v>
      </c>
      <c r="Q237" t="str">
        <f t="shared" si="20"/>
        <v>46+</v>
      </c>
      <c r="R237" s="3" t="str">
        <f t="shared" si="21"/>
        <v>Summer</v>
      </c>
      <c r="S237">
        <f t="shared" si="22"/>
        <v>2</v>
      </c>
      <c r="T237" t="str">
        <f t="shared" si="23"/>
        <v>2023-04</v>
      </c>
    </row>
    <row r="238" spans="1:20" x14ac:dyDescent="0.3">
      <c r="A238">
        <v>237</v>
      </c>
      <c r="B238" s="1">
        <v>44961</v>
      </c>
      <c r="C238" t="s">
        <v>280</v>
      </c>
      <c r="D238" t="s">
        <v>23</v>
      </c>
      <c r="E238">
        <v>50</v>
      </c>
      <c r="F238" t="s">
        <v>21</v>
      </c>
      <c r="G238">
        <v>2</v>
      </c>
      <c r="H238">
        <v>500</v>
      </c>
      <c r="I238">
        <v>1000</v>
      </c>
      <c r="J238">
        <f t="shared" si="18"/>
        <v>2023</v>
      </c>
      <c r="K238" t="str">
        <f t="shared" si="19"/>
        <v>February</v>
      </c>
      <c r="L238">
        <f>DAY(Table1[[#This Row],[Date]])</f>
        <v>4</v>
      </c>
      <c r="M238" t="str">
        <f>TEXT(Table1[[#This Row],[Date]], "dddd")</f>
        <v>Saturday</v>
      </c>
      <c r="N238">
        <f>(Table1[[#This Row],[Total Amount]] / Table1[[#This Row],[Quantity]])</f>
        <v>500</v>
      </c>
      <c r="O238">
        <f>IF(Table1[[#This Row],[Gender]]="Male", 1, 0)</f>
        <v>0</v>
      </c>
      <c r="P238" t="str">
        <f>IF(Table1[[#This Row],[Total Amount]] &gt; 1000, "Yes", "No")</f>
        <v>No</v>
      </c>
      <c r="Q238" t="str">
        <f t="shared" si="20"/>
        <v>46+</v>
      </c>
      <c r="R238" s="3" t="str">
        <f t="shared" si="21"/>
        <v>Winter</v>
      </c>
      <c r="S238">
        <f t="shared" si="22"/>
        <v>1</v>
      </c>
      <c r="T238" t="str">
        <f t="shared" si="23"/>
        <v>2023-02</v>
      </c>
    </row>
    <row r="239" spans="1:20" x14ac:dyDescent="0.3">
      <c r="A239">
        <v>238</v>
      </c>
      <c r="B239" s="1">
        <v>44943</v>
      </c>
      <c r="C239" t="s">
        <v>281</v>
      </c>
      <c r="D239" t="s">
        <v>23</v>
      </c>
      <c r="E239">
        <v>39</v>
      </c>
      <c r="F239" t="s">
        <v>21</v>
      </c>
      <c r="G239">
        <v>1</v>
      </c>
      <c r="H239">
        <v>500</v>
      </c>
      <c r="I239">
        <v>500</v>
      </c>
      <c r="J239">
        <f t="shared" si="18"/>
        <v>2023</v>
      </c>
      <c r="K239" t="str">
        <f t="shared" si="19"/>
        <v>January</v>
      </c>
      <c r="L239">
        <f>DAY(Table1[[#This Row],[Date]])</f>
        <v>17</v>
      </c>
      <c r="M239" t="str">
        <f>TEXT(Table1[[#This Row],[Date]], "dddd")</f>
        <v>Tuesday</v>
      </c>
      <c r="N239">
        <f>(Table1[[#This Row],[Total Amount]] / Table1[[#This Row],[Quantity]])</f>
        <v>500</v>
      </c>
      <c r="O239">
        <f>IF(Table1[[#This Row],[Gender]]="Male", 1, 0)</f>
        <v>0</v>
      </c>
      <c r="P239" t="str">
        <f>IF(Table1[[#This Row],[Total Amount]] &gt; 1000, "Yes", "No")</f>
        <v>No</v>
      </c>
      <c r="Q239" t="str">
        <f t="shared" si="20"/>
        <v>31-45</v>
      </c>
      <c r="R239" s="3" t="str">
        <f t="shared" si="21"/>
        <v>Winter</v>
      </c>
      <c r="S239">
        <f t="shared" si="22"/>
        <v>1</v>
      </c>
      <c r="T239" t="str">
        <f t="shared" si="23"/>
        <v>2023-01</v>
      </c>
    </row>
    <row r="240" spans="1:20" x14ac:dyDescent="0.3">
      <c r="A240">
        <v>239</v>
      </c>
      <c r="B240" s="1">
        <v>45096</v>
      </c>
      <c r="C240" t="s">
        <v>282</v>
      </c>
      <c r="D240" t="s">
        <v>20</v>
      </c>
      <c r="E240">
        <v>38</v>
      </c>
      <c r="F240" t="s">
        <v>27</v>
      </c>
      <c r="G240">
        <v>3</v>
      </c>
      <c r="H240">
        <v>500</v>
      </c>
      <c r="I240">
        <v>1500</v>
      </c>
      <c r="J240">
        <f t="shared" si="18"/>
        <v>2023</v>
      </c>
      <c r="K240" t="str">
        <f t="shared" si="19"/>
        <v>June</v>
      </c>
      <c r="L240">
        <f>DAY(Table1[[#This Row],[Date]])</f>
        <v>19</v>
      </c>
      <c r="M240" t="str">
        <f>TEXT(Table1[[#This Row],[Date]], "dddd")</f>
        <v>Monday</v>
      </c>
      <c r="N240">
        <f>(Table1[[#This Row],[Total Amount]] / Table1[[#This Row],[Quantity]])</f>
        <v>500</v>
      </c>
      <c r="O240">
        <f>IF(Table1[[#This Row],[Gender]]="Male", 1, 0)</f>
        <v>1</v>
      </c>
      <c r="P240" t="str">
        <f>IF(Table1[[#This Row],[Total Amount]] &gt; 1000, "Yes", "No")</f>
        <v>Yes</v>
      </c>
      <c r="Q240" t="str">
        <f t="shared" si="20"/>
        <v>31-45</v>
      </c>
      <c r="R240" s="3" t="str">
        <f t="shared" si="21"/>
        <v>Monsoon</v>
      </c>
      <c r="S240">
        <f t="shared" si="22"/>
        <v>2</v>
      </c>
      <c r="T240" t="str">
        <f t="shared" si="23"/>
        <v>2023-06</v>
      </c>
    </row>
    <row r="241" spans="1:20" x14ac:dyDescent="0.3">
      <c r="A241">
        <v>240</v>
      </c>
      <c r="B241" s="1">
        <v>44963</v>
      </c>
      <c r="C241" t="s">
        <v>283</v>
      </c>
      <c r="D241" t="s">
        <v>23</v>
      </c>
      <c r="E241">
        <v>23</v>
      </c>
      <c r="F241" t="s">
        <v>21</v>
      </c>
      <c r="G241">
        <v>1</v>
      </c>
      <c r="H241">
        <v>300</v>
      </c>
      <c r="I241">
        <v>300</v>
      </c>
      <c r="J241">
        <f t="shared" si="18"/>
        <v>2023</v>
      </c>
      <c r="K241" t="str">
        <f t="shared" si="19"/>
        <v>February</v>
      </c>
      <c r="L241">
        <f>DAY(Table1[[#This Row],[Date]])</f>
        <v>6</v>
      </c>
      <c r="M241" t="str">
        <f>TEXT(Table1[[#This Row],[Date]], "dddd")</f>
        <v>Monday</v>
      </c>
      <c r="N241">
        <f>(Table1[[#This Row],[Total Amount]] / Table1[[#This Row],[Quantity]])</f>
        <v>300</v>
      </c>
      <c r="O241">
        <f>IF(Table1[[#This Row],[Gender]]="Male", 1, 0)</f>
        <v>0</v>
      </c>
      <c r="P241" t="str">
        <f>IF(Table1[[#This Row],[Total Amount]] &gt; 1000, "Yes", "No")</f>
        <v>No</v>
      </c>
      <c r="Q241" t="str">
        <f t="shared" si="20"/>
        <v>18-30</v>
      </c>
      <c r="R241" s="3" t="str">
        <f t="shared" si="21"/>
        <v>Winter</v>
      </c>
      <c r="S241">
        <f t="shared" si="22"/>
        <v>1</v>
      </c>
      <c r="T241" t="str">
        <f t="shared" si="23"/>
        <v>2023-02</v>
      </c>
    </row>
    <row r="242" spans="1:20" x14ac:dyDescent="0.3">
      <c r="A242">
        <v>241</v>
      </c>
      <c r="B242" s="1">
        <v>45190</v>
      </c>
      <c r="C242" t="s">
        <v>284</v>
      </c>
      <c r="D242" t="s">
        <v>23</v>
      </c>
      <c r="E242">
        <v>23</v>
      </c>
      <c r="F242" t="s">
        <v>27</v>
      </c>
      <c r="G242">
        <v>3</v>
      </c>
      <c r="H242">
        <v>25</v>
      </c>
      <c r="I242">
        <v>75</v>
      </c>
      <c r="J242">
        <f t="shared" si="18"/>
        <v>2023</v>
      </c>
      <c r="K242" t="str">
        <f t="shared" si="19"/>
        <v>September</v>
      </c>
      <c r="L242">
        <f>DAY(Table1[[#This Row],[Date]])</f>
        <v>21</v>
      </c>
      <c r="M242" t="str">
        <f>TEXT(Table1[[#This Row],[Date]], "dddd")</f>
        <v>Thursday</v>
      </c>
      <c r="N242">
        <f>(Table1[[#This Row],[Total Amount]] / Table1[[#This Row],[Quantity]])</f>
        <v>25</v>
      </c>
      <c r="O242">
        <f>IF(Table1[[#This Row],[Gender]]="Male", 1, 0)</f>
        <v>0</v>
      </c>
      <c r="P242" t="str">
        <f>IF(Table1[[#This Row],[Total Amount]] &gt; 1000, "Yes", "No")</f>
        <v>No</v>
      </c>
      <c r="Q242" t="str">
        <f t="shared" si="20"/>
        <v>18-30</v>
      </c>
      <c r="R242" s="3" t="str">
        <f t="shared" si="21"/>
        <v>Monsoon</v>
      </c>
      <c r="S242">
        <f t="shared" si="22"/>
        <v>3</v>
      </c>
      <c r="T242" t="str">
        <f t="shared" si="23"/>
        <v>2023-09</v>
      </c>
    </row>
    <row r="243" spans="1:20" x14ac:dyDescent="0.3">
      <c r="A243">
        <v>242</v>
      </c>
      <c r="B243" s="1">
        <v>45048</v>
      </c>
      <c r="C243" t="s">
        <v>285</v>
      </c>
      <c r="D243" t="s">
        <v>20</v>
      </c>
      <c r="E243">
        <v>21</v>
      </c>
      <c r="F243" t="s">
        <v>24</v>
      </c>
      <c r="G243">
        <v>1</v>
      </c>
      <c r="H243">
        <v>25</v>
      </c>
      <c r="I243">
        <v>25</v>
      </c>
      <c r="J243">
        <f t="shared" si="18"/>
        <v>2023</v>
      </c>
      <c r="K243" t="str">
        <f t="shared" si="19"/>
        <v>May</v>
      </c>
      <c r="L243">
        <f>DAY(Table1[[#This Row],[Date]])</f>
        <v>2</v>
      </c>
      <c r="M243" t="str">
        <f>TEXT(Table1[[#This Row],[Date]], "dddd")</f>
        <v>Tuesday</v>
      </c>
      <c r="N243">
        <f>(Table1[[#This Row],[Total Amount]] / Table1[[#This Row],[Quantity]])</f>
        <v>25</v>
      </c>
      <c r="O243">
        <f>IF(Table1[[#This Row],[Gender]]="Male", 1, 0)</f>
        <v>1</v>
      </c>
      <c r="P243" t="str">
        <f>IF(Table1[[#This Row],[Total Amount]] &gt; 1000, "Yes", "No")</f>
        <v>No</v>
      </c>
      <c r="Q243" t="str">
        <f t="shared" si="20"/>
        <v>18-30</v>
      </c>
      <c r="R243" s="3" t="str">
        <f t="shared" si="21"/>
        <v>Summer</v>
      </c>
      <c r="S243">
        <f t="shared" si="22"/>
        <v>2</v>
      </c>
      <c r="T243" t="str">
        <f t="shared" si="23"/>
        <v>2023-05</v>
      </c>
    </row>
    <row r="244" spans="1:20" x14ac:dyDescent="0.3">
      <c r="A244">
        <v>243</v>
      </c>
      <c r="B244" s="1">
        <v>45069</v>
      </c>
      <c r="C244" t="s">
        <v>286</v>
      </c>
      <c r="D244" t="s">
        <v>23</v>
      </c>
      <c r="E244">
        <v>47</v>
      </c>
      <c r="F244" t="s">
        <v>27</v>
      </c>
      <c r="G244">
        <v>3</v>
      </c>
      <c r="H244">
        <v>300</v>
      </c>
      <c r="I244">
        <v>900</v>
      </c>
      <c r="J244">
        <f t="shared" si="18"/>
        <v>2023</v>
      </c>
      <c r="K244" t="str">
        <f t="shared" si="19"/>
        <v>May</v>
      </c>
      <c r="L244">
        <f>DAY(Table1[[#This Row],[Date]])</f>
        <v>23</v>
      </c>
      <c r="M244" t="str">
        <f>TEXT(Table1[[#This Row],[Date]], "dddd")</f>
        <v>Tuesday</v>
      </c>
      <c r="N244">
        <f>(Table1[[#This Row],[Total Amount]] / Table1[[#This Row],[Quantity]])</f>
        <v>300</v>
      </c>
      <c r="O244">
        <f>IF(Table1[[#This Row],[Gender]]="Male", 1, 0)</f>
        <v>0</v>
      </c>
      <c r="P244" t="str">
        <f>IF(Table1[[#This Row],[Total Amount]] &gt; 1000, "Yes", "No")</f>
        <v>No</v>
      </c>
      <c r="Q244" t="str">
        <f t="shared" si="20"/>
        <v>46+</v>
      </c>
      <c r="R244" s="3" t="str">
        <f t="shared" si="21"/>
        <v>Summer</v>
      </c>
      <c r="S244">
        <f t="shared" si="22"/>
        <v>2</v>
      </c>
      <c r="T244" t="str">
        <f t="shared" si="23"/>
        <v>2023-05</v>
      </c>
    </row>
    <row r="245" spans="1:20" x14ac:dyDescent="0.3">
      <c r="A245">
        <v>244</v>
      </c>
      <c r="B245" s="1">
        <v>45269</v>
      </c>
      <c r="C245" t="s">
        <v>287</v>
      </c>
      <c r="D245" t="s">
        <v>20</v>
      </c>
      <c r="E245">
        <v>28</v>
      </c>
      <c r="F245" t="s">
        <v>21</v>
      </c>
      <c r="G245">
        <v>2</v>
      </c>
      <c r="H245">
        <v>50</v>
      </c>
      <c r="I245">
        <v>100</v>
      </c>
      <c r="J245">
        <f t="shared" si="18"/>
        <v>2023</v>
      </c>
      <c r="K245" t="str">
        <f t="shared" si="19"/>
        <v>December</v>
      </c>
      <c r="L245">
        <f>DAY(Table1[[#This Row],[Date]])</f>
        <v>9</v>
      </c>
      <c r="M245" t="str">
        <f>TEXT(Table1[[#This Row],[Date]], "dddd")</f>
        <v>Saturday</v>
      </c>
      <c r="N245">
        <f>(Table1[[#This Row],[Total Amount]] / Table1[[#This Row],[Quantity]])</f>
        <v>50</v>
      </c>
      <c r="O245">
        <f>IF(Table1[[#This Row],[Gender]]="Male", 1, 0)</f>
        <v>1</v>
      </c>
      <c r="P245" t="str">
        <f>IF(Table1[[#This Row],[Total Amount]] &gt; 1000, "Yes", "No")</f>
        <v>No</v>
      </c>
      <c r="Q245" t="str">
        <f t="shared" si="20"/>
        <v>18-30</v>
      </c>
      <c r="R245" s="3" t="str">
        <f t="shared" si="21"/>
        <v>Winter</v>
      </c>
      <c r="S245">
        <f t="shared" si="22"/>
        <v>4</v>
      </c>
      <c r="T245" t="str">
        <f t="shared" si="23"/>
        <v>2023-12</v>
      </c>
    </row>
    <row r="246" spans="1:20" x14ac:dyDescent="0.3">
      <c r="A246">
        <v>245</v>
      </c>
      <c r="B246" s="1">
        <v>45175</v>
      </c>
      <c r="C246" t="s">
        <v>288</v>
      </c>
      <c r="D246" t="s">
        <v>20</v>
      </c>
      <c r="E246">
        <v>47</v>
      </c>
      <c r="F246" t="s">
        <v>24</v>
      </c>
      <c r="G246">
        <v>3</v>
      </c>
      <c r="H246">
        <v>30</v>
      </c>
      <c r="I246">
        <v>90</v>
      </c>
      <c r="J246">
        <f t="shared" si="18"/>
        <v>2023</v>
      </c>
      <c r="K246" t="str">
        <f t="shared" si="19"/>
        <v>September</v>
      </c>
      <c r="L246">
        <f>DAY(Table1[[#This Row],[Date]])</f>
        <v>6</v>
      </c>
      <c r="M246" t="str">
        <f>TEXT(Table1[[#This Row],[Date]], "dddd")</f>
        <v>Wednesday</v>
      </c>
      <c r="N246">
        <f>(Table1[[#This Row],[Total Amount]] / Table1[[#This Row],[Quantity]])</f>
        <v>30</v>
      </c>
      <c r="O246">
        <f>IF(Table1[[#This Row],[Gender]]="Male", 1, 0)</f>
        <v>1</v>
      </c>
      <c r="P246" t="str">
        <f>IF(Table1[[#This Row],[Total Amount]] &gt; 1000, "Yes", "No")</f>
        <v>No</v>
      </c>
      <c r="Q246" t="str">
        <f t="shared" si="20"/>
        <v>46+</v>
      </c>
      <c r="R246" s="3" t="str">
        <f t="shared" si="21"/>
        <v>Monsoon</v>
      </c>
      <c r="S246">
        <f t="shared" si="22"/>
        <v>3</v>
      </c>
      <c r="T246" t="str">
        <f t="shared" si="23"/>
        <v>2023-09</v>
      </c>
    </row>
    <row r="247" spans="1:20" x14ac:dyDescent="0.3">
      <c r="A247">
        <v>246</v>
      </c>
      <c r="B247" s="1">
        <v>45036</v>
      </c>
      <c r="C247" t="s">
        <v>289</v>
      </c>
      <c r="D247" t="s">
        <v>23</v>
      </c>
      <c r="E247">
        <v>48</v>
      </c>
      <c r="F247" t="s">
        <v>27</v>
      </c>
      <c r="G247">
        <v>2</v>
      </c>
      <c r="H247">
        <v>25</v>
      </c>
      <c r="I247">
        <v>50</v>
      </c>
      <c r="J247">
        <f t="shared" si="18"/>
        <v>2023</v>
      </c>
      <c r="K247" t="str">
        <f t="shared" si="19"/>
        <v>April</v>
      </c>
      <c r="L247">
        <f>DAY(Table1[[#This Row],[Date]])</f>
        <v>20</v>
      </c>
      <c r="M247" t="str">
        <f>TEXT(Table1[[#This Row],[Date]], "dddd")</f>
        <v>Thursday</v>
      </c>
      <c r="N247">
        <f>(Table1[[#This Row],[Total Amount]] / Table1[[#This Row],[Quantity]])</f>
        <v>25</v>
      </c>
      <c r="O247">
        <f>IF(Table1[[#This Row],[Gender]]="Male", 1, 0)</f>
        <v>0</v>
      </c>
      <c r="P247" t="str">
        <f>IF(Table1[[#This Row],[Total Amount]] &gt; 1000, "Yes", "No")</f>
        <v>No</v>
      </c>
      <c r="Q247" t="str">
        <f t="shared" si="20"/>
        <v>46+</v>
      </c>
      <c r="R247" s="3" t="str">
        <f t="shared" si="21"/>
        <v>Summer</v>
      </c>
      <c r="S247">
        <f t="shared" si="22"/>
        <v>2</v>
      </c>
      <c r="T247" t="str">
        <f t="shared" si="23"/>
        <v>2023-04</v>
      </c>
    </row>
    <row r="248" spans="1:20" x14ac:dyDescent="0.3">
      <c r="A248">
        <v>247</v>
      </c>
      <c r="B248" s="1">
        <v>45203</v>
      </c>
      <c r="C248" t="s">
        <v>290</v>
      </c>
      <c r="D248" t="s">
        <v>20</v>
      </c>
      <c r="E248">
        <v>41</v>
      </c>
      <c r="F248" t="s">
        <v>27</v>
      </c>
      <c r="G248">
        <v>2</v>
      </c>
      <c r="H248">
        <v>30</v>
      </c>
      <c r="I248">
        <v>60</v>
      </c>
      <c r="J248">
        <f t="shared" si="18"/>
        <v>2023</v>
      </c>
      <c r="K248" t="str">
        <f t="shared" si="19"/>
        <v>October</v>
      </c>
      <c r="L248">
        <f>DAY(Table1[[#This Row],[Date]])</f>
        <v>4</v>
      </c>
      <c r="M248" t="str">
        <f>TEXT(Table1[[#This Row],[Date]], "dddd")</f>
        <v>Wednesday</v>
      </c>
      <c r="N248">
        <f>(Table1[[#This Row],[Total Amount]] / Table1[[#This Row],[Quantity]])</f>
        <v>30</v>
      </c>
      <c r="O248">
        <f>IF(Table1[[#This Row],[Gender]]="Male", 1, 0)</f>
        <v>1</v>
      </c>
      <c r="P248" t="str">
        <f>IF(Table1[[#This Row],[Total Amount]] &gt; 1000, "Yes", "No")</f>
        <v>No</v>
      </c>
      <c r="Q248" t="str">
        <f t="shared" si="20"/>
        <v>31-45</v>
      </c>
      <c r="R248" s="3" t="str">
        <f t="shared" si="21"/>
        <v>Autumn</v>
      </c>
      <c r="S248">
        <f t="shared" si="22"/>
        <v>4</v>
      </c>
      <c r="T248" t="str">
        <f t="shared" si="23"/>
        <v>2023-10</v>
      </c>
    </row>
    <row r="249" spans="1:20" x14ac:dyDescent="0.3">
      <c r="A249">
        <v>248</v>
      </c>
      <c r="B249" s="1">
        <v>44994</v>
      </c>
      <c r="C249" t="s">
        <v>291</v>
      </c>
      <c r="D249" t="s">
        <v>20</v>
      </c>
      <c r="E249">
        <v>26</v>
      </c>
      <c r="F249" t="s">
        <v>24</v>
      </c>
      <c r="G249">
        <v>3</v>
      </c>
      <c r="H249">
        <v>300</v>
      </c>
      <c r="I249">
        <v>900</v>
      </c>
      <c r="J249">
        <f t="shared" si="18"/>
        <v>2023</v>
      </c>
      <c r="K249" t="str">
        <f t="shared" si="19"/>
        <v>March</v>
      </c>
      <c r="L249">
        <f>DAY(Table1[[#This Row],[Date]])</f>
        <v>9</v>
      </c>
      <c r="M249" t="str">
        <f>TEXT(Table1[[#This Row],[Date]], "dddd")</f>
        <v>Thursday</v>
      </c>
      <c r="N249">
        <f>(Table1[[#This Row],[Total Amount]] / Table1[[#This Row],[Quantity]])</f>
        <v>300</v>
      </c>
      <c r="O249">
        <f>IF(Table1[[#This Row],[Gender]]="Male", 1, 0)</f>
        <v>1</v>
      </c>
      <c r="P249" t="str">
        <f>IF(Table1[[#This Row],[Total Amount]] &gt; 1000, "Yes", "No")</f>
        <v>No</v>
      </c>
      <c r="Q249" t="str">
        <f t="shared" si="20"/>
        <v>18-30</v>
      </c>
      <c r="R249" s="3" t="str">
        <f t="shared" si="21"/>
        <v>Summer</v>
      </c>
      <c r="S249">
        <f t="shared" si="22"/>
        <v>1</v>
      </c>
      <c r="T249" t="str">
        <f t="shared" si="23"/>
        <v>2023-03</v>
      </c>
    </row>
    <row r="250" spans="1:20" x14ac:dyDescent="0.3">
      <c r="A250">
        <v>249</v>
      </c>
      <c r="B250" s="1">
        <v>45219</v>
      </c>
      <c r="C250" t="s">
        <v>292</v>
      </c>
      <c r="D250" t="s">
        <v>20</v>
      </c>
      <c r="E250">
        <v>20</v>
      </c>
      <c r="F250" t="s">
        <v>24</v>
      </c>
      <c r="G250">
        <v>1</v>
      </c>
      <c r="H250">
        <v>50</v>
      </c>
      <c r="I250">
        <v>50</v>
      </c>
      <c r="J250">
        <f t="shared" si="18"/>
        <v>2023</v>
      </c>
      <c r="K250" t="str">
        <f t="shared" si="19"/>
        <v>October</v>
      </c>
      <c r="L250">
        <f>DAY(Table1[[#This Row],[Date]])</f>
        <v>20</v>
      </c>
      <c r="M250" t="str">
        <f>TEXT(Table1[[#This Row],[Date]], "dddd")</f>
        <v>Friday</v>
      </c>
      <c r="N250">
        <f>(Table1[[#This Row],[Total Amount]] / Table1[[#This Row],[Quantity]])</f>
        <v>50</v>
      </c>
      <c r="O250">
        <f>IF(Table1[[#This Row],[Gender]]="Male", 1, 0)</f>
        <v>1</v>
      </c>
      <c r="P250" t="str">
        <f>IF(Table1[[#This Row],[Total Amount]] &gt; 1000, "Yes", "No")</f>
        <v>No</v>
      </c>
      <c r="Q250" t="str">
        <f t="shared" si="20"/>
        <v>18-30</v>
      </c>
      <c r="R250" s="3" t="str">
        <f t="shared" si="21"/>
        <v>Autumn</v>
      </c>
      <c r="S250">
        <f t="shared" si="22"/>
        <v>4</v>
      </c>
      <c r="T250" t="str">
        <f t="shared" si="23"/>
        <v>2023-10</v>
      </c>
    </row>
    <row r="251" spans="1:20" x14ac:dyDescent="0.3">
      <c r="A251">
        <v>250</v>
      </c>
      <c r="B251" s="1">
        <v>45222</v>
      </c>
      <c r="C251" t="s">
        <v>293</v>
      </c>
      <c r="D251" t="s">
        <v>20</v>
      </c>
      <c r="E251">
        <v>48</v>
      </c>
      <c r="F251" t="s">
        <v>27</v>
      </c>
      <c r="G251">
        <v>1</v>
      </c>
      <c r="H251">
        <v>50</v>
      </c>
      <c r="I251">
        <v>50</v>
      </c>
      <c r="J251">
        <f t="shared" si="18"/>
        <v>2023</v>
      </c>
      <c r="K251" t="str">
        <f t="shared" si="19"/>
        <v>October</v>
      </c>
      <c r="L251">
        <f>DAY(Table1[[#This Row],[Date]])</f>
        <v>23</v>
      </c>
      <c r="M251" t="str">
        <f>TEXT(Table1[[#This Row],[Date]], "dddd")</f>
        <v>Monday</v>
      </c>
      <c r="N251">
        <f>(Table1[[#This Row],[Total Amount]] / Table1[[#This Row],[Quantity]])</f>
        <v>50</v>
      </c>
      <c r="O251">
        <f>IF(Table1[[#This Row],[Gender]]="Male", 1, 0)</f>
        <v>1</v>
      </c>
      <c r="P251" t="str">
        <f>IF(Table1[[#This Row],[Total Amount]] &gt; 1000, "Yes", "No")</f>
        <v>No</v>
      </c>
      <c r="Q251" t="str">
        <f t="shared" si="20"/>
        <v>46+</v>
      </c>
      <c r="R251" s="3" t="str">
        <f t="shared" si="21"/>
        <v>Autumn</v>
      </c>
      <c r="S251">
        <f t="shared" si="22"/>
        <v>4</v>
      </c>
      <c r="T251" t="str">
        <f t="shared" si="23"/>
        <v>2023-10</v>
      </c>
    </row>
    <row r="252" spans="1:20" x14ac:dyDescent="0.3">
      <c r="A252">
        <v>251</v>
      </c>
      <c r="B252" s="1">
        <v>45169</v>
      </c>
      <c r="C252" t="s">
        <v>294</v>
      </c>
      <c r="D252" t="s">
        <v>23</v>
      </c>
      <c r="E252">
        <v>57</v>
      </c>
      <c r="F252" t="s">
        <v>21</v>
      </c>
      <c r="G252">
        <v>4</v>
      </c>
      <c r="H252">
        <v>50</v>
      </c>
      <c r="I252">
        <v>200</v>
      </c>
      <c r="J252">
        <f t="shared" si="18"/>
        <v>2023</v>
      </c>
      <c r="K252" t="str">
        <f t="shared" si="19"/>
        <v>August</v>
      </c>
      <c r="L252">
        <f>DAY(Table1[[#This Row],[Date]])</f>
        <v>31</v>
      </c>
      <c r="M252" t="str">
        <f>TEXT(Table1[[#This Row],[Date]], "dddd")</f>
        <v>Thursday</v>
      </c>
      <c r="N252">
        <f>(Table1[[#This Row],[Total Amount]] / Table1[[#This Row],[Quantity]])</f>
        <v>50</v>
      </c>
      <c r="O252">
        <f>IF(Table1[[#This Row],[Gender]]="Male", 1, 0)</f>
        <v>0</v>
      </c>
      <c r="P252" t="str">
        <f>IF(Table1[[#This Row],[Total Amount]] &gt; 1000, "Yes", "No")</f>
        <v>No</v>
      </c>
      <c r="Q252" t="str">
        <f t="shared" si="20"/>
        <v>46+</v>
      </c>
      <c r="R252" s="3" t="str">
        <f t="shared" si="21"/>
        <v>Monsoon</v>
      </c>
      <c r="S252">
        <f t="shared" si="22"/>
        <v>3</v>
      </c>
      <c r="T252" t="str">
        <f t="shared" si="23"/>
        <v>2023-08</v>
      </c>
    </row>
    <row r="253" spans="1:20" x14ac:dyDescent="0.3">
      <c r="A253">
        <v>252</v>
      </c>
      <c r="B253" s="1">
        <v>45051</v>
      </c>
      <c r="C253" t="s">
        <v>295</v>
      </c>
      <c r="D253" t="s">
        <v>20</v>
      </c>
      <c r="E253">
        <v>54</v>
      </c>
      <c r="F253" t="s">
        <v>27</v>
      </c>
      <c r="G253">
        <v>1</v>
      </c>
      <c r="H253">
        <v>300</v>
      </c>
      <c r="I253">
        <v>300</v>
      </c>
      <c r="J253">
        <f t="shared" si="18"/>
        <v>2023</v>
      </c>
      <c r="K253" t="str">
        <f t="shared" si="19"/>
        <v>May</v>
      </c>
      <c r="L253">
        <f>DAY(Table1[[#This Row],[Date]])</f>
        <v>5</v>
      </c>
      <c r="M253" t="str">
        <f>TEXT(Table1[[#This Row],[Date]], "dddd")</f>
        <v>Friday</v>
      </c>
      <c r="N253">
        <f>(Table1[[#This Row],[Total Amount]] / Table1[[#This Row],[Quantity]])</f>
        <v>300</v>
      </c>
      <c r="O253">
        <f>IF(Table1[[#This Row],[Gender]]="Male", 1, 0)</f>
        <v>1</v>
      </c>
      <c r="P253" t="str">
        <f>IF(Table1[[#This Row],[Total Amount]] &gt; 1000, "Yes", "No")</f>
        <v>No</v>
      </c>
      <c r="Q253" t="str">
        <f t="shared" si="20"/>
        <v>46+</v>
      </c>
      <c r="R253" s="3" t="str">
        <f t="shared" si="21"/>
        <v>Summer</v>
      </c>
      <c r="S253">
        <f t="shared" si="22"/>
        <v>2</v>
      </c>
      <c r="T253" t="str">
        <f t="shared" si="23"/>
        <v>2023-05</v>
      </c>
    </row>
    <row r="254" spans="1:20" x14ac:dyDescent="0.3">
      <c r="A254">
        <v>253</v>
      </c>
      <c r="B254" s="1">
        <v>45169</v>
      </c>
      <c r="C254" t="s">
        <v>296</v>
      </c>
      <c r="D254" t="s">
        <v>23</v>
      </c>
      <c r="E254">
        <v>53</v>
      </c>
      <c r="F254" t="s">
        <v>24</v>
      </c>
      <c r="G254">
        <v>4</v>
      </c>
      <c r="H254">
        <v>500</v>
      </c>
      <c r="I254">
        <v>2000</v>
      </c>
      <c r="J254">
        <f t="shared" si="18"/>
        <v>2023</v>
      </c>
      <c r="K254" t="str">
        <f t="shared" si="19"/>
        <v>August</v>
      </c>
      <c r="L254">
        <f>DAY(Table1[[#This Row],[Date]])</f>
        <v>31</v>
      </c>
      <c r="M254" t="str">
        <f>TEXT(Table1[[#This Row],[Date]], "dddd")</f>
        <v>Thursday</v>
      </c>
      <c r="N254">
        <f>(Table1[[#This Row],[Total Amount]] / Table1[[#This Row],[Quantity]])</f>
        <v>500</v>
      </c>
      <c r="O254">
        <f>IF(Table1[[#This Row],[Gender]]="Male", 1, 0)</f>
        <v>0</v>
      </c>
      <c r="P254" t="str">
        <f>IF(Table1[[#This Row],[Total Amount]] &gt; 1000, "Yes", "No")</f>
        <v>Yes</v>
      </c>
      <c r="Q254" t="str">
        <f t="shared" si="20"/>
        <v>46+</v>
      </c>
      <c r="R254" s="3" t="str">
        <f t="shared" si="21"/>
        <v>Monsoon</v>
      </c>
      <c r="S254">
        <f t="shared" si="22"/>
        <v>3</v>
      </c>
      <c r="T254" t="str">
        <f t="shared" si="23"/>
        <v>2023-08</v>
      </c>
    </row>
    <row r="255" spans="1:20" x14ac:dyDescent="0.3">
      <c r="A255">
        <v>254</v>
      </c>
      <c r="B255" s="1">
        <v>45135</v>
      </c>
      <c r="C255" t="s">
        <v>297</v>
      </c>
      <c r="D255" t="s">
        <v>20</v>
      </c>
      <c r="E255">
        <v>41</v>
      </c>
      <c r="F255" t="s">
        <v>27</v>
      </c>
      <c r="G255">
        <v>1</v>
      </c>
      <c r="H255">
        <v>500</v>
      </c>
      <c r="I255">
        <v>500</v>
      </c>
      <c r="J255">
        <f t="shared" si="18"/>
        <v>2023</v>
      </c>
      <c r="K255" t="str">
        <f t="shared" si="19"/>
        <v>July</v>
      </c>
      <c r="L255">
        <f>DAY(Table1[[#This Row],[Date]])</f>
        <v>28</v>
      </c>
      <c r="M255" t="str">
        <f>TEXT(Table1[[#This Row],[Date]], "dddd")</f>
        <v>Friday</v>
      </c>
      <c r="N255">
        <f>(Table1[[#This Row],[Total Amount]] / Table1[[#This Row],[Quantity]])</f>
        <v>500</v>
      </c>
      <c r="O255">
        <f>IF(Table1[[#This Row],[Gender]]="Male", 1, 0)</f>
        <v>1</v>
      </c>
      <c r="P255" t="str">
        <f>IF(Table1[[#This Row],[Total Amount]] &gt; 1000, "Yes", "No")</f>
        <v>No</v>
      </c>
      <c r="Q255" t="str">
        <f t="shared" si="20"/>
        <v>31-45</v>
      </c>
      <c r="R255" s="3" t="str">
        <f t="shared" si="21"/>
        <v>Monsoon</v>
      </c>
      <c r="S255">
        <f t="shared" si="22"/>
        <v>3</v>
      </c>
      <c r="T255" t="str">
        <f t="shared" si="23"/>
        <v>2023-07</v>
      </c>
    </row>
    <row r="256" spans="1:20" x14ac:dyDescent="0.3">
      <c r="A256">
        <v>255</v>
      </c>
      <c r="B256" s="1">
        <v>45024</v>
      </c>
      <c r="C256" t="s">
        <v>298</v>
      </c>
      <c r="D256" t="s">
        <v>20</v>
      </c>
      <c r="E256">
        <v>48</v>
      </c>
      <c r="F256" t="s">
        <v>24</v>
      </c>
      <c r="G256">
        <v>1</v>
      </c>
      <c r="H256">
        <v>30</v>
      </c>
      <c r="I256">
        <v>30</v>
      </c>
      <c r="J256">
        <f t="shared" si="18"/>
        <v>2023</v>
      </c>
      <c r="K256" t="str">
        <f t="shared" si="19"/>
        <v>April</v>
      </c>
      <c r="L256">
        <f>DAY(Table1[[#This Row],[Date]])</f>
        <v>8</v>
      </c>
      <c r="M256" t="str">
        <f>TEXT(Table1[[#This Row],[Date]], "dddd")</f>
        <v>Saturday</v>
      </c>
      <c r="N256">
        <f>(Table1[[#This Row],[Total Amount]] / Table1[[#This Row],[Quantity]])</f>
        <v>30</v>
      </c>
      <c r="O256">
        <f>IF(Table1[[#This Row],[Gender]]="Male", 1, 0)</f>
        <v>1</v>
      </c>
      <c r="P256" t="str">
        <f>IF(Table1[[#This Row],[Total Amount]] &gt; 1000, "Yes", "No")</f>
        <v>No</v>
      </c>
      <c r="Q256" t="str">
        <f t="shared" si="20"/>
        <v>46+</v>
      </c>
      <c r="R256" s="3" t="str">
        <f t="shared" si="21"/>
        <v>Summer</v>
      </c>
      <c r="S256">
        <f t="shared" si="22"/>
        <v>2</v>
      </c>
      <c r="T256" t="str">
        <f t="shared" si="23"/>
        <v>2023-04</v>
      </c>
    </row>
    <row r="257" spans="1:20" x14ac:dyDescent="0.3">
      <c r="A257">
        <v>256</v>
      </c>
      <c r="B257" s="1">
        <v>44975</v>
      </c>
      <c r="C257" t="s">
        <v>299</v>
      </c>
      <c r="D257" t="s">
        <v>20</v>
      </c>
      <c r="E257">
        <v>23</v>
      </c>
      <c r="F257" t="s">
        <v>24</v>
      </c>
      <c r="G257">
        <v>2</v>
      </c>
      <c r="H257">
        <v>500</v>
      </c>
      <c r="I257">
        <v>1000</v>
      </c>
      <c r="J257">
        <f t="shared" si="18"/>
        <v>2023</v>
      </c>
      <c r="K257" t="str">
        <f t="shared" si="19"/>
        <v>February</v>
      </c>
      <c r="L257">
        <f>DAY(Table1[[#This Row],[Date]])</f>
        <v>18</v>
      </c>
      <c r="M257" t="str">
        <f>TEXT(Table1[[#This Row],[Date]], "dddd")</f>
        <v>Saturday</v>
      </c>
      <c r="N257">
        <f>(Table1[[#This Row],[Total Amount]] / Table1[[#This Row],[Quantity]])</f>
        <v>500</v>
      </c>
      <c r="O257">
        <f>IF(Table1[[#This Row],[Gender]]="Male", 1, 0)</f>
        <v>1</v>
      </c>
      <c r="P257" t="str">
        <f>IF(Table1[[#This Row],[Total Amount]] &gt; 1000, "Yes", "No")</f>
        <v>No</v>
      </c>
      <c r="Q257" t="str">
        <f t="shared" si="20"/>
        <v>18-30</v>
      </c>
      <c r="R257" s="3" t="str">
        <f t="shared" si="21"/>
        <v>Winter</v>
      </c>
      <c r="S257">
        <f t="shared" si="22"/>
        <v>1</v>
      </c>
      <c r="T257" t="str">
        <f t="shared" si="23"/>
        <v>2023-02</v>
      </c>
    </row>
    <row r="258" spans="1:20" x14ac:dyDescent="0.3">
      <c r="A258">
        <v>257</v>
      </c>
      <c r="B258" s="1">
        <v>44976</v>
      </c>
      <c r="C258" t="s">
        <v>300</v>
      </c>
      <c r="D258" t="s">
        <v>20</v>
      </c>
      <c r="E258">
        <v>19</v>
      </c>
      <c r="F258" t="s">
        <v>21</v>
      </c>
      <c r="G258">
        <v>4</v>
      </c>
      <c r="H258">
        <v>500</v>
      </c>
      <c r="I258">
        <v>2000</v>
      </c>
      <c r="J258">
        <f t="shared" si="18"/>
        <v>2023</v>
      </c>
      <c r="K258" t="str">
        <f t="shared" si="19"/>
        <v>February</v>
      </c>
      <c r="L258">
        <f>DAY(Table1[[#This Row],[Date]])</f>
        <v>19</v>
      </c>
      <c r="M258" t="str">
        <f>TEXT(Table1[[#This Row],[Date]], "dddd")</f>
        <v>Sunday</v>
      </c>
      <c r="N258">
        <f>(Table1[[#This Row],[Total Amount]] / Table1[[#This Row],[Quantity]])</f>
        <v>500</v>
      </c>
      <c r="O258">
        <f>IF(Table1[[#This Row],[Gender]]="Male", 1, 0)</f>
        <v>1</v>
      </c>
      <c r="P258" t="str">
        <f>IF(Table1[[#This Row],[Total Amount]] &gt; 1000, "Yes", "No")</f>
        <v>Yes</v>
      </c>
      <c r="Q258" t="str">
        <f t="shared" si="20"/>
        <v>18-30</v>
      </c>
      <c r="R258" s="3" t="str">
        <f t="shared" si="21"/>
        <v>Winter</v>
      </c>
      <c r="S258">
        <f t="shared" si="22"/>
        <v>1</v>
      </c>
      <c r="T258" t="str">
        <f t="shared" si="23"/>
        <v>2023-02</v>
      </c>
    </row>
    <row r="259" spans="1:20" x14ac:dyDescent="0.3">
      <c r="A259">
        <v>258</v>
      </c>
      <c r="B259" s="1">
        <v>45264</v>
      </c>
      <c r="C259" t="s">
        <v>301</v>
      </c>
      <c r="D259" t="s">
        <v>23</v>
      </c>
      <c r="E259">
        <v>37</v>
      </c>
      <c r="F259" t="s">
        <v>24</v>
      </c>
      <c r="G259">
        <v>1</v>
      </c>
      <c r="H259">
        <v>50</v>
      </c>
      <c r="I259">
        <v>50</v>
      </c>
      <c r="J259">
        <f t="shared" ref="J259:J322" si="24">YEAR(B259)</f>
        <v>2023</v>
      </c>
      <c r="K259" t="str">
        <f t="shared" ref="K259:K296" si="25">TEXT(B259, "mmmm")</f>
        <v>December</v>
      </c>
      <c r="L259">
        <f>DAY(Table1[[#This Row],[Date]])</f>
        <v>4</v>
      </c>
      <c r="M259" t="str">
        <f>TEXT(Table1[[#This Row],[Date]], "dddd")</f>
        <v>Monday</v>
      </c>
      <c r="N259">
        <f>(Table1[[#This Row],[Total Amount]] / Table1[[#This Row],[Quantity]])</f>
        <v>50</v>
      </c>
      <c r="O259">
        <f>IF(Table1[[#This Row],[Gender]]="Male", 1, 0)</f>
        <v>0</v>
      </c>
      <c r="P259" t="str">
        <f>IF(Table1[[#This Row],[Total Amount]] &gt; 1000, "Yes", "No")</f>
        <v>No</v>
      </c>
      <c r="Q259" t="str">
        <f t="shared" ref="Q259:Q322" si="26">IF(E259&lt;=30, "18-30", IF(E259&lt;=45, "31-45", "46+"))</f>
        <v>31-45</v>
      </c>
      <c r="R259" s="3" t="str">
        <f t="shared" ref="R259:R322" si="27">IF(OR(MONTH(B259)=3,MONTH(B259)=4,MONTH(B259)=5), "Summer",
 IF(AND(MONTH(B259)&gt;=6,MONTH(B259)&lt;=9), "Monsoon",
 IF(AND(MONTH(B259)&gt;=10,MONTH(B259)&lt;=11), "Autumn", "Winter")))</f>
        <v>Winter</v>
      </c>
      <c r="S259">
        <f t="shared" ref="S259:S322" si="28">ROUNDUP(MONTH(B259)/3, 0)</f>
        <v>4</v>
      </c>
      <c r="T259" t="str">
        <f t="shared" ref="T259:T322" si="29">TEXT(B259, "yyyy-mm")</f>
        <v>2023-12</v>
      </c>
    </row>
    <row r="260" spans="1:20" x14ac:dyDescent="0.3">
      <c r="A260">
        <v>259</v>
      </c>
      <c r="B260" s="1">
        <v>45147</v>
      </c>
      <c r="C260" t="s">
        <v>302</v>
      </c>
      <c r="D260" t="s">
        <v>23</v>
      </c>
      <c r="E260">
        <v>45</v>
      </c>
      <c r="F260" t="s">
        <v>24</v>
      </c>
      <c r="G260">
        <v>4</v>
      </c>
      <c r="H260">
        <v>50</v>
      </c>
      <c r="I260">
        <v>200</v>
      </c>
      <c r="J260">
        <f t="shared" si="24"/>
        <v>2023</v>
      </c>
      <c r="K260" t="str">
        <f t="shared" si="25"/>
        <v>August</v>
      </c>
      <c r="L260">
        <f>DAY(Table1[[#This Row],[Date]])</f>
        <v>9</v>
      </c>
      <c r="M260" t="str">
        <f>TEXT(Table1[[#This Row],[Date]], "dddd")</f>
        <v>Wednesday</v>
      </c>
      <c r="N260">
        <f>(Table1[[#This Row],[Total Amount]] / Table1[[#This Row],[Quantity]])</f>
        <v>50</v>
      </c>
      <c r="O260">
        <f>IF(Table1[[#This Row],[Gender]]="Male", 1, 0)</f>
        <v>0</v>
      </c>
      <c r="P260" t="str">
        <f>IF(Table1[[#This Row],[Total Amount]] &gt; 1000, "Yes", "No")</f>
        <v>No</v>
      </c>
      <c r="Q260" t="str">
        <f t="shared" si="26"/>
        <v>31-45</v>
      </c>
      <c r="R260" s="3" t="str">
        <f t="shared" si="27"/>
        <v>Monsoon</v>
      </c>
      <c r="S260">
        <f t="shared" si="28"/>
        <v>3</v>
      </c>
      <c r="T260" t="str">
        <f t="shared" si="29"/>
        <v>2023-08</v>
      </c>
    </row>
    <row r="261" spans="1:20" x14ac:dyDescent="0.3">
      <c r="A261">
        <v>260</v>
      </c>
      <c r="B261" s="1">
        <v>45108</v>
      </c>
      <c r="C261" t="s">
        <v>303</v>
      </c>
      <c r="D261" t="s">
        <v>20</v>
      </c>
      <c r="E261">
        <v>28</v>
      </c>
      <c r="F261" t="s">
        <v>21</v>
      </c>
      <c r="G261">
        <v>2</v>
      </c>
      <c r="H261">
        <v>30</v>
      </c>
      <c r="I261">
        <v>60</v>
      </c>
      <c r="J261">
        <f t="shared" si="24"/>
        <v>2023</v>
      </c>
      <c r="K261" t="str">
        <f t="shared" si="25"/>
        <v>July</v>
      </c>
      <c r="L261">
        <f>DAY(Table1[[#This Row],[Date]])</f>
        <v>1</v>
      </c>
      <c r="M261" t="str">
        <f>TEXT(Table1[[#This Row],[Date]], "dddd")</f>
        <v>Saturday</v>
      </c>
      <c r="N261">
        <f>(Table1[[#This Row],[Total Amount]] / Table1[[#This Row],[Quantity]])</f>
        <v>30</v>
      </c>
      <c r="O261">
        <f>IF(Table1[[#This Row],[Gender]]="Male", 1, 0)</f>
        <v>1</v>
      </c>
      <c r="P261" t="str">
        <f>IF(Table1[[#This Row],[Total Amount]] &gt; 1000, "Yes", "No")</f>
        <v>No</v>
      </c>
      <c r="Q261" t="str">
        <f t="shared" si="26"/>
        <v>18-30</v>
      </c>
      <c r="R261" s="3" t="str">
        <f t="shared" si="27"/>
        <v>Monsoon</v>
      </c>
      <c r="S261">
        <f t="shared" si="28"/>
        <v>3</v>
      </c>
      <c r="T261" t="str">
        <f t="shared" si="29"/>
        <v>2023-07</v>
      </c>
    </row>
    <row r="262" spans="1:20" x14ac:dyDescent="0.3">
      <c r="A262">
        <v>261</v>
      </c>
      <c r="B262" s="1">
        <v>45143</v>
      </c>
      <c r="C262" t="s">
        <v>304</v>
      </c>
      <c r="D262" t="s">
        <v>20</v>
      </c>
      <c r="E262">
        <v>21</v>
      </c>
      <c r="F262" t="s">
        <v>24</v>
      </c>
      <c r="G262">
        <v>2</v>
      </c>
      <c r="H262">
        <v>25</v>
      </c>
      <c r="I262">
        <v>50</v>
      </c>
      <c r="J262">
        <f t="shared" si="24"/>
        <v>2023</v>
      </c>
      <c r="K262" t="str">
        <f t="shared" si="25"/>
        <v>August</v>
      </c>
      <c r="L262">
        <f>DAY(Table1[[#This Row],[Date]])</f>
        <v>5</v>
      </c>
      <c r="M262" t="str">
        <f>TEXT(Table1[[#This Row],[Date]], "dddd")</f>
        <v>Saturday</v>
      </c>
      <c r="N262">
        <f>(Table1[[#This Row],[Total Amount]] / Table1[[#This Row],[Quantity]])</f>
        <v>25</v>
      </c>
      <c r="O262">
        <f>IF(Table1[[#This Row],[Gender]]="Male", 1, 0)</f>
        <v>1</v>
      </c>
      <c r="P262" t="str">
        <f>IF(Table1[[#This Row],[Total Amount]] &gt; 1000, "Yes", "No")</f>
        <v>No</v>
      </c>
      <c r="Q262" t="str">
        <f t="shared" si="26"/>
        <v>18-30</v>
      </c>
      <c r="R262" s="3" t="str">
        <f t="shared" si="27"/>
        <v>Monsoon</v>
      </c>
      <c r="S262">
        <f t="shared" si="28"/>
        <v>3</v>
      </c>
      <c r="T262" t="str">
        <f t="shared" si="29"/>
        <v>2023-08</v>
      </c>
    </row>
    <row r="263" spans="1:20" x14ac:dyDescent="0.3">
      <c r="A263">
        <v>262</v>
      </c>
      <c r="B263" s="1">
        <v>45137</v>
      </c>
      <c r="C263" t="s">
        <v>305</v>
      </c>
      <c r="D263" t="s">
        <v>23</v>
      </c>
      <c r="E263">
        <v>32</v>
      </c>
      <c r="F263" t="s">
        <v>21</v>
      </c>
      <c r="G263">
        <v>4</v>
      </c>
      <c r="H263">
        <v>30</v>
      </c>
      <c r="I263">
        <v>120</v>
      </c>
      <c r="J263">
        <f t="shared" si="24"/>
        <v>2023</v>
      </c>
      <c r="K263" t="str">
        <f t="shared" si="25"/>
        <v>July</v>
      </c>
      <c r="L263">
        <f>DAY(Table1[[#This Row],[Date]])</f>
        <v>30</v>
      </c>
      <c r="M263" t="str">
        <f>TEXT(Table1[[#This Row],[Date]], "dddd")</f>
        <v>Sunday</v>
      </c>
      <c r="N263">
        <f>(Table1[[#This Row],[Total Amount]] / Table1[[#This Row],[Quantity]])</f>
        <v>30</v>
      </c>
      <c r="O263">
        <f>IF(Table1[[#This Row],[Gender]]="Male", 1, 0)</f>
        <v>0</v>
      </c>
      <c r="P263" t="str">
        <f>IF(Table1[[#This Row],[Total Amount]] &gt; 1000, "Yes", "No")</f>
        <v>No</v>
      </c>
      <c r="Q263" t="str">
        <f t="shared" si="26"/>
        <v>31-45</v>
      </c>
      <c r="R263" s="3" t="str">
        <f t="shared" si="27"/>
        <v>Monsoon</v>
      </c>
      <c r="S263">
        <f t="shared" si="28"/>
        <v>3</v>
      </c>
      <c r="T263" t="str">
        <f t="shared" si="29"/>
        <v>2023-07</v>
      </c>
    </row>
    <row r="264" spans="1:20" x14ac:dyDescent="0.3">
      <c r="A264">
        <v>263</v>
      </c>
      <c r="B264" s="1">
        <v>45166</v>
      </c>
      <c r="C264" t="s">
        <v>306</v>
      </c>
      <c r="D264" t="s">
        <v>20</v>
      </c>
      <c r="E264">
        <v>23</v>
      </c>
      <c r="F264" t="s">
        <v>21</v>
      </c>
      <c r="G264">
        <v>2</v>
      </c>
      <c r="H264">
        <v>30</v>
      </c>
      <c r="I264">
        <v>60</v>
      </c>
      <c r="J264">
        <f t="shared" si="24"/>
        <v>2023</v>
      </c>
      <c r="K264" t="str">
        <f t="shared" si="25"/>
        <v>August</v>
      </c>
      <c r="L264">
        <f>DAY(Table1[[#This Row],[Date]])</f>
        <v>28</v>
      </c>
      <c r="M264" t="str">
        <f>TEXT(Table1[[#This Row],[Date]], "dddd")</f>
        <v>Monday</v>
      </c>
      <c r="N264">
        <f>(Table1[[#This Row],[Total Amount]] / Table1[[#This Row],[Quantity]])</f>
        <v>30</v>
      </c>
      <c r="O264">
        <f>IF(Table1[[#This Row],[Gender]]="Male", 1, 0)</f>
        <v>1</v>
      </c>
      <c r="P264" t="str">
        <f>IF(Table1[[#This Row],[Total Amount]] &gt; 1000, "Yes", "No")</f>
        <v>No</v>
      </c>
      <c r="Q264" t="str">
        <f t="shared" si="26"/>
        <v>18-30</v>
      </c>
      <c r="R264" s="3" t="str">
        <f t="shared" si="27"/>
        <v>Monsoon</v>
      </c>
      <c r="S264">
        <f t="shared" si="28"/>
        <v>3</v>
      </c>
      <c r="T264" t="str">
        <f t="shared" si="29"/>
        <v>2023-08</v>
      </c>
    </row>
    <row r="265" spans="1:20" x14ac:dyDescent="0.3">
      <c r="A265">
        <v>264</v>
      </c>
      <c r="B265" s="1">
        <v>44954</v>
      </c>
      <c r="C265" t="s">
        <v>307</v>
      </c>
      <c r="D265" t="s">
        <v>20</v>
      </c>
      <c r="E265">
        <v>47</v>
      </c>
      <c r="F265" t="s">
        <v>24</v>
      </c>
      <c r="G265">
        <v>3</v>
      </c>
      <c r="H265">
        <v>300</v>
      </c>
      <c r="I265">
        <v>900</v>
      </c>
      <c r="J265">
        <f t="shared" si="24"/>
        <v>2023</v>
      </c>
      <c r="K265" t="str">
        <f t="shared" si="25"/>
        <v>January</v>
      </c>
      <c r="L265">
        <f>DAY(Table1[[#This Row],[Date]])</f>
        <v>28</v>
      </c>
      <c r="M265" t="str">
        <f>TEXT(Table1[[#This Row],[Date]], "dddd")</f>
        <v>Saturday</v>
      </c>
      <c r="N265">
        <f>(Table1[[#This Row],[Total Amount]] / Table1[[#This Row],[Quantity]])</f>
        <v>300</v>
      </c>
      <c r="O265">
        <f>IF(Table1[[#This Row],[Gender]]="Male", 1, 0)</f>
        <v>1</v>
      </c>
      <c r="P265" t="str">
        <f>IF(Table1[[#This Row],[Total Amount]] &gt; 1000, "Yes", "No")</f>
        <v>No</v>
      </c>
      <c r="Q265" t="str">
        <f t="shared" si="26"/>
        <v>46+</v>
      </c>
      <c r="R265" s="3" t="str">
        <f t="shared" si="27"/>
        <v>Winter</v>
      </c>
      <c r="S265">
        <f t="shared" si="28"/>
        <v>1</v>
      </c>
      <c r="T265" t="str">
        <f t="shared" si="29"/>
        <v>2023-01</v>
      </c>
    </row>
    <row r="266" spans="1:20" x14ac:dyDescent="0.3">
      <c r="A266">
        <v>265</v>
      </c>
      <c r="B266" s="1">
        <v>45271</v>
      </c>
      <c r="C266" t="s">
        <v>308</v>
      </c>
      <c r="D266" t="s">
        <v>20</v>
      </c>
      <c r="E266">
        <v>55</v>
      </c>
      <c r="F266" t="s">
        <v>24</v>
      </c>
      <c r="G266">
        <v>3</v>
      </c>
      <c r="H266">
        <v>300</v>
      </c>
      <c r="I266">
        <v>900</v>
      </c>
      <c r="J266">
        <f t="shared" si="24"/>
        <v>2023</v>
      </c>
      <c r="K266" t="str">
        <f t="shared" si="25"/>
        <v>December</v>
      </c>
      <c r="L266">
        <f>DAY(Table1[[#This Row],[Date]])</f>
        <v>11</v>
      </c>
      <c r="M266" t="str">
        <f>TEXT(Table1[[#This Row],[Date]], "dddd")</f>
        <v>Monday</v>
      </c>
      <c r="N266">
        <f>(Table1[[#This Row],[Total Amount]] / Table1[[#This Row],[Quantity]])</f>
        <v>300</v>
      </c>
      <c r="O266">
        <f>IF(Table1[[#This Row],[Gender]]="Male", 1, 0)</f>
        <v>1</v>
      </c>
      <c r="P266" t="str">
        <f>IF(Table1[[#This Row],[Total Amount]] &gt; 1000, "Yes", "No")</f>
        <v>No</v>
      </c>
      <c r="Q266" t="str">
        <f t="shared" si="26"/>
        <v>46+</v>
      </c>
      <c r="R266" s="3" t="str">
        <f t="shared" si="27"/>
        <v>Winter</v>
      </c>
      <c r="S266">
        <f t="shared" si="28"/>
        <v>4</v>
      </c>
      <c r="T266" t="str">
        <f t="shared" si="29"/>
        <v>2023-12</v>
      </c>
    </row>
    <row r="267" spans="1:20" x14ac:dyDescent="0.3">
      <c r="A267">
        <v>266</v>
      </c>
      <c r="B267" s="1">
        <v>45261</v>
      </c>
      <c r="C267" t="s">
        <v>309</v>
      </c>
      <c r="D267" t="s">
        <v>23</v>
      </c>
      <c r="E267">
        <v>19</v>
      </c>
      <c r="F267" t="s">
        <v>27</v>
      </c>
      <c r="G267">
        <v>2</v>
      </c>
      <c r="H267">
        <v>30</v>
      </c>
      <c r="I267">
        <v>60</v>
      </c>
      <c r="J267">
        <f t="shared" si="24"/>
        <v>2023</v>
      </c>
      <c r="K267" t="str">
        <f t="shared" si="25"/>
        <v>December</v>
      </c>
      <c r="L267">
        <f>DAY(Table1[[#This Row],[Date]])</f>
        <v>1</v>
      </c>
      <c r="M267" t="str">
        <f>TEXT(Table1[[#This Row],[Date]], "dddd")</f>
        <v>Friday</v>
      </c>
      <c r="N267">
        <f>(Table1[[#This Row],[Total Amount]] / Table1[[#This Row],[Quantity]])</f>
        <v>30</v>
      </c>
      <c r="O267">
        <f>IF(Table1[[#This Row],[Gender]]="Male", 1, 0)</f>
        <v>0</v>
      </c>
      <c r="P267" t="str">
        <f>IF(Table1[[#This Row],[Total Amount]] &gt; 1000, "Yes", "No")</f>
        <v>No</v>
      </c>
      <c r="Q267" t="str">
        <f t="shared" si="26"/>
        <v>18-30</v>
      </c>
      <c r="R267" s="3" t="str">
        <f t="shared" si="27"/>
        <v>Winter</v>
      </c>
      <c r="S267">
        <f t="shared" si="28"/>
        <v>4</v>
      </c>
      <c r="T267" t="str">
        <f t="shared" si="29"/>
        <v>2023-12</v>
      </c>
    </row>
    <row r="268" spans="1:20" x14ac:dyDescent="0.3">
      <c r="A268">
        <v>267</v>
      </c>
      <c r="B268" s="1">
        <v>45257</v>
      </c>
      <c r="C268" t="s">
        <v>310</v>
      </c>
      <c r="D268" t="s">
        <v>23</v>
      </c>
      <c r="E268">
        <v>32</v>
      </c>
      <c r="F268" t="s">
        <v>21</v>
      </c>
      <c r="G268">
        <v>3</v>
      </c>
      <c r="H268">
        <v>30</v>
      </c>
      <c r="I268">
        <v>90</v>
      </c>
      <c r="J268">
        <f t="shared" si="24"/>
        <v>2023</v>
      </c>
      <c r="K268" t="str">
        <f t="shared" si="25"/>
        <v>November</v>
      </c>
      <c r="L268">
        <f>DAY(Table1[[#This Row],[Date]])</f>
        <v>27</v>
      </c>
      <c r="M268" t="str">
        <f>TEXT(Table1[[#This Row],[Date]], "dddd")</f>
        <v>Monday</v>
      </c>
      <c r="N268">
        <f>(Table1[[#This Row],[Total Amount]] / Table1[[#This Row],[Quantity]])</f>
        <v>30</v>
      </c>
      <c r="O268">
        <f>IF(Table1[[#This Row],[Gender]]="Male", 1, 0)</f>
        <v>0</v>
      </c>
      <c r="P268" t="str">
        <f>IF(Table1[[#This Row],[Total Amount]] &gt; 1000, "Yes", "No")</f>
        <v>No</v>
      </c>
      <c r="Q268" t="str">
        <f t="shared" si="26"/>
        <v>31-45</v>
      </c>
      <c r="R268" s="3" t="str">
        <f t="shared" si="27"/>
        <v>Autumn</v>
      </c>
      <c r="S268">
        <f t="shared" si="28"/>
        <v>4</v>
      </c>
      <c r="T268" t="str">
        <f t="shared" si="29"/>
        <v>2023-11</v>
      </c>
    </row>
    <row r="269" spans="1:20" x14ac:dyDescent="0.3">
      <c r="A269">
        <v>268</v>
      </c>
      <c r="B269" s="1">
        <v>44977</v>
      </c>
      <c r="C269" t="s">
        <v>311</v>
      </c>
      <c r="D269" t="s">
        <v>23</v>
      </c>
      <c r="E269">
        <v>28</v>
      </c>
      <c r="F269" t="s">
        <v>27</v>
      </c>
      <c r="G269">
        <v>1</v>
      </c>
      <c r="H269">
        <v>30</v>
      </c>
      <c r="I269">
        <v>30</v>
      </c>
      <c r="J269">
        <f t="shared" si="24"/>
        <v>2023</v>
      </c>
      <c r="K269" t="str">
        <f t="shared" si="25"/>
        <v>February</v>
      </c>
      <c r="L269">
        <f>DAY(Table1[[#This Row],[Date]])</f>
        <v>20</v>
      </c>
      <c r="M269" t="str">
        <f>TEXT(Table1[[#This Row],[Date]], "dddd")</f>
        <v>Monday</v>
      </c>
      <c r="N269">
        <f>(Table1[[#This Row],[Total Amount]] / Table1[[#This Row],[Quantity]])</f>
        <v>30</v>
      </c>
      <c r="O269">
        <f>IF(Table1[[#This Row],[Gender]]="Male", 1, 0)</f>
        <v>0</v>
      </c>
      <c r="P269" t="str">
        <f>IF(Table1[[#This Row],[Total Amount]] &gt; 1000, "Yes", "No")</f>
        <v>No</v>
      </c>
      <c r="Q269" t="str">
        <f t="shared" si="26"/>
        <v>18-30</v>
      </c>
      <c r="R269" s="3" t="str">
        <f t="shared" si="27"/>
        <v>Winter</v>
      </c>
      <c r="S269">
        <f t="shared" si="28"/>
        <v>1</v>
      </c>
      <c r="T269" t="str">
        <f t="shared" si="29"/>
        <v>2023-02</v>
      </c>
    </row>
    <row r="270" spans="1:20" x14ac:dyDescent="0.3">
      <c r="A270">
        <v>269</v>
      </c>
      <c r="B270" s="1">
        <v>44958</v>
      </c>
      <c r="C270" t="s">
        <v>312</v>
      </c>
      <c r="D270" t="s">
        <v>20</v>
      </c>
      <c r="E270">
        <v>25</v>
      </c>
      <c r="F270" t="s">
        <v>24</v>
      </c>
      <c r="G270">
        <v>4</v>
      </c>
      <c r="H270">
        <v>500</v>
      </c>
      <c r="I270">
        <v>2000</v>
      </c>
      <c r="J270">
        <f t="shared" si="24"/>
        <v>2023</v>
      </c>
      <c r="K270" t="str">
        <f t="shared" si="25"/>
        <v>February</v>
      </c>
      <c r="L270">
        <f>DAY(Table1[[#This Row],[Date]])</f>
        <v>1</v>
      </c>
      <c r="M270" t="str">
        <f>TEXT(Table1[[#This Row],[Date]], "dddd")</f>
        <v>Wednesday</v>
      </c>
      <c r="N270">
        <f>(Table1[[#This Row],[Total Amount]] / Table1[[#This Row],[Quantity]])</f>
        <v>500</v>
      </c>
      <c r="O270">
        <f>IF(Table1[[#This Row],[Gender]]="Male", 1, 0)</f>
        <v>1</v>
      </c>
      <c r="P270" t="str">
        <f>IF(Table1[[#This Row],[Total Amount]] &gt; 1000, "Yes", "No")</f>
        <v>Yes</v>
      </c>
      <c r="Q270" t="str">
        <f t="shared" si="26"/>
        <v>18-30</v>
      </c>
      <c r="R270" s="3" t="str">
        <f t="shared" si="27"/>
        <v>Winter</v>
      </c>
      <c r="S270">
        <f t="shared" si="28"/>
        <v>1</v>
      </c>
      <c r="T270" t="str">
        <f t="shared" si="29"/>
        <v>2023-02</v>
      </c>
    </row>
    <row r="271" spans="1:20" x14ac:dyDescent="0.3">
      <c r="A271">
        <v>270</v>
      </c>
      <c r="B271" s="1">
        <v>45133</v>
      </c>
      <c r="C271" t="s">
        <v>313</v>
      </c>
      <c r="D271" t="s">
        <v>20</v>
      </c>
      <c r="E271">
        <v>43</v>
      </c>
      <c r="F271" t="s">
        <v>27</v>
      </c>
      <c r="G271">
        <v>1</v>
      </c>
      <c r="H271">
        <v>300</v>
      </c>
      <c r="I271">
        <v>300</v>
      </c>
      <c r="J271">
        <f t="shared" si="24"/>
        <v>2023</v>
      </c>
      <c r="K271" t="str">
        <f t="shared" si="25"/>
        <v>July</v>
      </c>
      <c r="L271">
        <f>DAY(Table1[[#This Row],[Date]])</f>
        <v>26</v>
      </c>
      <c r="M271" t="str">
        <f>TEXT(Table1[[#This Row],[Date]], "dddd")</f>
        <v>Wednesday</v>
      </c>
      <c r="N271">
        <f>(Table1[[#This Row],[Total Amount]] / Table1[[#This Row],[Quantity]])</f>
        <v>300</v>
      </c>
      <c r="O271">
        <f>IF(Table1[[#This Row],[Gender]]="Male", 1, 0)</f>
        <v>1</v>
      </c>
      <c r="P271" t="str">
        <f>IF(Table1[[#This Row],[Total Amount]] &gt; 1000, "Yes", "No")</f>
        <v>No</v>
      </c>
      <c r="Q271" t="str">
        <f t="shared" si="26"/>
        <v>31-45</v>
      </c>
      <c r="R271" s="3" t="str">
        <f t="shared" si="27"/>
        <v>Monsoon</v>
      </c>
      <c r="S271">
        <f t="shared" si="28"/>
        <v>3</v>
      </c>
      <c r="T271" t="str">
        <f t="shared" si="29"/>
        <v>2023-07</v>
      </c>
    </row>
    <row r="272" spans="1:20" x14ac:dyDescent="0.3">
      <c r="A272">
        <v>271</v>
      </c>
      <c r="B272" s="1">
        <v>45100</v>
      </c>
      <c r="C272" t="s">
        <v>314</v>
      </c>
      <c r="D272" t="s">
        <v>23</v>
      </c>
      <c r="E272">
        <v>62</v>
      </c>
      <c r="F272" t="s">
        <v>21</v>
      </c>
      <c r="G272">
        <v>4</v>
      </c>
      <c r="H272">
        <v>30</v>
      </c>
      <c r="I272">
        <v>120</v>
      </c>
      <c r="J272">
        <f t="shared" si="24"/>
        <v>2023</v>
      </c>
      <c r="K272" t="str">
        <f t="shared" si="25"/>
        <v>June</v>
      </c>
      <c r="L272">
        <f>DAY(Table1[[#This Row],[Date]])</f>
        <v>23</v>
      </c>
      <c r="M272" t="str">
        <f>TEXT(Table1[[#This Row],[Date]], "dddd")</f>
        <v>Friday</v>
      </c>
      <c r="N272">
        <f>(Table1[[#This Row],[Total Amount]] / Table1[[#This Row],[Quantity]])</f>
        <v>30</v>
      </c>
      <c r="O272">
        <f>IF(Table1[[#This Row],[Gender]]="Male", 1, 0)</f>
        <v>0</v>
      </c>
      <c r="P272" t="str">
        <f>IF(Table1[[#This Row],[Total Amount]] &gt; 1000, "Yes", "No")</f>
        <v>No</v>
      </c>
      <c r="Q272" t="str">
        <f t="shared" si="26"/>
        <v>46+</v>
      </c>
      <c r="R272" s="3" t="str">
        <f t="shared" si="27"/>
        <v>Monsoon</v>
      </c>
      <c r="S272">
        <f t="shared" si="28"/>
        <v>2</v>
      </c>
      <c r="T272" t="str">
        <f t="shared" si="29"/>
        <v>2023-06</v>
      </c>
    </row>
    <row r="273" spans="1:20" x14ac:dyDescent="0.3">
      <c r="A273">
        <v>272</v>
      </c>
      <c r="B273" s="1">
        <v>44982</v>
      </c>
      <c r="C273" t="s">
        <v>315</v>
      </c>
      <c r="D273" t="s">
        <v>23</v>
      </c>
      <c r="E273">
        <v>61</v>
      </c>
      <c r="F273" t="s">
        <v>27</v>
      </c>
      <c r="G273">
        <v>2</v>
      </c>
      <c r="H273">
        <v>50</v>
      </c>
      <c r="I273">
        <v>100</v>
      </c>
      <c r="J273">
        <f t="shared" si="24"/>
        <v>2023</v>
      </c>
      <c r="K273" t="str">
        <f t="shared" si="25"/>
        <v>February</v>
      </c>
      <c r="L273">
        <f>DAY(Table1[[#This Row],[Date]])</f>
        <v>25</v>
      </c>
      <c r="M273" t="str">
        <f>TEXT(Table1[[#This Row],[Date]], "dddd")</f>
        <v>Saturday</v>
      </c>
      <c r="N273">
        <f>(Table1[[#This Row],[Total Amount]] / Table1[[#This Row],[Quantity]])</f>
        <v>50</v>
      </c>
      <c r="O273">
        <f>IF(Table1[[#This Row],[Gender]]="Male", 1, 0)</f>
        <v>0</v>
      </c>
      <c r="P273" t="str">
        <f>IF(Table1[[#This Row],[Total Amount]] &gt; 1000, "Yes", "No")</f>
        <v>No</v>
      </c>
      <c r="Q273" t="str">
        <f t="shared" si="26"/>
        <v>46+</v>
      </c>
      <c r="R273" s="3" t="str">
        <f t="shared" si="27"/>
        <v>Winter</v>
      </c>
      <c r="S273">
        <f t="shared" si="28"/>
        <v>1</v>
      </c>
      <c r="T273" t="str">
        <f t="shared" si="29"/>
        <v>2023-02</v>
      </c>
    </row>
    <row r="274" spans="1:20" x14ac:dyDescent="0.3">
      <c r="A274">
        <v>273</v>
      </c>
      <c r="B274" s="1">
        <v>45054</v>
      </c>
      <c r="C274" t="s">
        <v>316</v>
      </c>
      <c r="D274" t="s">
        <v>23</v>
      </c>
      <c r="E274">
        <v>22</v>
      </c>
      <c r="F274" t="s">
        <v>21</v>
      </c>
      <c r="G274">
        <v>1</v>
      </c>
      <c r="H274">
        <v>50</v>
      </c>
      <c r="I274">
        <v>50</v>
      </c>
      <c r="J274">
        <f t="shared" si="24"/>
        <v>2023</v>
      </c>
      <c r="K274" t="str">
        <f t="shared" si="25"/>
        <v>May</v>
      </c>
      <c r="L274">
        <f>DAY(Table1[[#This Row],[Date]])</f>
        <v>8</v>
      </c>
      <c r="M274" t="str">
        <f>TEXT(Table1[[#This Row],[Date]], "dddd")</f>
        <v>Monday</v>
      </c>
      <c r="N274">
        <f>(Table1[[#This Row],[Total Amount]] / Table1[[#This Row],[Quantity]])</f>
        <v>50</v>
      </c>
      <c r="O274">
        <f>IF(Table1[[#This Row],[Gender]]="Male", 1, 0)</f>
        <v>0</v>
      </c>
      <c r="P274" t="str">
        <f>IF(Table1[[#This Row],[Total Amount]] &gt; 1000, "Yes", "No")</f>
        <v>No</v>
      </c>
      <c r="Q274" t="str">
        <f t="shared" si="26"/>
        <v>18-30</v>
      </c>
      <c r="R274" s="3" t="str">
        <f t="shared" si="27"/>
        <v>Summer</v>
      </c>
      <c r="S274">
        <f t="shared" si="28"/>
        <v>2</v>
      </c>
      <c r="T274" t="str">
        <f t="shared" si="29"/>
        <v>2023-05</v>
      </c>
    </row>
    <row r="275" spans="1:20" x14ac:dyDescent="0.3">
      <c r="A275">
        <v>274</v>
      </c>
      <c r="B275" s="1">
        <v>45025</v>
      </c>
      <c r="C275" t="s">
        <v>317</v>
      </c>
      <c r="D275" t="s">
        <v>23</v>
      </c>
      <c r="E275">
        <v>23</v>
      </c>
      <c r="F275" t="s">
        <v>24</v>
      </c>
      <c r="G275">
        <v>2</v>
      </c>
      <c r="H275">
        <v>500</v>
      </c>
      <c r="I275">
        <v>1000</v>
      </c>
      <c r="J275">
        <f t="shared" si="24"/>
        <v>2023</v>
      </c>
      <c r="K275" t="str">
        <f t="shared" si="25"/>
        <v>April</v>
      </c>
      <c r="L275">
        <f>DAY(Table1[[#This Row],[Date]])</f>
        <v>9</v>
      </c>
      <c r="M275" t="str">
        <f>TEXT(Table1[[#This Row],[Date]], "dddd")</f>
        <v>Sunday</v>
      </c>
      <c r="N275">
        <f>(Table1[[#This Row],[Total Amount]] / Table1[[#This Row],[Quantity]])</f>
        <v>500</v>
      </c>
      <c r="O275">
        <f>IF(Table1[[#This Row],[Gender]]="Male", 1, 0)</f>
        <v>0</v>
      </c>
      <c r="P275" t="str">
        <f>IF(Table1[[#This Row],[Total Amount]] &gt; 1000, "Yes", "No")</f>
        <v>No</v>
      </c>
      <c r="Q275" t="str">
        <f t="shared" si="26"/>
        <v>18-30</v>
      </c>
      <c r="R275" s="3" t="str">
        <f t="shared" si="27"/>
        <v>Summer</v>
      </c>
      <c r="S275">
        <f t="shared" si="28"/>
        <v>2</v>
      </c>
      <c r="T275" t="str">
        <f t="shared" si="29"/>
        <v>2023-04</v>
      </c>
    </row>
    <row r="276" spans="1:20" x14ac:dyDescent="0.3">
      <c r="A276">
        <v>275</v>
      </c>
      <c r="B276" s="1">
        <v>45024</v>
      </c>
      <c r="C276" t="s">
        <v>318</v>
      </c>
      <c r="D276" t="s">
        <v>20</v>
      </c>
      <c r="E276">
        <v>43</v>
      </c>
      <c r="F276" t="s">
        <v>24</v>
      </c>
      <c r="G276">
        <v>2</v>
      </c>
      <c r="H276">
        <v>500</v>
      </c>
      <c r="I276">
        <v>1000</v>
      </c>
      <c r="J276">
        <f t="shared" si="24"/>
        <v>2023</v>
      </c>
      <c r="K276" t="str">
        <f t="shared" si="25"/>
        <v>April</v>
      </c>
      <c r="L276">
        <f>DAY(Table1[[#This Row],[Date]])</f>
        <v>8</v>
      </c>
      <c r="M276" t="str">
        <f>TEXT(Table1[[#This Row],[Date]], "dddd")</f>
        <v>Saturday</v>
      </c>
      <c r="N276">
        <f>(Table1[[#This Row],[Total Amount]] / Table1[[#This Row],[Quantity]])</f>
        <v>500</v>
      </c>
      <c r="O276">
        <f>IF(Table1[[#This Row],[Gender]]="Male", 1, 0)</f>
        <v>1</v>
      </c>
      <c r="P276" t="str">
        <f>IF(Table1[[#This Row],[Total Amount]] &gt; 1000, "Yes", "No")</f>
        <v>No</v>
      </c>
      <c r="Q276" t="str">
        <f t="shared" si="26"/>
        <v>31-45</v>
      </c>
      <c r="R276" s="3" t="str">
        <f t="shared" si="27"/>
        <v>Summer</v>
      </c>
      <c r="S276">
        <f t="shared" si="28"/>
        <v>2</v>
      </c>
      <c r="T276" t="str">
        <f t="shared" si="29"/>
        <v>2023-04</v>
      </c>
    </row>
    <row r="277" spans="1:20" x14ac:dyDescent="0.3">
      <c r="A277">
        <v>276</v>
      </c>
      <c r="B277" s="1">
        <v>45201</v>
      </c>
      <c r="C277" t="s">
        <v>319</v>
      </c>
      <c r="D277" t="s">
        <v>23</v>
      </c>
      <c r="E277">
        <v>21</v>
      </c>
      <c r="F277" t="s">
        <v>21</v>
      </c>
      <c r="G277">
        <v>4</v>
      </c>
      <c r="H277">
        <v>25</v>
      </c>
      <c r="I277">
        <v>100</v>
      </c>
      <c r="J277">
        <f t="shared" si="24"/>
        <v>2023</v>
      </c>
      <c r="K277" t="str">
        <f t="shared" si="25"/>
        <v>October</v>
      </c>
      <c r="L277">
        <f>DAY(Table1[[#This Row],[Date]])</f>
        <v>2</v>
      </c>
      <c r="M277" t="str">
        <f>TEXT(Table1[[#This Row],[Date]], "dddd")</f>
        <v>Monday</v>
      </c>
      <c r="N277">
        <f>(Table1[[#This Row],[Total Amount]] / Table1[[#This Row],[Quantity]])</f>
        <v>25</v>
      </c>
      <c r="O277">
        <f>IF(Table1[[#This Row],[Gender]]="Male", 1, 0)</f>
        <v>0</v>
      </c>
      <c r="P277" t="str">
        <f>IF(Table1[[#This Row],[Total Amount]] &gt; 1000, "Yes", "No")</f>
        <v>No</v>
      </c>
      <c r="Q277" t="str">
        <f t="shared" si="26"/>
        <v>18-30</v>
      </c>
      <c r="R277" s="3" t="str">
        <f t="shared" si="27"/>
        <v>Autumn</v>
      </c>
      <c r="S277">
        <f t="shared" si="28"/>
        <v>4</v>
      </c>
      <c r="T277" t="str">
        <f t="shared" si="29"/>
        <v>2023-10</v>
      </c>
    </row>
    <row r="278" spans="1:20" x14ac:dyDescent="0.3">
      <c r="A278">
        <v>277</v>
      </c>
      <c r="B278" s="1">
        <v>45156</v>
      </c>
      <c r="C278" t="s">
        <v>320</v>
      </c>
      <c r="D278" t="s">
        <v>20</v>
      </c>
      <c r="E278">
        <v>36</v>
      </c>
      <c r="F278" t="s">
        <v>24</v>
      </c>
      <c r="G278">
        <v>4</v>
      </c>
      <c r="H278">
        <v>25</v>
      </c>
      <c r="I278">
        <v>100</v>
      </c>
      <c r="J278">
        <f t="shared" si="24"/>
        <v>2023</v>
      </c>
      <c r="K278" t="str">
        <f t="shared" si="25"/>
        <v>August</v>
      </c>
      <c r="L278">
        <f>DAY(Table1[[#This Row],[Date]])</f>
        <v>18</v>
      </c>
      <c r="M278" t="str">
        <f>TEXT(Table1[[#This Row],[Date]], "dddd")</f>
        <v>Friday</v>
      </c>
      <c r="N278">
        <f>(Table1[[#This Row],[Total Amount]] / Table1[[#This Row],[Quantity]])</f>
        <v>25</v>
      </c>
      <c r="O278">
        <f>IF(Table1[[#This Row],[Gender]]="Male", 1, 0)</f>
        <v>1</v>
      </c>
      <c r="P278" t="str">
        <f>IF(Table1[[#This Row],[Total Amount]] &gt; 1000, "Yes", "No")</f>
        <v>No</v>
      </c>
      <c r="Q278" t="str">
        <f t="shared" si="26"/>
        <v>31-45</v>
      </c>
      <c r="R278" s="3" t="str">
        <f t="shared" si="27"/>
        <v>Monsoon</v>
      </c>
      <c r="S278">
        <f t="shared" si="28"/>
        <v>3</v>
      </c>
      <c r="T278" t="str">
        <f t="shared" si="29"/>
        <v>2023-08</v>
      </c>
    </row>
    <row r="279" spans="1:20" x14ac:dyDescent="0.3">
      <c r="A279">
        <v>278</v>
      </c>
      <c r="B279" s="1">
        <v>44998</v>
      </c>
      <c r="C279" t="s">
        <v>321</v>
      </c>
      <c r="D279" t="s">
        <v>23</v>
      </c>
      <c r="E279">
        <v>37</v>
      </c>
      <c r="F279" t="s">
        <v>24</v>
      </c>
      <c r="G279">
        <v>4</v>
      </c>
      <c r="H279">
        <v>25</v>
      </c>
      <c r="I279">
        <v>100</v>
      </c>
      <c r="J279">
        <f t="shared" si="24"/>
        <v>2023</v>
      </c>
      <c r="K279" t="str">
        <f t="shared" si="25"/>
        <v>March</v>
      </c>
      <c r="L279">
        <f>DAY(Table1[[#This Row],[Date]])</f>
        <v>13</v>
      </c>
      <c r="M279" t="str">
        <f>TEXT(Table1[[#This Row],[Date]], "dddd")</f>
        <v>Monday</v>
      </c>
      <c r="N279">
        <f>(Table1[[#This Row],[Total Amount]] / Table1[[#This Row],[Quantity]])</f>
        <v>25</v>
      </c>
      <c r="O279">
        <f>IF(Table1[[#This Row],[Gender]]="Male", 1, 0)</f>
        <v>0</v>
      </c>
      <c r="P279" t="str">
        <f>IF(Table1[[#This Row],[Total Amount]] &gt; 1000, "Yes", "No")</f>
        <v>No</v>
      </c>
      <c r="Q279" t="str">
        <f t="shared" si="26"/>
        <v>31-45</v>
      </c>
      <c r="R279" s="3" t="str">
        <f t="shared" si="27"/>
        <v>Summer</v>
      </c>
      <c r="S279">
        <f t="shared" si="28"/>
        <v>1</v>
      </c>
      <c r="T279" t="str">
        <f t="shared" si="29"/>
        <v>2023-03</v>
      </c>
    </row>
    <row r="280" spans="1:20" x14ac:dyDescent="0.3">
      <c r="A280">
        <v>279</v>
      </c>
      <c r="B280" s="1">
        <v>45143</v>
      </c>
      <c r="C280" t="s">
        <v>322</v>
      </c>
      <c r="D280" t="s">
        <v>20</v>
      </c>
      <c r="E280">
        <v>50</v>
      </c>
      <c r="F280" t="s">
        <v>24</v>
      </c>
      <c r="G280">
        <v>1</v>
      </c>
      <c r="H280">
        <v>500</v>
      </c>
      <c r="I280">
        <v>500</v>
      </c>
      <c r="J280">
        <f t="shared" si="24"/>
        <v>2023</v>
      </c>
      <c r="K280" t="str">
        <f t="shared" si="25"/>
        <v>August</v>
      </c>
      <c r="L280">
        <f>DAY(Table1[[#This Row],[Date]])</f>
        <v>5</v>
      </c>
      <c r="M280" t="str">
        <f>TEXT(Table1[[#This Row],[Date]], "dddd")</f>
        <v>Saturday</v>
      </c>
      <c r="N280">
        <f>(Table1[[#This Row],[Total Amount]] / Table1[[#This Row],[Quantity]])</f>
        <v>500</v>
      </c>
      <c r="O280">
        <f>IF(Table1[[#This Row],[Gender]]="Male", 1, 0)</f>
        <v>1</v>
      </c>
      <c r="P280" t="str">
        <f>IF(Table1[[#This Row],[Total Amount]] &gt; 1000, "Yes", "No")</f>
        <v>No</v>
      </c>
      <c r="Q280" t="str">
        <f t="shared" si="26"/>
        <v>46+</v>
      </c>
      <c r="R280" s="3" t="str">
        <f t="shared" si="27"/>
        <v>Monsoon</v>
      </c>
      <c r="S280">
        <f t="shared" si="28"/>
        <v>3</v>
      </c>
      <c r="T280" t="str">
        <f t="shared" si="29"/>
        <v>2023-08</v>
      </c>
    </row>
    <row r="281" spans="1:20" x14ac:dyDescent="0.3">
      <c r="A281">
        <v>280</v>
      </c>
      <c r="B281" s="1">
        <v>45020</v>
      </c>
      <c r="C281" t="s">
        <v>323</v>
      </c>
      <c r="D281" t="s">
        <v>23</v>
      </c>
      <c r="E281">
        <v>37</v>
      </c>
      <c r="F281" t="s">
        <v>24</v>
      </c>
      <c r="G281">
        <v>3</v>
      </c>
      <c r="H281">
        <v>500</v>
      </c>
      <c r="I281">
        <v>1500</v>
      </c>
      <c r="J281">
        <f t="shared" si="24"/>
        <v>2023</v>
      </c>
      <c r="K281" t="str">
        <f t="shared" si="25"/>
        <v>April</v>
      </c>
      <c r="L281">
        <f>DAY(Table1[[#This Row],[Date]])</f>
        <v>4</v>
      </c>
      <c r="M281" t="str">
        <f>TEXT(Table1[[#This Row],[Date]], "dddd")</f>
        <v>Tuesday</v>
      </c>
      <c r="N281">
        <f>(Table1[[#This Row],[Total Amount]] / Table1[[#This Row],[Quantity]])</f>
        <v>500</v>
      </c>
      <c r="O281">
        <f>IF(Table1[[#This Row],[Gender]]="Male", 1, 0)</f>
        <v>0</v>
      </c>
      <c r="P281" t="str">
        <f>IF(Table1[[#This Row],[Total Amount]] &gt; 1000, "Yes", "No")</f>
        <v>Yes</v>
      </c>
      <c r="Q281" t="str">
        <f t="shared" si="26"/>
        <v>31-45</v>
      </c>
      <c r="R281" s="3" t="str">
        <f t="shared" si="27"/>
        <v>Summer</v>
      </c>
      <c r="S281">
        <f t="shared" si="28"/>
        <v>2</v>
      </c>
      <c r="T281" t="str">
        <f t="shared" si="29"/>
        <v>2023-04</v>
      </c>
    </row>
    <row r="282" spans="1:20" x14ac:dyDescent="0.3">
      <c r="A282">
        <v>281</v>
      </c>
      <c r="B282" s="1">
        <v>45069</v>
      </c>
      <c r="C282" t="s">
        <v>324</v>
      </c>
      <c r="D282" t="s">
        <v>23</v>
      </c>
      <c r="E282">
        <v>29</v>
      </c>
      <c r="F282" t="s">
        <v>21</v>
      </c>
      <c r="G282">
        <v>4</v>
      </c>
      <c r="H282">
        <v>500</v>
      </c>
      <c r="I282">
        <v>2000</v>
      </c>
      <c r="J282">
        <f t="shared" si="24"/>
        <v>2023</v>
      </c>
      <c r="K282" t="str">
        <f t="shared" si="25"/>
        <v>May</v>
      </c>
      <c r="L282">
        <f>DAY(Table1[[#This Row],[Date]])</f>
        <v>23</v>
      </c>
      <c r="M282" t="str">
        <f>TEXT(Table1[[#This Row],[Date]], "dddd")</f>
        <v>Tuesday</v>
      </c>
      <c r="N282">
        <f>(Table1[[#This Row],[Total Amount]] / Table1[[#This Row],[Quantity]])</f>
        <v>500</v>
      </c>
      <c r="O282">
        <f>IF(Table1[[#This Row],[Gender]]="Male", 1, 0)</f>
        <v>0</v>
      </c>
      <c r="P282" t="str">
        <f>IF(Table1[[#This Row],[Total Amount]] &gt; 1000, "Yes", "No")</f>
        <v>Yes</v>
      </c>
      <c r="Q282" t="str">
        <f t="shared" si="26"/>
        <v>18-30</v>
      </c>
      <c r="R282" s="3" t="str">
        <f t="shared" si="27"/>
        <v>Summer</v>
      </c>
      <c r="S282">
        <f t="shared" si="28"/>
        <v>2</v>
      </c>
      <c r="T282" t="str">
        <f t="shared" si="29"/>
        <v>2023-05</v>
      </c>
    </row>
    <row r="283" spans="1:20" x14ac:dyDescent="0.3">
      <c r="A283">
        <v>282</v>
      </c>
      <c r="B283" s="1">
        <v>45163</v>
      </c>
      <c r="C283" t="s">
        <v>325</v>
      </c>
      <c r="D283" t="s">
        <v>23</v>
      </c>
      <c r="E283">
        <v>64</v>
      </c>
      <c r="F283" t="s">
        <v>27</v>
      </c>
      <c r="G283">
        <v>4</v>
      </c>
      <c r="H283">
        <v>50</v>
      </c>
      <c r="I283">
        <v>200</v>
      </c>
      <c r="J283">
        <f t="shared" si="24"/>
        <v>2023</v>
      </c>
      <c r="K283" t="str">
        <f t="shared" si="25"/>
        <v>August</v>
      </c>
      <c r="L283">
        <f>DAY(Table1[[#This Row],[Date]])</f>
        <v>25</v>
      </c>
      <c r="M283" t="str">
        <f>TEXT(Table1[[#This Row],[Date]], "dddd")</f>
        <v>Friday</v>
      </c>
      <c r="N283">
        <f>(Table1[[#This Row],[Total Amount]] / Table1[[#This Row],[Quantity]])</f>
        <v>50</v>
      </c>
      <c r="O283">
        <f>IF(Table1[[#This Row],[Gender]]="Male", 1, 0)</f>
        <v>0</v>
      </c>
      <c r="P283" t="str">
        <f>IF(Table1[[#This Row],[Total Amount]] &gt; 1000, "Yes", "No")</f>
        <v>No</v>
      </c>
      <c r="Q283" t="str">
        <f t="shared" si="26"/>
        <v>46+</v>
      </c>
      <c r="R283" s="3" t="str">
        <f t="shared" si="27"/>
        <v>Monsoon</v>
      </c>
      <c r="S283">
        <f t="shared" si="28"/>
        <v>3</v>
      </c>
      <c r="T283" t="str">
        <f t="shared" si="29"/>
        <v>2023-08</v>
      </c>
    </row>
    <row r="284" spans="1:20" x14ac:dyDescent="0.3">
      <c r="A284">
        <v>283</v>
      </c>
      <c r="B284" s="1">
        <v>45054</v>
      </c>
      <c r="C284" t="s">
        <v>326</v>
      </c>
      <c r="D284" t="s">
        <v>23</v>
      </c>
      <c r="E284">
        <v>18</v>
      </c>
      <c r="F284" t="s">
        <v>27</v>
      </c>
      <c r="G284">
        <v>1</v>
      </c>
      <c r="H284">
        <v>500</v>
      </c>
      <c r="I284">
        <v>500</v>
      </c>
      <c r="J284">
        <f t="shared" si="24"/>
        <v>2023</v>
      </c>
      <c r="K284" t="str">
        <f t="shared" si="25"/>
        <v>May</v>
      </c>
      <c r="L284">
        <f>DAY(Table1[[#This Row],[Date]])</f>
        <v>8</v>
      </c>
      <c r="M284" t="str">
        <f>TEXT(Table1[[#This Row],[Date]], "dddd")</f>
        <v>Monday</v>
      </c>
      <c r="N284">
        <f>(Table1[[#This Row],[Total Amount]] / Table1[[#This Row],[Quantity]])</f>
        <v>500</v>
      </c>
      <c r="O284">
        <f>IF(Table1[[#This Row],[Gender]]="Male", 1, 0)</f>
        <v>0</v>
      </c>
      <c r="P284" t="str">
        <f>IF(Table1[[#This Row],[Total Amount]] &gt; 1000, "Yes", "No")</f>
        <v>No</v>
      </c>
      <c r="Q284" t="str">
        <f t="shared" si="26"/>
        <v>18-30</v>
      </c>
      <c r="R284" s="3" t="str">
        <f t="shared" si="27"/>
        <v>Summer</v>
      </c>
      <c r="S284">
        <f t="shared" si="28"/>
        <v>2</v>
      </c>
      <c r="T284" t="str">
        <f t="shared" si="29"/>
        <v>2023-05</v>
      </c>
    </row>
    <row r="285" spans="1:20" x14ac:dyDescent="0.3">
      <c r="A285">
        <v>284</v>
      </c>
      <c r="B285" s="1">
        <v>44965</v>
      </c>
      <c r="C285" t="s">
        <v>327</v>
      </c>
      <c r="D285" t="s">
        <v>20</v>
      </c>
      <c r="E285">
        <v>43</v>
      </c>
      <c r="F285" t="s">
        <v>24</v>
      </c>
      <c r="G285">
        <v>4</v>
      </c>
      <c r="H285">
        <v>50</v>
      </c>
      <c r="I285">
        <v>200</v>
      </c>
      <c r="J285">
        <f t="shared" si="24"/>
        <v>2023</v>
      </c>
      <c r="K285" t="str">
        <f t="shared" si="25"/>
        <v>February</v>
      </c>
      <c r="L285">
        <f>DAY(Table1[[#This Row],[Date]])</f>
        <v>8</v>
      </c>
      <c r="M285" t="str">
        <f>TEXT(Table1[[#This Row],[Date]], "dddd")</f>
        <v>Wednesday</v>
      </c>
      <c r="N285">
        <f>(Table1[[#This Row],[Total Amount]] / Table1[[#This Row],[Quantity]])</f>
        <v>50</v>
      </c>
      <c r="O285">
        <f>IF(Table1[[#This Row],[Gender]]="Male", 1, 0)</f>
        <v>1</v>
      </c>
      <c r="P285" t="str">
        <f>IF(Table1[[#This Row],[Total Amount]] &gt; 1000, "Yes", "No")</f>
        <v>No</v>
      </c>
      <c r="Q285" t="str">
        <f t="shared" si="26"/>
        <v>31-45</v>
      </c>
      <c r="R285" s="3" t="str">
        <f t="shared" si="27"/>
        <v>Winter</v>
      </c>
      <c r="S285">
        <f t="shared" si="28"/>
        <v>1</v>
      </c>
      <c r="T285" t="str">
        <f t="shared" si="29"/>
        <v>2023-02</v>
      </c>
    </row>
    <row r="286" spans="1:20" x14ac:dyDescent="0.3">
      <c r="A286">
        <v>285</v>
      </c>
      <c r="B286" s="1">
        <v>45153</v>
      </c>
      <c r="C286" t="s">
        <v>328</v>
      </c>
      <c r="D286" t="s">
        <v>23</v>
      </c>
      <c r="E286">
        <v>31</v>
      </c>
      <c r="F286" t="s">
        <v>27</v>
      </c>
      <c r="G286">
        <v>1</v>
      </c>
      <c r="H286">
        <v>25</v>
      </c>
      <c r="I286">
        <v>25</v>
      </c>
      <c r="J286">
        <f t="shared" si="24"/>
        <v>2023</v>
      </c>
      <c r="K286" t="str">
        <f t="shared" si="25"/>
        <v>August</v>
      </c>
      <c r="L286">
        <f>DAY(Table1[[#This Row],[Date]])</f>
        <v>15</v>
      </c>
      <c r="M286" t="str">
        <f>TEXT(Table1[[#This Row],[Date]], "dddd")</f>
        <v>Tuesday</v>
      </c>
      <c r="N286">
        <f>(Table1[[#This Row],[Total Amount]] / Table1[[#This Row],[Quantity]])</f>
        <v>25</v>
      </c>
      <c r="O286">
        <f>IF(Table1[[#This Row],[Gender]]="Male", 1, 0)</f>
        <v>0</v>
      </c>
      <c r="P286" t="str">
        <f>IF(Table1[[#This Row],[Total Amount]] &gt; 1000, "Yes", "No")</f>
        <v>No</v>
      </c>
      <c r="Q286" t="str">
        <f t="shared" si="26"/>
        <v>31-45</v>
      </c>
      <c r="R286" s="3" t="str">
        <f t="shared" si="27"/>
        <v>Monsoon</v>
      </c>
      <c r="S286">
        <f t="shared" si="28"/>
        <v>3</v>
      </c>
      <c r="T286" t="str">
        <f t="shared" si="29"/>
        <v>2023-08</v>
      </c>
    </row>
    <row r="287" spans="1:20" x14ac:dyDescent="0.3">
      <c r="A287">
        <v>286</v>
      </c>
      <c r="B287" s="1">
        <v>45208</v>
      </c>
      <c r="C287" t="s">
        <v>329</v>
      </c>
      <c r="D287" t="s">
        <v>20</v>
      </c>
      <c r="E287">
        <v>55</v>
      </c>
      <c r="F287" t="s">
        <v>27</v>
      </c>
      <c r="G287">
        <v>2</v>
      </c>
      <c r="H287">
        <v>25</v>
      </c>
      <c r="I287">
        <v>50</v>
      </c>
      <c r="J287">
        <f t="shared" si="24"/>
        <v>2023</v>
      </c>
      <c r="K287" t="str">
        <f t="shared" si="25"/>
        <v>October</v>
      </c>
      <c r="L287">
        <f>DAY(Table1[[#This Row],[Date]])</f>
        <v>9</v>
      </c>
      <c r="M287" t="str">
        <f>TEXT(Table1[[#This Row],[Date]], "dddd")</f>
        <v>Monday</v>
      </c>
      <c r="N287">
        <f>(Table1[[#This Row],[Total Amount]] / Table1[[#This Row],[Quantity]])</f>
        <v>25</v>
      </c>
      <c r="O287">
        <f>IF(Table1[[#This Row],[Gender]]="Male", 1, 0)</f>
        <v>1</v>
      </c>
      <c r="P287" t="str">
        <f>IF(Table1[[#This Row],[Total Amount]] &gt; 1000, "Yes", "No")</f>
        <v>No</v>
      </c>
      <c r="Q287" t="str">
        <f t="shared" si="26"/>
        <v>46+</v>
      </c>
      <c r="R287" s="3" t="str">
        <f t="shared" si="27"/>
        <v>Autumn</v>
      </c>
      <c r="S287">
        <f t="shared" si="28"/>
        <v>4</v>
      </c>
      <c r="T287" t="str">
        <f t="shared" si="29"/>
        <v>2023-10</v>
      </c>
    </row>
    <row r="288" spans="1:20" x14ac:dyDescent="0.3">
      <c r="A288">
        <v>287</v>
      </c>
      <c r="B288" s="1">
        <v>44977</v>
      </c>
      <c r="C288" t="s">
        <v>330</v>
      </c>
      <c r="D288" t="s">
        <v>20</v>
      </c>
      <c r="E288">
        <v>54</v>
      </c>
      <c r="F288" t="s">
        <v>24</v>
      </c>
      <c r="G288">
        <v>4</v>
      </c>
      <c r="H288">
        <v>25</v>
      </c>
      <c r="I288">
        <v>100</v>
      </c>
      <c r="J288">
        <f t="shared" si="24"/>
        <v>2023</v>
      </c>
      <c r="K288" t="str">
        <f t="shared" si="25"/>
        <v>February</v>
      </c>
      <c r="L288">
        <f>DAY(Table1[[#This Row],[Date]])</f>
        <v>20</v>
      </c>
      <c r="M288" t="str">
        <f>TEXT(Table1[[#This Row],[Date]], "dddd")</f>
        <v>Monday</v>
      </c>
      <c r="N288">
        <f>(Table1[[#This Row],[Total Amount]] / Table1[[#This Row],[Quantity]])</f>
        <v>25</v>
      </c>
      <c r="O288">
        <f>IF(Table1[[#This Row],[Gender]]="Male", 1, 0)</f>
        <v>1</v>
      </c>
      <c r="P288" t="str">
        <f>IF(Table1[[#This Row],[Total Amount]] &gt; 1000, "Yes", "No")</f>
        <v>No</v>
      </c>
      <c r="Q288" t="str">
        <f t="shared" si="26"/>
        <v>46+</v>
      </c>
      <c r="R288" s="3" t="str">
        <f t="shared" si="27"/>
        <v>Winter</v>
      </c>
      <c r="S288">
        <f t="shared" si="28"/>
        <v>1</v>
      </c>
      <c r="T288" t="str">
        <f t="shared" si="29"/>
        <v>2023-02</v>
      </c>
    </row>
    <row r="289" spans="1:20" x14ac:dyDescent="0.3">
      <c r="A289">
        <v>288</v>
      </c>
      <c r="B289" s="1">
        <v>44952</v>
      </c>
      <c r="C289" t="s">
        <v>331</v>
      </c>
      <c r="D289" t="s">
        <v>20</v>
      </c>
      <c r="E289">
        <v>28</v>
      </c>
      <c r="F289" t="s">
        <v>24</v>
      </c>
      <c r="G289">
        <v>4</v>
      </c>
      <c r="H289">
        <v>30</v>
      </c>
      <c r="I289">
        <v>120</v>
      </c>
      <c r="J289">
        <f t="shared" si="24"/>
        <v>2023</v>
      </c>
      <c r="K289" t="str">
        <f t="shared" si="25"/>
        <v>January</v>
      </c>
      <c r="L289">
        <f>DAY(Table1[[#This Row],[Date]])</f>
        <v>26</v>
      </c>
      <c r="M289" t="str">
        <f>TEXT(Table1[[#This Row],[Date]], "dddd")</f>
        <v>Thursday</v>
      </c>
      <c r="N289">
        <f>(Table1[[#This Row],[Total Amount]] / Table1[[#This Row],[Quantity]])</f>
        <v>30</v>
      </c>
      <c r="O289">
        <f>IF(Table1[[#This Row],[Gender]]="Male", 1, 0)</f>
        <v>1</v>
      </c>
      <c r="P289" t="str">
        <f>IF(Table1[[#This Row],[Total Amount]] &gt; 1000, "Yes", "No")</f>
        <v>No</v>
      </c>
      <c r="Q289" t="str">
        <f t="shared" si="26"/>
        <v>18-30</v>
      </c>
      <c r="R289" s="3" t="str">
        <f t="shared" si="27"/>
        <v>Winter</v>
      </c>
      <c r="S289">
        <f t="shared" si="28"/>
        <v>1</v>
      </c>
      <c r="T289" t="str">
        <f t="shared" si="29"/>
        <v>2023-01</v>
      </c>
    </row>
    <row r="290" spans="1:20" x14ac:dyDescent="0.3">
      <c r="A290">
        <v>289</v>
      </c>
      <c r="B290" s="1">
        <v>45260</v>
      </c>
      <c r="C290" t="s">
        <v>332</v>
      </c>
      <c r="D290" t="s">
        <v>20</v>
      </c>
      <c r="E290">
        <v>53</v>
      </c>
      <c r="F290" t="s">
        <v>27</v>
      </c>
      <c r="G290">
        <v>2</v>
      </c>
      <c r="H290">
        <v>30</v>
      </c>
      <c r="I290">
        <v>60</v>
      </c>
      <c r="J290">
        <f t="shared" si="24"/>
        <v>2023</v>
      </c>
      <c r="K290" t="str">
        <f t="shared" si="25"/>
        <v>November</v>
      </c>
      <c r="L290">
        <f>DAY(Table1[[#This Row],[Date]])</f>
        <v>30</v>
      </c>
      <c r="M290" t="str">
        <f>TEXT(Table1[[#This Row],[Date]], "dddd")</f>
        <v>Thursday</v>
      </c>
      <c r="N290">
        <f>(Table1[[#This Row],[Total Amount]] / Table1[[#This Row],[Quantity]])</f>
        <v>30</v>
      </c>
      <c r="O290">
        <f>IF(Table1[[#This Row],[Gender]]="Male", 1, 0)</f>
        <v>1</v>
      </c>
      <c r="P290" t="str">
        <f>IF(Table1[[#This Row],[Total Amount]] &gt; 1000, "Yes", "No")</f>
        <v>No</v>
      </c>
      <c r="Q290" t="str">
        <f t="shared" si="26"/>
        <v>46+</v>
      </c>
      <c r="R290" s="3" t="str">
        <f t="shared" si="27"/>
        <v>Autumn</v>
      </c>
      <c r="S290">
        <f t="shared" si="28"/>
        <v>4</v>
      </c>
      <c r="T290" t="str">
        <f t="shared" si="29"/>
        <v>2023-11</v>
      </c>
    </row>
    <row r="291" spans="1:20" x14ac:dyDescent="0.3">
      <c r="A291">
        <v>290</v>
      </c>
      <c r="B291" s="1">
        <v>45203</v>
      </c>
      <c r="C291" t="s">
        <v>333</v>
      </c>
      <c r="D291" t="s">
        <v>23</v>
      </c>
      <c r="E291">
        <v>30</v>
      </c>
      <c r="F291" t="s">
        <v>21</v>
      </c>
      <c r="G291">
        <v>2</v>
      </c>
      <c r="H291">
        <v>300</v>
      </c>
      <c r="I291">
        <v>600</v>
      </c>
      <c r="J291">
        <f t="shared" si="24"/>
        <v>2023</v>
      </c>
      <c r="K291" t="str">
        <f t="shared" si="25"/>
        <v>October</v>
      </c>
      <c r="L291">
        <f>DAY(Table1[[#This Row],[Date]])</f>
        <v>4</v>
      </c>
      <c r="M291" t="str">
        <f>TEXT(Table1[[#This Row],[Date]], "dddd")</f>
        <v>Wednesday</v>
      </c>
      <c r="N291">
        <f>(Table1[[#This Row],[Total Amount]] / Table1[[#This Row],[Quantity]])</f>
        <v>300</v>
      </c>
      <c r="O291">
        <f>IF(Table1[[#This Row],[Gender]]="Male", 1, 0)</f>
        <v>0</v>
      </c>
      <c r="P291" t="str">
        <f>IF(Table1[[#This Row],[Total Amount]] &gt; 1000, "Yes", "No")</f>
        <v>No</v>
      </c>
      <c r="Q291" t="str">
        <f t="shared" si="26"/>
        <v>18-30</v>
      </c>
      <c r="R291" s="3" t="str">
        <f t="shared" si="27"/>
        <v>Autumn</v>
      </c>
      <c r="S291">
        <f t="shared" si="28"/>
        <v>4</v>
      </c>
      <c r="T291" t="str">
        <f t="shared" si="29"/>
        <v>2023-10</v>
      </c>
    </row>
    <row r="292" spans="1:20" x14ac:dyDescent="0.3">
      <c r="A292">
        <v>291</v>
      </c>
      <c r="B292" s="1">
        <v>44934</v>
      </c>
      <c r="C292" t="s">
        <v>334</v>
      </c>
      <c r="D292" t="s">
        <v>20</v>
      </c>
      <c r="E292">
        <v>60</v>
      </c>
      <c r="F292" t="s">
        <v>24</v>
      </c>
      <c r="G292">
        <v>2</v>
      </c>
      <c r="H292">
        <v>300</v>
      </c>
      <c r="I292">
        <v>600</v>
      </c>
      <c r="J292">
        <f t="shared" si="24"/>
        <v>2023</v>
      </c>
      <c r="K292" t="str">
        <f t="shared" si="25"/>
        <v>January</v>
      </c>
      <c r="L292">
        <f>DAY(Table1[[#This Row],[Date]])</f>
        <v>8</v>
      </c>
      <c r="M292" t="str">
        <f>TEXT(Table1[[#This Row],[Date]], "dddd")</f>
        <v>Sunday</v>
      </c>
      <c r="N292">
        <f>(Table1[[#This Row],[Total Amount]] / Table1[[#This Row],[Quantity]])</f>
        <v>300</v>
      </c>
      <c r="O292">
        <f>IF(Table1[[#This Row],[Gender]]="Male", 1, 0)</f>
        <v>1</v>
      </c>
      <c r="P292" t="str">
        <f>IF(Table1[[#This Row],[Total Amount]] &gt; 1000, "Yes", "No")</f>
        <v>No</v>
      </c>
      <c r="Q292" t="str">
        <f t="shared" si="26"/>
        <v>46+</v>
      </c>
      <c r="R292" s="3" t="str">
        <f t="shared" si="27"/>
        <v>Winter</v>
      </c>
      <c r="S292">
        <f t="shared" si="28"/>
        <v>1</v>
      </c>
      <c r="T292" t="str">
        <f t="shared" si="29"/>
        <v>2023-01</v>
      </c>
    </row>
    <row r="293" spans="1:20" x14ac:dyDescent="0.3">
      <c r="A293">
        <v>292</v>
      </c>
      <c r="B293" s="1">
        <v>44974</v>
      </c>
      <c r="C293" t="s">
        <v>335</v>
      </c>
      <c r="D293" t="s">
        <v>20</v>
      </c>
      <c r="E293">
        <v>20</v>
      </c>
      <c r="F293" t="s">
        <v>21</v>
      </c>
      <c r="G293">
        <v>4</v>
      </c>
      <c r="H293">
        <v>300</v>
      </c>
      <c r="I293">
        <v>1200</v>
      </c>
      <c r="J293">
        <f t="shared" si="24"/>
        <v>2023</v>
      </c>
      <c r="K293" t="str">
        <f t="shared" si="25"/>
        <v>February</v>
      </c>
      <c r="L293">
        <f>DAY(Table1[[#This Row],[Date]])</f>
        <v>17</v>
      </c>
      <c r="M293" t="str">
        <f>TEXT(Table1[[#This Row],[Date]], "dddd")</f>
        <v>Friday</v>
      </c>
      <c r="N293">
        <f>(Table1[[#This Row],[Total Amount]] / Table1[[#This Row],[Quantity]])</f>
        <v>300</v>
      </c>
      <c r="O293">
        <f>IF(Table1[[#This Row],[Gender]]="Male", 1, 0)</f>
        <v>1</v>
      </c>
      <c r="P293" t="str">
        <f>IF(Table1[[#This Row],[Total Amount]] &gt; 1000, "Yes", "No")</f>
        <v>Yes</v>
      </c>
      <c r="Q293" t="str">
        <f t="shared" si="26"/>
        <v>18-30</v>
      </c>
      <c r="R293" s="3" t="str">
        <f t="shared" si="27"/>
        <v>Winter</v>
      </c>
      <c r="S293">
        <f t="shared" si="28"/>
        <v>1</v>
      </c>
      <c r="T293" t="str">
        <f t="shared" si="29"/>
        <v>2023-02</v>
      </c>
    </row>
    <row r="294" spans="1:20" x14ac:dyDescent="0.3">
      <c r="A294">
        <v>293</v>
      </c>
      <c r="B294" s="1">
        <v>45048</v>
      </c>
      <c r="C294" t="s">
        <v>336</v>
      </c>
      <c r="D294" t="s">
        <v>20</v>
      </c>
      <c r="E294">
        <v>50</v>
      </c>
      <c r="F294" t="s">
        <v>27</v>
      </c>
      <c r="G294">
        <v>3</v>
      </c>
      <c r="H294">
        <v>30</v>
      </c>
      <c r="I294">
        <v>90</v>
      </c>
      <c r="J294">
        <f t="shared" si="24"/>
        <v>2023</v>
      </c>
      <c r="K294" t="str">
        <f t="shared" si="25"/>
        <v>May</v>
      </c>
      <c r="L294">
        <f>DAY(Table1[[#This Row],[Date]])</f>
        <v>2</v>
      </c>
      <c r="M294" t="str">
        <f>TEXT(Table1[[#This Row],[Date]], "dddd")</f>
        <v>Tuesday</v>
      </c>
      <c r="N294">
        <f>(Table1[[#This Row],[Total Amount]] / Table1[[#This Row],[Quantity]])</f>
        <v>30</v>
      </c>
      <c r="O294">
        <f>IF(Table1[[#This Row],[Gender]]="Male", 1, 0)</f>
        <v>1</v>
      </c>
      <c r="P294" t="str">
        <f>IF(Table1[[#This Row],[Total Amount]] &gt; 1000, "Yes", "No")</f>
        <v>No</v>
      </c>
      <c r="Q294" t="str">
        <f t="shared" si="26"/>
        <v>46+</v>
      </c>
      <c r="R294" s="3" t="str">
        <f t="shared" si="27"/>
        <v>Summer</v>
      </c>
      <c r="S294">
        <f t="shared" si="28"/>
        <v>2</v>
      </c>
      <c r="T294" t="str">
        <f t="shared" si="29"/>
        <v>2023-05</v>
      </c>
    </row>
    <row r="295" spans="1:20" x14ac:dyDescent="0.3">
      <c r="A295">
        <v>294</v>
      </c>
      <c r="B295" s="1">
        <v>45012</v>
      </c>
      <c r="C295" t="s">
        <v>337</v>
      </c>
      <c r="D295" t="s">
        <v>23</v>
      </c>
      <c r="E295">
        <v>23</v>
      </c>
      <c r="F295" t="s">
        <v>24</v>
      </c>
      <c r="G295">
        <v>3</v>
      </c>
      <c r="H295">
        <v>30</v>
      </c>
      <c r="I295">
        <v>90</v>
      </c>
      <c r="J295">
        <f t="shared" si="24"/>
        <v>2023</v>
      </c>
      <c r="K295" t="str">
        <f t="shared" si="25"/>
        <v>March</v>
      </c>
      <c r="L295">
        <f>DAY(Table1[[#This Row],[Date]])</f>
        <v>27</v>
      </c>
      <c r="M295" t="str">
        <f>TEXT(Table1[[#This Row],[Date]], "dddd")</f>
        <v>Monday</v>
      </c>
      <c r="N295">
        <f>(Table1[[#This Row],[Total Amount]] / Table1[[#This Row],[Quantity]])</f>
        <v>30</v>
      </c>
      <c r="O295">
        <f>IF(Table1[[#This Row],[Gender]]="Male", 1, 0)</f>
        <v>0</v>
      </c>
      <c r="P295" t="str">
        <f>IF(Table1[[#This Row],[Total Amount]] &gt; 1000, "Yes", "No")</f>
        <v>No</v>
      </c>
      <c r="Q295" t="str">
        <f t="shared" si="26"/>
        <v>18-30</v>
      </c>
      <c r="R295" s="3" t="str">
        <f t="shared" si="27"/>
        <v>Summer</v>
      </c>
      <c r="S295">
        <f t="shared" si="28"/>
        <v>1</v>
      </c>
      <c r="T295" t="str">
        <f t="shared" si="29"/>
        <v>2023-03</v>
      </c>
    </row>
    <row r="296" spans="1:20" x14ac:dyDescent="0.3">
      <c r="A296">
        <v>295</v>
      </c>
      <c r="B296" s="1">
        <v>45135</v>
      </c>
      <c r="C296" t="s">
        <v>338</v>
      </c>
      <c r="D296" t="s">
        <v>23</v>
      </c>
      <c r="E296">
        <v>27</v>
      </c>
      <c r="F296" t="s">
        <v>21</v>
      </c>
      <c r="G296">
        <v>3</v>
      </c>
      <c r="H296">
        <v>300</v>
      </c>
      <c r="I296">
        <v>900</v>
      </c>
      <c r="J296">
        <f t="shared" si="24"/>
        <v>2023</v>
      </c>
      <c r="K296" t="str">
        <f t="shared" si="25"/>
        <v>July</v>
      </c>
      <c r="L296">
        <f>DAY(Table1[[#This Row],[Date]])</f>
        <v>28</v>
      </c>
      <c r="M296" t="str">
        <f>TEXT(Table1[[#This Row],[Date]], "dddd")</f>
        <v>Friday</v>
      </c>
      <c r="N296">
        <f>(Table1[[#This Row],[Total Amount]] / Table1[[#This Row],[Quantity]])</f>
        <v>300</v>
      </c>
      <c r="O296">
        <f>IF(Table1[[#This Row],[Gender]]="Male", 1, 0)</f>
        <v>0</v>
      </c>
      <c r="P296" t="str">
        <f>IF(Table1[[#This Row],[Total Amount]] &gt; 1000, "Yes", "No")</f>
        <v>No</v>
      </c>
      <c r="Q296" t="str">
        <f t="shared" si="26"/>
        <v>18-30</v>
      </c>
      <c r="R296" s="3" t="str">
        <f t="shared" si="27"/>
        <v>Monsoon</v>
      </c>
      <c r="S296">
        <f t="shared" si="28"/>
        <v>3</v>
      </c>
      <c r="T296" t="str">
        <f t="shared" si="29"/>
        <v>2023-07</v>
      </c>
    </row>
    <row r="297" spans="1:20" x14ac:dyDescent="0.3">
      <c r="A297">
        <v>296</v>
      </c>
      <c r="B297" s="1">
        <v>45175</v>
      </c>
      <c r="C297" t="s">
        <v>339</v>
      </c>
      <c r="D297" t="s">
        <v>23</v>
      </c>
      <c r="E297">
        <v>22</v>
      </c>
      <c r="F297" t="s">
        <v>24</v>
      </c>
      <c r="G297">
        <v>4</v>
      </c>
      <c r="H297">
        <v>300</v>
      </c>
      <c r="I297">
        <v>1200</v>
      </c>
      <c r="J297">
        <f t="shared" si="24"/>
        <v>2023</v>
      </c>
      <c r="K297" t="str">
        <f>TEXT(B297, "mmmm")</f>
        <v>September</v>
      </c>
      <c r="L297">
        <f>DAY(Table1[[#This Row],[Date]])</f>
        <v>6</v>
      </c>
      <c r="M297" t="str">
        <f>TEXT(Table1[[#This Row],[Date]], "dddd")</f>
        <v>Wednesday</v>
      </c>
      <c r="N297">
        <f>(Table1[[#This Row],[Total Amount]] / Table1[[#This Row],[Quantity]])</f>
        <v>300</v>
      </c>
      <c r="O297">
        <f>IF(Table1[[#This Row],[Gender]]="Male", 1, 0)</f>
        <v>0</v>
      </c>
      <c r="P297" t="str">
        <f>IF(Table1[[#This Row],[Total Amount]] &gt; 1000, "Yes", "No")</f>
        <v>Yes</v>
      </c>
      <c r="Q297" t="str">
        <f t="shared" si="26"/>
        <v>18-30</v>
      </c>
      <c r="R297" s="3" t="str">
        <f t="shared" si="27"/>
        <v>Monsoon</v>
      </c>
      <c r="S297">
        <f t="shared" si="28"/>
        <v>3</v>
      </c>
      <c r="T297" t="str">
        <f t="shared" si="29"/>
        <v>2023-09</v>
      </c>
    </row>
    <row r="298" spans="1:20" x14ac:dyDescent="0.3">
      <c r="A298">
        <v>297</v>
      </c>
      <c r="B298" s="1">
        <v>45173</v>
      </c>
      <c r="C298" t="s">
        <v>340</v>
      </c>
      <c r="D298" t="s">
        <v>23</v>
      </c>
      <c r="E298">
        <v>40</v>
      </c>
      <c r="F298" t="s">
        <v>27</v>
      </c>
      <c r="G298">
        <v>2</v>
      </c>
      <c r="H298">
        <v>500</v>
      </c>
      <c r="I298">
        <v>1000</v>
      </c>
      <c r="J298">
        <f t="shared" si="24"/>
        <v>2023</v>
      </c>
      <c r="K298" t="str">
        <f t="shared" ref="K298:K361" si="30">TEXT(B298, "mmmm")</f>
        <v>September</v>
      </c>
      <c r="L298">
        <f>DAY(Table1[[#This Row],[Date]])</f>
        <v>4</v>
      </c>
      <c r="M298" t="str">
        <f>TEXT(Table1[[#This Row],[Date]], "dddd")</f>
        <v>Monday</v>
      </c>
      <c r="N298">
        <f>(Table1[[#This Row],[Total Amount]] / Table1[[#This Row],[Quantity]])</f>
        <v>500</v>
      </c>
      <c r="O298">
        <f>IF(Table1[[#This Row],[Gender]]="Male", 1, 0)</f>
        <v>0</v>
      </c>
      <c r="P298" t="str">
        <f>IF(Table1[[#This Row],[Total Amount]] &gt; 1000, "Yes", "No")</f>
        <v>No</v>
      </c>
      <c r="Q298" t="str">
        <f t="shared" si="26"/>
        <v>31-45</v>
      </c>
      <c r="R298" s="3" t="str">
        <f t="shared" si="27"/>
        <v>Monsoon</v>
      </c>
      <c r="S298">
        <f t="shared" si="28"/>
        <v>3</v>
      </c>
      <c r="T298" t="str">
        <f t="shared" si="29"/>
        <v>2023-09</v>
      </c>
    </row>
    <row r="299" spans="1:20" x14ac:dyDescent="0.3">
      <c r="A299">
        <v>298</v>
      </c>
      <c r="B299" s="1">
        <v>45036</v>
      </c>
      <c r="C299" t="s">
        <v>341</v>
      </c>
      <c r="D299" t="s">
        <v>20</v>
      </c>
      <c r="E299">
        <v>27</v>
      </c>
      <c r="F299" t="s">
        <v>21</v>
      </c>
      <c r="G299">
        <v>4</v>
      </c>
      <c r="H299">
        <v>300</v>
      </c>
      <c r="I299">
        <v>1200</v>
      </c>
      <c r="J299">
        <f t="shared" si="24"/>
        <v>2023</v>
      </c>
      <c r="K299" t="str">
        <f t="shared" si="30"/>
        <v>April</v>
      </c>
      <c r="L299">
        <f>DAY(Table1[[#This Row],[Date]])</f>
        <v>20</v>
      </c>
      <c r="M299" t="str">
        <f>TEXT(Table1[[#This Row],[Date]], "dddd")</f>
        <v>Thursday</v>
      </c>
      <c r="N299">
        <f>(Table1[[#This Row],[Total Amount]] / Table1[[#This Row],[Quantity]])</f>
        <v>300</v>
      </c>
      <c r="O299">
        <f>IF(Table1[[#This Row],[Gender]]="Male", 1, 0)</f>
        <v>1</v>
      </c>
      <c r="P299" t="str">
        <f>IF(Table1[[#This Row],[Total Amount]] &gt; 1000, "Yes", "No")</f>
        <v>Yes</v>
      </c>
      <c r="Q299" t="str">
        <f t="shared" si="26"/>
        <v>18-30</v>
      </c>
      <c r="R299" s="3" t="str">
        <f t="shared" si="27"/>
        <v>Summer</v>
      </c>
      <c r="S299">
        <f t="shared" si="28"/>
        <v>2</v>
      </c>
      <c r="T299" t="str">
        <f t="shared" si="29"/>
        <v>2023-04</v>
      </c>
    </row>
    <row r="300" spans="1:20" x14ac:dyDescent="0.3">
      <c r="A300">
        <v>299</v>
      </c>
      <c r="B300" s="1">
        <v>45132</v>
      </c>
      <c r="C300" t="s">
        <v>342</v>
      </c>
      <c r="D300" t="s">
        <v>20</v>
      </c>
      <c r="E300">
        <v>61</v>
      </c>
      <c r="F300" t="s">
        <v>27</v>
      </c>
      <c r="G300">
        <v>2</v>
      </c>
      <c r="H300">
        <v>500</v>
      </c>
      <c r="I300">
        <v>1000</v>
      </c>
      <c r="J300">
        <f t="shared" si="24"/>
        <v>2023</v>
      </c>
      <c r="K300" t="str">
        <f t="shared" si="30"/>
        <v>July</v>
      </c>
      <c r="L300">
        <f>DAY(Table1[[#This Row],[Date]])</f>
        <v>25</v>
      </c>
      <c r="M300" t="str">
        <f>TEXT(Table1[[#This Row],[Date]], "dddd")</f>
        <v>Tuesday</v>
      </c>
      <c r="N300">
        <f>(Table1[[#This Row],[Total Amount]] / Table1[[#This Row],[Quantity]])</f>
        <v>500</v>
      </c>
      <c r="O300">
        <f>IF(Table1[[#This Row],[Gender]]="Male", 1, 0)</f>
        <v>1</v>
      </c>
      <c r="P300" t="str">
        <f>IF(Table1[[#This Row],[Total Amount]] &gt; 1000, "Yes", "No")</f>
        <v>No</v>
      </c>
      <c r="Q300" t="str">
        <f t="shared" si="26"/>
        <v>46+</v>
      </c>
      <c r="R300" s="3" t="str">
        <f t="shared" si="27"/>
        <v>Monsoon</v>
      </c>
      <c r="S300">
        <f t="shared" si="28"/>
        <v>3</v>
      </c>
      <c r="T300" t="str">
        <f t="shared" si="29"/>
        <v>2023-07</v>
      </c>
    </row>
    <row r="301" spans="1:20" x14ac:dyDescent="0.3">
      <c r="A301">
        <v>300</v>
      </c>
      <c r="B301" s="1">
        <v>44957</v>
      </c>
      <c r="C301" t="s">
        <v>343</v>
      </c>
      <c r="D301" t="s">
        <v>23</v>
      </c>
      <c r="E301">
        <v>19</v>
      </c>
      <c r="F301" t="s">
        <v>27</v>
      </c>
      <c r="G301">
        <v>4</v>
      </c>
      <c r="H301">
        <v>50</v>
      </c>
      <c r="I301">
        <v>200</v>
      </c>
      <c r="J301">
        <f t="shared" si="24"/>
        <v>2023</v>
      </c>
      <c r="K301" t="str">
        <f t="shared" si="30"/>
        <v>January</v>
      </c>
      <c r="L301">
        <f>DAY(Table1[[#This Row],[Date]])</f>
        <v>31</v>
      </c>
      <c r="M301" t="str">
        <f>TEXT(Table1[[#This Row],[Date]], "dddd")</f>
        <v>Tuesday</v>
      </c>
      <c r="N301">
        <f>(Table1[[#This Row],[Total Amount]] / Table1[[#This Row],[Quantity]])</f>
        <v>50</v>
      </c>
      <c r="O301">
        <f>IF(Table1[[#This Row],[Gender]]="Male", 1, 0)</f>
        <v>0</v>
      </c>
      <c r="P301" t="str">
        <f>IF(Table1[[#This Row],[Total Amount]] &gt; 1000, "Yes", "No")</f>
        <v>No</v>
      </c>
      <c r="Q301" t="str">
        <f t="shared" si="26"/>
        <v>18-30</v>
      </c>
      <c r="R301" s="3" t="str">
        <f t="shared" si="27"/>
        <v>Winter</v>
      </c>
      <c r="S301">
        <f t="shared" si="28"/>
        <v>1</v>
      </c>
      <c r="T301" t="str">
        <f t="shared" si="29"/>
        <v>2023-01</v>
      </c>
    </row>
    <row r="302" spans="1:20" x14ac:dyDescent="0.3">
      <c r="A302">
        <v>301</v>
      </c>
      <c r="B302" s="1">
        <v>45011</v>
      </c>
      <c r="C302" t="s">
        <v>344</v>
      </c>
      <c r="D302" t="s">
        <v>20</v>
      </c>
      <c r="E302">
        <v>30</v>
      </c>
      <c r="F302" t="s">
        <v>24</v>
      </c>
      <c r="G302">
        <v>4</v>
      </c>
      <c r="H302">
        <v>30</v>
      </c>
      <c r="I302">
        <v>120</v>
      </c>
      <c r="J302">
        <f t="shared" si="24"/>
        <v>2023</v>
      </c>
      <c r="K302" t="str">
        <f t="shared" si="30"/>
        <v>March</v>
      </c>
      <c r="L302">
        <f>DAY(Table1[[#This Row],[Date]])</f>
        <v>26</v>
      </c>
      <c r="M302" t="str">
        <f>TEXT(Table1[[#This Row],[Date]], "dddd")</f>
        <v>Sunday</v>
      </c>
      <c r="N302">
        <f>(Table1[[#This Row],[Total Amount]] / Table1[[#This Row],[Quantity]])</f>
        <v>30</v>
      </c>
      <c r="O302">
        <f>IF(Table1[[#This Row],[Gender]]="Male", 1, 0)</f>
        <v>1</v>
      </c>
      <c r="P302" t="str">
        <f>IF(Table1[[#This Row],[Total Amount]] &gt; 1000, "Yes", "No")</f>
        <v>No</v>
      </c>
      <c r="Q302" t="str">
        <f t="shared" si="26"/>
        <v>18-30</v>
      </c>
      <c r="R302" s="3" t="str">
        <f t="shared" si="27"/>
        <v>Summer</v>
      </c>
      <c r="S302">
        <f t="shared" si="28"/>
        <v>1</v>
      </c>
      <c r="T302" t="str">
        <f t="shared" si="29"/>
        <v>2023-03</v>
      </c>
    </row>
    <row r="303" spans="1:20" x14ac:dyDescent="0.3">
      <c r="A303">
        <v>302</v>
      </c>
      <c r="B303" s="1">
        <v>45121</v>
      </c>
      <c r="C303" t="s">
        <v>345</v>
      </c>
      <c r="D303" t="s">
        <v>20</v>
      </c>
      <c r="E303">
        <v>57</v>
      </c>
      <c r="F303" t="s">
        <v>21</v>
      </c>
      <c r="G303">
        <v>2</v>
      </c>
      <c r="H303">
        <v>300</v>
      </c>
      <c r="I303">
        <v>600</v>
      </c>
      <c r="J303">
        <f t="shared" si="24"/>
        <v>2023</v>
      </c>
      <c r="K303" t="str">
        <f t="shared" si="30"/>
        <v>July</v>
      </c>
      <c r="L303">
        <f>DAY(Table1[[#This Row],[Date]])</f>
        <v>14</v>
      </c>
      <c r="M303" t="str">
        <f>TEXT(Table1[[#This Row],[Date]], "dddd")</f>
        <v>Friday</v>
      </c>
      <c r="N303">
        <f>(Table1[[#This Row],[Total Amount]] / Table1[[#This Row],[Quantity]])</f>
        <v>300</v>
      </c>
      <c r="O303">
        <f>IF(Table1[[#This Row],[Gender]]="Male", 1, 0)</f>
        <v>1</v>
      </c>
      <c r="P303" t="str">
        <f>IF(Table1[[#This Row],[Total Amount]] &gt; 1000, "Yes", "No")</f>
        <v>No</v>
      </c>
      <c r="Q303" t="str">
        <f t="shared" si="26"/>
        <v>46+</v>
      </c>
      <c r="R303" s="3" t="str">
        <f t="shared" si="27"/>
        <v>Monsoon</v>
      </c>
      <c r="S303">
        <f t="shared" si="28"/>
        <v>3</v>
      </c>
      <c r="T303" t="str">
        <f t="shared" si="29"/>
        <v>2023-07</v>
      </c>
    </row>
    <row r="304" spans="1:20" x14ac:dyDescent="0.3">
      <c r="A304">
        <v>303</v>
      </c>
      <c r="B304" s="1">
        <v>44928</v>
      </c>
      <c r="C304" t="s">
        <v>346</v>
      </c>
      <c r="D304" t="s">
        <v>20</v>
      </c>
      <c r="E304">
        <v>19</v>
      </c>
      <c r="F304" t="s">
        <v>27</v>
      </c>
      <c r="G304">
        <v>3</v>
      </c>
      <c r="H304">
        <v>30</v>
      </c>
      <c r="I304">
        <v>90</v>
      </c>
      <c r="J304">
        <f t="shared" si="24"/>
        <v>2023</v>
      </c>
      <c r="K304" t="str">
        <f t="shared" si="30"/>
        <v>January</v>
      </c>
      <c r="L304">
        <f>DAY(Table1[[#This Row],[Date]])</f>
        <v>2</v>
      </c>
      <c r="M304" t="str">
        <f>TEXT(Table1[[#This Row],[Date]], "dddd")</f>
        <v>Monday</v>
      </c>
      <c r="N304">
        <f>(Table1[[#This Row],[Total Amount]] / Table1[[#This Row],[Quantity]])</f>
        <v>30</v>
      </c>
      <c r="O304">
        <f>IF(Table1[[#This Row],[Gender]]="Male", 1, 0)</f>
        <v>1</v>
      </c>
      <c r="P304" t="str">
        <f>IF(Table1[[#This Row],[Total Amount]] &gt; 1000, "Yes", "No")</f>
        <v>No</v>
      </c>
      <c r="Q304" t="str">
        <f t="shared" si="26"/>
        <v>18-30</v>
      </c>
      <c r="R304" s="3" t="str">
        <f t="shared" si="27"/>
        <v>Winter</v>
      </c>
      <c r="S304">
        <f t="shared" si="28"/>
        <v>1</v>
      </c>
      <c r="T304" t="str">
        <f t="shared" si="29"/>
        <v>2023-01</v>
      </c>
    </row>
    <row r="305" spans="1:20" x14ac:dyDescent="0.3">
      <c r="A305">
        <v>304</v>
      </c>
      <c r="B305" s="1">
        <v>45126</v>
      </c>
      <c r="C305" t="s">
        <v>347</v>
      </c>
      <c r="D305" t="s">
        <v>23</v>
      </c>
      <c r="E305">
        <v>37</v>
      </c>
      <c r="F305" t="s">
        <v>27</v>
      </c>
      <c r="G305">
        <v>2</v>
      </c>
      <c r="H305">
        <v>30</v>
      </c>
      <c r="I305">
        <v>60</v>
      </c>
      <c r="J305">
        <f t="shared" si="24"/>
        <v>2023</v>
      </c>
      <c r="K305" t="str">
        <f t="shared" si="30"/>
        <v>July</v>
      </c>
      <c r="L305">
        <f>DAY(Table1[[#This Row],[Date]])</f>
        <v>19</v>
      </c>
      <c r="M305" t="str">
        <f>TEXT(Table1[[#This Row],[Date]], "dddd")</f>
        <v>Wednesday</v>
      </c>
      <c r="N305">
        <f>(Table1[[#This Row],[Total Amount]] / Table1[[#This Row],[Quantity]])</f>
        <v>30</v>
      </c>
      <c r="O305">
        <f>IF(Table1[[#This Row],[Gender]]="Male", 1, 0)</f>
        <v>0</v>
      </c>
      <c r="P305" t="str">
        <f>IF(Table1[[#This Row],[Total Amount]] &gt; 1000, "Yes", "No")</f>
        <v>No</v>
      </c>
      <c r="Q305" t="str">
        <f t="shared" si="26"/>
        <v>31-45</v>
      </c>
      <c r="R305" s="3" t="str">
        <f t="shared" si="27"/>
        <v>Monsoon</v>
      </c>
      <c r="S305">
        <f t="shared" si="28"/>
        <v>3</v>
      </c>
      <c r="T305" t="str">
        <f t="shared" si="29"/>
        <v>2023-07</v>
      </c>
    </row>
    <row r="306" spans="1:20" x14ac:dyDescent="0.3">
      <c r="A306">
        <v>305</v>
      </c>
      <c r="B306" s="1">
        <v>45062</v>
      </c>
      <c r="C306" t="s">
        <v>348</v>
      </c>
      <c r="D306" t="s">
        <v>23</v>
      </c>
      <c r="E306">
        <v>18</v>
      </c>
      <c r="F306" t="s">
        <v>21</v>
      </c>
      <c r="G306">
        <v>1</v>
      </c>
      <c r="H306">
        <v>30</v>
      </c>
      <c r="I306">
        <v>30</v>
      </c>
      <c r="J306">
        <f t="shared" si="24"/>
        <v>2023</v>
      </c>
      <c r="K306" t="str">
        <f t="shared" si="30"/>
        <v>May</v>
      </c>
      <c r="L306">
        <f>DAY(Table1[[#This Row],[Date]])</f>
        <v>16</v>
      </c>
      <c r="M306" t="str">
        <f>TEXT(Table1[[#This Row],[Date]], "dddd")</f>
        <v>Tuesday</v>
      </c>
      <c r="N306">
        <f>(Table1[[#This Row],[Total Amount]] / Table1[[#This Row],[Quantity]])</f>
        <v>30</v>
      </c>
      <c r="O306">
        <f>IF(Table1[[#This Row],[Gender]]="Male", 1, 0)</f>
        <v>0</v>
      </c>
      <c r="P306" t="str">
        <f>IF(Table1[[#This Row],[Total Amount]] &gt; 1000, "Yes", "No")</f>
        <v>No</v>
      </c>
      <c r="Q306" t="str">
        <f t="shared" si="26"/>
        <v>18-30</v>
      </c>
      <c r="R306" s="3" t="str">
        <f t="shared" si="27"/>
        <v>Summer</v>
      </c>
      <c r="S306">
        <f t="shared" si="28"/>
        <v>2</v>
      </c>
      <c r="T306" t="str">
        <f t="shared" si="29"/>
        <v>2023-05</v>
      </c>
    </row>
    <row r="307" spans="1:20" x14ac:dyDescent="0.3">
      <c r="A307">
        <v>306</v>
      </c>
      <c r="B307" s="1">
        <v>45159</v>
      </c>
      <c r="C307" t="s">
        <v>349</v>
      </c>
      <c r="D307" t="s">
        <v>20</v>
      </c>
      <c r="E307">
        <v>54</v>
      </c>
      <c r="F307" t="s">
        <v>27</v>
      </c>
      <c r="G307">
        <v>1</v>
      </c>
      <c r="H307">
        <v>50</v>
      </c>
      <c r="I307">
        <v>50</v>
      </c>
      <c r="J307">
        <f t="shared" si="24"/>
        <v>2023</v>
      </c>
      <c r="K307" t="str">
        <f t="shared" si="30"/>
        <v>August</v>
      </c>
      <c r="L307">
        <f>DAY(Table1[[#This Row],[Date]])</f>
        <v>21</v>
      </c>
      <c r="M307" t="str">
        <f>TEXT(Table1[[#This Row],[Date]], "dddd")</f>
        <v>Monday</v>
      </c>
      <c r="N307">
        <f>(Table1[[#This Row],[Total Amount]] / Table1[[#This Row],[Quantity]])</f>
        <v>50</v>
      </c>
      <c r="O307">
        <f>IF(Table1[[#This Row],[Gender]]="Male", 1, 0)</f>
        <v>1</v>
      </c>
      <c r="P307" t="str">
        <f>IF(Table1[[#This Row],[Total Amount]] &gt; 1000, "Yes", "No")</f>
        <v>No</v>
      </c>
      <c r="Q307" t="str">
        <f t="shared" si="26"/>
        <v>46+</v>
      </c>
      <c r="R307" s="3" t="str">
        <f t="shared" si="27"/>
        <v>Monsoon</v>
      </c>
      <c r="S307">
        <f t="shared" si="28"/>
        <v>3</v>
      </c>
      <c r="T307" t="str">
        <f t="shared" si="29"/>
        <v>2023-08</v>
      </c>
    </row>
    <row r="308" spans="1:20" x14ac:dyDescent="0.3">
      <c r="A308">
        <v>307</v>
      </c>
      <c r="B308" s="1">
        <v>45073</v>
      </c>
      <c r="C308" t="s">
        <v>350</v>
      </c>
      <c r="D308" t="s">
        <v>23</v>
      </c>
      <c r="E308">
        <v>26</v>
      </c>
      <c r="F308" t="s">
        <v>27</v>
      </c>
      <c r="G308">
        <v>2</v>
      </c>
      <c r="H308">
        <v>25</v>
      </c>
      <c r="I308">
        <v>50</v>
      </c>
      <c r="J308">
        <f t="shared" si="24"/>
        <v>2023</v>
      </c>
      <c r="K308" t="str">
        <f t="shared" si="30"/>
        <v>May</v>
      </c>
      <c r="L308">
        <f>DAY(Table1[[#This Row],[Date]])</f>
        <v>27</v>
      </c>
      <c r="M308" t="str">
        <f>TEXT(Table1[[#This Row],[Date]], "dddd")</f>
        <v>Saturday</v>
      </c>
      <c r="N308">
        <f>(Table1[[#This Row],[Total Amount]] / Table1[[#This Row],[Quantity]])</f>
        <v>25</v>
      </c>
      <c r="O308">
        <f>IF(Table1[[#This Row],[Gender]]="Male", 1, 0)</f>
        <v>0</v>
      </c>
      <c r="P308" t="str">
        <f>IF(Table1[[#This Row],[Total Amount]] &gt; 1000, "Yes", "No")</f>
        <v>No</v>
      </c>
      <c r="Q308" t="str">
        <f t="shared" si="26"/>
        <v>18-30</v>
      </c>
      <c r="R308" s="3" t="str">
        <f t="shared" si="27"/>
        <v>Summer</v>
      </c>
      <c r="S308">
        <f t="shared" si="28"/>
        <v>2</v>
      </c>
      <c r="T308" t="str">
        <f t="shared" si="29"/>
        <v>2023-05</v>
      </c>
    </row>
    <row r="309" spans="1:20" x14ac:dyDescent="0.3">
      <c r="A309">
        <v>308</v>
      </c>
      <c r="B309" s="1">
        <v>45143</v>
      </c>
      <c r="C309" t="s">
        <v>351</v>
      </c>
      <c r="D309" t="s">
        <v>23</v>
      </c>
      <c r="E309">
        <v>34</v>
      </c>
      <c r="F309" t="s">
        <v>21</v>
      </c>
      <c r="G309">
        <v>4</v>
      </c>
      <c r="H309">
        <v>300</v>
      </c>
      <c r="I309">
        <v>1200</v>
      </c>
      <c r="J309">
        <f t="shared" si="24"/>
        <v>2023</v>
      </c>
      <c r="K309" t="str">
        <f t="shared" si="30"/>
        <v>August</v>
      </c>
      <c r="L309">
        <f>DAY(Table1[[#This Row],[Date]])</f>
        <v>5</v>
      </c>
      <c r="M309" t="str">
        <f>TEXT(Table1[[#This Row],[Date]], "dddd")</f>
        <v>Saturday</v>
      </c>
      <c r="N309">
        <f>(Table1[[#This Row],[Total Amount]] / Table1[[#This Row],[Quantity]])</f>
        <v>300</v>
      </c>
      <c r="O309">
        <f>IF(Table1[[#This Row],[Gender]]="Male", 1, 0)</f>
        <v>0</v>
      </c>
      <c r="P309" t="str">
        <f>IF(Table1[[#This Row],[Total Amount]] &gt; 1000, "Yes", "No")</f>
        <v>Yes</v>
      </c>
      <c r="Q309" t="str">
        <f t="shared" si="26"/>
        <v>31-45</v>
      </c>
      <c r="R309" s="3" t="str">
        <f t="shared" si="27"/>
        <v>Monsoon</v>
      </c>
      <c r="S309">
        <f t="shared" si="28"/>
        <v>3</v>
      </c>
      <c r="T309" t="str">
        <f t="shared" si="29"/>
        <v>2023-08</v>
      </c>
    </row>
    <row r="310" spans="1:20" x14ac:dyDescent="0.3">
      <c r="A310">
        <v>309</v>
      </c>
      <c r="B310" s="1">
        <v>45283</v>
      </c>
      <c r="C310" t="s">
        <v>352</v>
      </c>
      <c r="D310" t="s">
        <v>23</v>
      </c>
      <c r="E310">
        <v>26</v>
      </c>
      <c r="F310" t="s">
        <v>21</v>
      </c>
      <c r="G310">
        <v>1</v>
      </c>
      <c r="H310">
        <v>25</v>
      </c>
      <c r="I310">
        <v>25</v>
      </c>
      <c r="J310">
        <f t="shared" si="24"/>
        <v>2023</v>
      </c>
      <c r="K310" t="str">
        <f t="shared" si="30"/>
        <v>December</v>
      </c>
      <c r="L310">
        <f>DAY(Table1[[#This Row],[Date]])</f>
        <v>23</v>
      </c>
      <c r="M310" t="str">
        <f>TEXT(Table1[[#This Row],[Date]], "dddd")</f>
        <v>Saturday</v>
      </c>
      <c r="N310">
        <f>(Table1[[#This Row],[Total Amount]] / Table1[[#This Row],[Quantity]])</f>
        <v>25</v>
      </c>
      <c r="O310">
        <f>IF(Table1[[#This Row],[Gender]]="Male", 1, 0)</f>
        <v>0</v>
      </c>
      <c r="P310" t="str">
        <f>IF(Table1[[#This Row],[Total Amount]] &gt; 1000, "Yes", "No")</f>
        <v>No</v>
      </c>
      <c r="Q310" t="str">
        <f t="shared" si="26"/>
        <v>18-30</v>
      </c>
      <c r="R310" s="3" t="str">
        <f t="shared" si="27"/>
        <v>Winter</v>
      </c>
      <c r="S310">
        <f t="shared" si="28"/>
        <v>4</v>
      </c>
      <c r="T310" t="str">
        <f t="shared" si="29"/>
        <v>2023-12</v>
      </c>
    </row>
    <row r="311" spans="1:20" x14ac:dyDescent="0.3">
      <c r="A311">
        <v>310</v>
      </c>
      <c r="B311" s="1">
        <v>45211</v>
      </c>
      <c r="C311" t="s">
        <v>353</v>
      </c>
      <c r="D311" t="s">
        <v>23</v>
      </c>
      <c r="E311">
        <v>28</v>
      </c>
      <c r="F311" t="s">
        <v>21</v>
      </c>
      <c r="G311">
        <v>1</v>
      </c>
      <c r="H311">
        <v>25</v>
      </c>
      <c r="I311">
        <v>25</v>
      </c>
      <c r="J311">
        <f t="shared" si="24"/>
        <v>2023</v>
      </c>
      <c r="K311" t="str">
        <f t="shared" si="30"/>
        <v>October</v>
      </c>
      <c r="L311">
        <f>DAY(Table1[[#This Row],[Date]])</f>
        <v>12</v>
      </c>
      <c r="M311" t="str">
        <f>TEXT(Table1[[#This Row],[Date]], "dddd")</f>
        <v>Thursday</v>
      </c>
      <c r="N311">
        <f>(Table1[[#This Row],[Total Amount]] / Table1[[#This Row],[Quantity]])</f>
        <v>25</v>
      </c>
      <c r="O311">
        <f>IF(Table1[[#This Row],[Gender]]="Male", 1, 0)</f>
        <v>0</v>
      </c>
      <c r="P311" t="str">
        <f>IF(Table1[[#This Row],[Total Amount]] &gt; 1000, "Yes", "No")</f>
        <v>No</v>
      </c>
      <c r="Q311" t="str">
        <f t="shared" si="26"/>
        <v>18-30</v>
      </c>
      <c r="R311" s="3" t="str">
        <f t="shared" si="27"/>
        <v>Autumn</v>
      </c>
      <c r="S311">
        <f t="shared" si="28"/>
        <v>4</v>
      </c>
      <c r="T311" t="str">
        <f t="shared" si="29"/>
        <v>2023-10</v>
      </c>
    </row>
    <row r="312" spans="1:20" x14ac:dyDescent="0.3">
      <c r="A312">
        <v>311</v>
      </c>
      <c r="B312" s="1">
        <v>45265</v>
      </c>
      <c r="C312" t="s">
        <v>354</v>
      </c>
      <c r="D312" t="s">
        <v>23</v>
      </c>
      <c r="E312">
        <v>32</v>
      </c>
      <c r="F312" t="s">
        <v>21</v>
      </c>
      <c r="G312">
        <v>4</v>
      </c>
      <c r="H312">
        <v>25</v>
      </c>
      <c r="I312">
        <v>100</v>
      </c>
      <c r="J312">
        <f t="shared" si="24"/>
        <v>2023</v>
      </c>
      <c r="K312" t="str">
        <f t="shared" si="30"/>
        <v>December</v>
      </c>
      <c r="L312">
        <f>DAY(Table1[[#This Row],[Date]])</f>
        <v>5</v>
      </c>
      <c r="M312" t="str">
        <f>TEXT(Table1[[#This Row],[Date]], "dddd")</f>
        <v>Tuesday</v>
      </c>
      <c r="N312">
        <f>(Table1[[#This Row],[Total Amount]] / Table1[[#This Row],[Quantity]])</f>
        <v>25</v>
      </c>
      <c r="O312">
        <f>IF(Table1[[#This Row],[Gender]]="Male", 1, 0)</f>
        <v>0</v>
      </c>
      <c r="P312" t="str">
        <f>IF(Table1[[#This Row],[Total Amount]] &gt; 1000, "Yes", "No")</f>
        <v>No</v>
      </c>
      <c r="Q312" t="str">
        <f t="shared" si="26"/>
        <v>31-45</v>
      </c>
      <c r="R312" s="3" t="str">
        <f t="shared" si="27"/>
        <v>Winter</v>
      </c>
      <c r="S312">
        <f t="shared" si="28"/>
        <v>4</v>
      </c>
      <c r="T312" t="str">
        <f t="shared" si="29"/>
        <v>2023-12</v>
      </c>
    </row>
    <row r="313" spans="1:20" x14ac:dyDescent="0.3">
      <c r="A313">
        <v>312</v>
      </c>
      <c r="B313" s="1">
        <v>45176</v>
      </c>
      <c r="C313" t="s">
        <v>355</v>
      </c>
      <c r="D313" t="s">
        <v>20</v>
      </c>
      <c r="E313">
        <v>41</v>
      </c>
      <c r="F313" t="s">
        <v>24</v>
      </c>
      <c r="G313">
        <v>4</v>
      </c>
      <c r="H313">
        <v>30</v>
      </c>
      <c r="I313">
        <v>120</v>
      </c>
      <c r="J313">
        <f t="shared" si="24"/>
        <v>2023</v>
      </c>
      <c r="K313" t="str">
        <f t="shared" si="30"/>
        <v>September</v>
      </c>
      <c r="L313">
        <f>DAY(Table1[[#This Row],[Date]])</f>
        <v>7</v>
      </c>
      <c r="M313" t="str">
        <f>TEXT(Table1[[#This Row],[Date]], "dddd")</f>
        <v>Thursday</v>
      </c>
      <c r="N313">
        <f>(Table1[[#This Row],[Total Amount]] / Table1[[#This Row],[Quantity]])</f>
        <v>30</v>
      </c>
      <c r="O313">
        <f>IF(Table1[[#This Row],[Gender]]="Male", 1, 0)</f>
        <v>1</v>
      </c>
      <c r="P313" t="str">
        <f>IF(Table1[[#This Row],[Total Amount]] &gt; 1000, "Yes", "No")</f>
        <v>No</v>
      </c>
      <c r="Q313" t="str">
        <f t="shared" si="26"/>
        <v>31-45</v>
      </c>
      <c r="R313" s="3" t="str">
        <f t="shared" si="27"/>
        <v>Monsoon</v>
      </c>
      <c r="S313">
        <f t="shared" si="28"/>
        <v>3</v>
      </c>
      <c r="T313" t="str">
        <f t="shared" si="29"/>
        <v>2023-09</v>
      </c>
    </row>
    <row r="314" spans="1:20" x14ac:dyDescent="0.3">
      <c r="A314">
        <v>313</v>
      </c>
      <c r="B314" s="1">
        <v>45006</v>
      </c>
      <c r="C314" t="s">
        <v>356</v>
      </c>
      <c r="D314" t="s">
        <v>23</v>
      </c>
      <c r="E314">
        <v>55</v>
      </c>
      <c r="F314" t="s">
        <v>21</v>
      </c>
      <c r="G314">
        <v>3</v>
      </c>
      <c r="H314">
        <v>500</v>
      </c>
      <c r="I314">
        <v>1500</v>
      </c>
      <c r="J314">
        <f t="shared" si="24"/>
        <v>2023</v>
      </c>
      <c r="K314" t="str">
        <f t="shared" si="30"/>
        <v>March</v>
      </c>
      <c r="L314">
        <f>DAY(Table1[[#This Row],[Date]])</f>
        <v>21</v>
      </c>
      <c r="M314" t="str">
        <f>TEXT(Table1[[#This Row],[Date]], "dddd")</f>
        <v>Tuesday</v>
      </c>
      <c r="N314">
        <f>(Table1[[#This Row],[Total Amount]] / Table1[[#This Row],[Quantity]])</f>
        <v>500</v>
      </c>
      <c r="O314">
        <f>IF(Table1[[#This Row],[Gender]]="Male", 1, 0)</f>
        <v>0</v>
      </c>
      <c r="P314" t="str">
        <f>IF(Table1[[#This Row],[Total Amount]] &gt; 1000, "Yes", "No")</f>
        <v>Yes</v>
      </c>
      <c r="Q314" t="str">
        <f t="shared" si="26"/>
        <v>46+</v>
      </c>
      <c r="R314" s="3" t="str">
        <f t="shared" si="27"/>
        <v>Summer</v>
      </c>
      <c r="S314">
        <f t="shared" si="28"/>
        <v>1</v>
      </c>
      <c r="T314" t="str">
        <f t="shared" si="29"/>
        <v>2023-03</v>
      </c>
    </row>
    <row r="315" spans="1:20" x14ac:dyDescent="0.3">
      <c r="A315">
        <v>314</v>
      </c>
      <c r="B315" s="1">
        <v>45024</v>
      </c>
      <c r="C315" t="s">
        <v>357</v>
      </c>
      <c r="D315" t="s">
        <v>20</v>
      </c>
      <c r="E315">
        <v>52</v>
      </c>
      <c r="F315" t="s">
        <v>24</v>
      </c>
      <c r="G315">
        <v>4</v>
      </c>
      <c r="H315">
        <v>30</v>
      </c>
      <c r="I315">
        <v>120</v>
      </c>
      <c r="J315">
        <f t="shared" si="24"/>
        <v>2023</v>
      </c>
      <c r="K315" t="str">
        <f t="shared" si="30"/>
        <v>April</v>
      </c>
      <c r="L315">
        <f>DAY(Table1[[#This Row],[Date]])</f>
        <v>8</v>
      </c>
      <c r="M315" t="str">
        <f>TEXT(Table1[[#This Row],[Date]], "dddd")</f>
        <v>Saturday</v>
      </c>
      <c r="N315">
        <f>(Table1[[#This Row],[Total Amount]] / Table1[[#This Row],[Quantity]])</f>
        <v>30</v>
      </c>
      <c r="O315">
        <f>IF(Table1[[#This Row],[Gender]]="Male", 1, 0)</f>
        <v>1</v>
      </c>
      <c r="P315" t="str">
        <f>IF(Table1[[#This Row],[Total Amount]] &gt; 1000, "Yes", "No")</f>
        <v>No</v>
      </c>
      <c r="Q315" t="str">
        <f t="shared" si="26"/>
        <v>46+</v>
      </c>
      <c r="R315" s="3" t="str">
        <f t="shared" si="27"/>
        <v>Summer</v>
      </c>
      <c r="S315">
        <f t="shared" si="28"/>
        <v>2</v>
      </c>
      <c r="T315" t="str">
        <f t="shared" si="29"/>
        <v>2023-04</v>
      </c>
    </row>
    <row r="316" spans="1:20" x14ac:dyDescent="0.3">
      <c r="A316">
        <v>315</v>
      </c>
      <c r="B316" s="1">
        <v>45078</v>
      </c>
      <c r="C316" t="s">
        <v>358</v>
      </c>
      <c r="D316" t="s">
        <v>20</v>
      </c>
      <c r="E316">
        <v>47</v>
      </c>
      <c r="F316" t="s">
        <v>24</v>
      </c>
      <c r="G316">
        <v>2</v>
      </c>
      <c r="H316">
        <v>30</v>
      </c>
      <c r="I316">
        <v>60</v>
      </c>
      <c r="J316">
        <f t="shared" si="24"/>
        <v>2023</v>
      </c>
      <c r="K316" t="str">
        <f t="shared" si="30"/>
        <v>June</v>
      </c>
      <c r="L316">
        <f>DAY(Table1[[#This Row],[Date]])</f>
        <v>1</v>
      </c>
      <c r="M316" t="str">
        <f>TEXT(Table1[[#This Row],[Date]], "dddd")</f>
        <v>Thursday</v>
      </c>
      <c r="N316">
        <f>(Table1[[#This Row],[Total Amount]] / Table1[[#This Row],[Quantity]])</f>
        <v>30</v>
      </c>
      <c r="O316">
        <f>IF(Table1[[#This Row],[Gender]]="Male", 1, 0)</f>
        <v>1</v>
      </c>
      <c r="P316" t="str">
        <f>IF(Table1[[#This Row],[Total Amount]] &gt; 1000, "Yes", "No")</f>
        <v>No</v>
      </c>
      <c r="Q316" t="str">
        <f t="shared" si="26"/>
        <v>46+</v>
      </c>
      <c r="R316" s="3" t="str">
        <f t="shared" si="27"/>
        <v>Monsoon</v>
      </c>
      <c r="S316">
        <f t="shared" si="28"/>
        <v>2</v>
      </c>
      <c r="T316" t="str">
        <f t="shared" si="29"/>
        <v>2023-06</v>
      </c>
    </row>
    <row r="317" spans="1:20" x14ac:dyDescent="0.3">
      <c r="A317">
        <v>316</v>
      </c>
      <c r="B317" s="1">
        <v>45038</v>
      </c>
      <c r="C317" t="s">
        <v>359</v>
      </c>
      <c r="D317" t="s">
        <v>23</v>
      </c>
      <c r="E317">
        <v>48</v>
      </c>
      <c r="F317" t="s">
        <v>24</v>
      </c>
      <c r="G317">
        <v>2</v>
      </c>
      <c r="H317">
        <v>25</v>
      </c>
      <c r="I317">
        <v>50</v>
      </c>
      <c r="J317">
        <f t="shared" si="24"/>
        <v>2023</v>
      </c>
      <c r="K317" t="str">
        <f t="shared" si="30"/>
        <v>April</v>
      </c>
      <c r="L317">
        <f>DAY(Table1[[#This Row],[Date]])</f>
        <v>22</v>
      </c>
      <c r="M317" t="str">
        <f>TEXT(Table1[[#This Row],[Date]], "dddd")</f>
        <v>Saturday</v>
      </c>
      <c r="N317">
        <f>(Table1[[#This Row],[Total Amount]] / Table1[[#This Row],[Quantity]])</f>
        <v>25</v>
      </c>
      <c r="O317">
        <f>IF(Table1[[#This Row],[Gender]]="Male", 1, 0)</f>
        <v>0</v>
      </c>
      <c r="P317" t="str">
        <f>IF(Table1[[#This Row],[Total Amount]] &gt; 1000, "Yes", "No")</f>
        <v>No</v>
      </c>
      <c r="Q317" t="str">
        <f t="shared" si="26"/>
        <v>46+</v>
      </c>
      <c r="R317" s="3" t="str">
        <f t="shared" si="27"/>
        <v>Summer</v>
      </c>
      <c r="S317">
        <f t="shared" si="28"/>
        <v>2</v>
      </c>
      <c r="T317" t="str">
        <f t="shared" si="29"/>
        <v>2023-04</v>
      </c>
    </row>
    <row r="318" spans="1:20" x14ac:dyDescent="0.3">
      <c r="A318">
        <v>317</v>
      </c>
      <c r="B318" s="1">
        <v>44956</v>
      </c>
      <c r="C318" t="s">
        <v>360</v>
      </c>
      <c r="D318" t="s">
        <v>20</v>
      </c>
      <c r="E318">
        <v>22</v>
      </c>
      <c r="F318" t="s">
        <v>27</v>
      </c>
      <c r="G318">
        <v>3</v>
      </c>
      <c r="H318">
        <v>30</v>
      </c>
      <c r="I318">
        <v>90</v>
      </c>
      <c r="J318">
        <f t="shared" si="24"/>
        <v>2023</v>
      </c>
      <c r="K318" t="str">
        <f t="shared" si="30"/>
        <v>January</v>
      </c>
      <c r="L318">
        <f>DAY(Table1[[#This Row],[Date]])</f>
        <v>30</v>
      </c>
      <c r="M318" t="str">
        <f>TEXT(Table1[[#This Row],[Date]], "dddd")</f>
        <v>Monday</v>
      </c>
      <c r="N318">
        <f>(Table1[[#This Row],[Total Amount]] / Table1[[#This Row],[Quantity]])</f>
        <v>30</v>
      </c>
      <c r="O318">
        <f>IF(Table1[[#This Row],[Gender]]="Male", 1, 0)</f>
        <v>1</v>
      </c>
      <c r="P318" t="str">
        <f>IF(Table1[[#This Row],[Total Amount]] &gt; 1000, "Yes", "No")</f>
        <v>No</v>
      </c>
      <c r="Q318" t="str">
        <f t="shared" si="26"/>
        <v>18-30</v>
      </c>
      <c r="R318" s="3" t="str">
        <f t="shared" si="27"/>
        <v>Winter</v>
      </c>
      <c r="S318">
        <f t="shared" si="28"/>
        <v>1</v>
      </c>
      <c r="T318" t="str">
        <f t="shared" si="29"/>
        <v>2023-01</v>
      </c>
    </row>
    <row r="319" spans="1:20" x14ac:dyDescent="0.3">
      <c r="A319">
        <v>318</v>
      </c>
      <c r="B319" s="1">
        <v>45223</v>
      </c>
      <c r="C319" t="s">
        <v>361</v>
      </c>
      <c r="D319" t="s">
        <v>20</v>
      </c>
      <c r="E319">
        <v>61</v>
      </c>
      <c r="F319" t="s">
        <v>24</v>
      </c>
      <c r="G319">
        <v>1</v>
      </c>
      <c r="H319">
        <v>25</v>
      </c>
      <c r="I319">
        <v>25</v>
      </c>
      <c r="J319">
        <f t="shared" si="24"/>
        <v>2023</v>
      </c>
      <c r="K319" t="str">
        <f t="shared" si="30"/>
        <v>October</v>
      </c>
      <c r="L319">
        <f>DAY(Table1[[#This Row],[Date]])</f>
        <v>24</v>
      </c>
      <c r="M319" t="str">
        <f>TEXT(Table1[[#This Row],[Date]], "dddd")</f>
        <v>Tuesday</v>
      </c>
      <c r="N319">
        <f>(Table1[[#This Row],[Total Amount]] / Table1[[#This Row],[Quantity]])</f>
        <v>25</v>
      </c>
      <c r="O319">
        <f>IF(Table1[[#This Row],[Gender]]="Male", 1, 0)</f>
        <v>1</v>
      </c>
      <c r="P319" t="str">
        <f>IF(Table1[[#This Row],[Total Amount]] &gt; 1000, "Yes", "No")</f>
        <v>No</v>
      </c>
      <c r="Q319" t="str">
        <f t="shared" si="26"/>
        <v>46+</v>
      </c>
      <c r="R319" s="3" t="str">
        <f t="shared" si="27"/>
        <v>Autumn</v>
      </c>
      <c r="S319">
        <f t="shared" si="28"/>
        <v>4</v>
      </c>
      <c r="T319" t="str">
        <f t="shared" si="29"/>
        <v>2023-10</v>
      </c>
    </row>
    <row r="320" spans="1:20" x14ac:dyDescent="0.3">
      <c r="A320">
        <v>319</v>
      </c>
      <c r="B320" s="1">
        <v>45204</v>
      </c>
      <c r="C320" t="s">
        <v>362</v>
      </c>
      <c r="D320" t="s">
        <v>20</v>
      </c>
      <c r="E320">
        <v>31</v>
      </c>
      <c r="F320" t="s">
        <v>24</v>
      </c>
      <c r="G320">
        <v>1</v>
      </c>
      <c r="H320">
        <v>500</v>
      </c>
      <c r="I320">
        <v>500</v>
      </c>
      <c r="J320">
        <f t="shared" si="24"/>
        <v>2023</v>
      </c>
      <c r="K320" t="str">
        <f t="shared" si="30"/>
        <v>October</v>
      </c>
      <c r="L320">
        <f>DAY(Table1[[#This Row],[Date]])</f>
        <v>5</v>
      </c>
      <c r="M320" t="str">
        <f>TEXT(Table1[[#This Row],[Date]], "dddd")</f>
        <v>Thursday</v>
      </c>
      <c r="N320">
        <f>(Table1[[#This Row],[Total Amount]] / Table1[[#This Row],[Quantity]])</f>
        <v>500</v>
      </c>
      <c r="O320">
        <f>IF(Table1[[#This Row],[Gender]]="Male", 1, 0)</f>
        <v>1</v>
      </c>
      <c r="P320" t="str">
        <f>IF(Table1[[#This Row],[Total Amount]] &gt; 1000, "Yes", "No")</f>
        <v>No</v>
      </c>
      <c r="Q320" t="str">
        <f t="shared" si="26"/>
        <v>31-45</v>
      </c>
      <c r="R320" s="3" t="str">
        <f t="shared" si="27"/>
        <v>Autumn</v>
      </c>
      <c r="S320">
        <f t="shared" si="28"/>
        <v>4</v>
      </c>
      <c r="T320" t="str">
        <f t="shared" si="29"/>
        <v>2023-10</v>
      </c>
    </row>
    <row r="321" spans="1:20" x14ac:dyDescent="0.3">
      <c r="A321">
        <v>320</v>
      </c>
      <c r="B321" s="1">
        <v>44958</v>
      </c>
      <c r="C321" t="s">
        <v>363</v>
      </c>
      <c r="D321" t="s">
        <v>23</v>
      </c>
      <c r="E321">
        <v>28</v>
      </c>
      <c r="F321" t="s">
        <v>27</v>
      </c>
      <c r="G321">
        <v>4</v>
      </c>
      <c r="H321">
        <v>300</v>
      </c>
      <c r="I321">
        <v>1200</v>
      </c>
      <c r="J321">
        <f t="shared" si="24"/>
        <v>2023</v>
      </c>
      <c r="K321" t="str">
        <f t="shared" si="30"/>
        <v>February</v>
      </c>
      <c r="L321">
        <f>DAY(Table1[[#This Row],[Date]])</f>
        <v>1</v>
      </c>
      <c r="M321" t="str">
        <f>TEXT(Table1[[#This Row],[Date]], "dddd")</f>
        <v>Wednesday</v>
      </c>
      <c r="N321">
        <f>(Table1[[#This Row],[Total Amount]] / Table1[[#This Row],[Quantity]])</f>
        <v>300</v>
      </c>
      <c r="O321">
        <f>IF(Table1[[#This Row],[Gender]]="Male", 1, 0)</f>
        <v>0</v>
      </c>
      <c r="P321" t="str">
        <f>IF(Table1[[#This Row],[Total Amount]] &gt; 1000, "Yes", "No")</f>
        <v>Yes</v>
      </c>
      <c r="Q321" t="str">
        <f t="shared" si="26"/>
        <v>18-30</v>
      </c>
      <c r="R321" s="3" t="str">
        <f t="shared" si="27"/>
        <v>Winter</v>
      </c>
      <c r="S321">
        <f t="shared" si="28"/>
        <v>1</v>
      </c>
      <c r="T321" t="str">
        <f t="shared" si="29"/>
        <v>2023-02</v>
      </c>
    </row>
    <row r="322" spans="1:20" x14ac:dyDescent="0.3">
      <c r="A322">
        <v>321</v>
      </c>
      <c r="B322" s="1">
        <v>45087</v>
      </c>
      <c r="C322" t="s">
        <v>364</v>
      </c>
      <c r="D322" t="s">
        <v>23</v>
      </c>
      <c r="E322">
        <v>26</v>
      </c>
      <c r="F322" t="s">
        <v>27</v>
      </c>
      <c r="G322">
        <v>2</v>
      </c>
      <c r="H322">
        <v>25</v>
      </c>
      <c r="I322">
        <v>50</v>
      </c>
      <c r="J322">
        <f t="shared" si="24"/>
        <v>2023</v>
      </c>
      <c r="K322" t="str">
        <f t="shared" si="30"/>
        <v>June</v>
      </c>
      <c r="L322">
        <f>DAY(Table1[[#This Row],[Date]])</f>
        <v>10</v>
      </c>
      <c r="M322" t="str">
        <f>TEXT(Table1[[#This Row],[Date]], "dddd")</f>
        <v>Saturday</v>
      </c>
      <c r="N322">
        <f>(Table1[[#This Row],[Total Amount]] / Table1[[#This Row],[Quantity]])</f>
        <v>25</v>
      </c>
      <c r="O322">
        <f>IF(Table1[[#This Row],[Gender]]="Male", 1, 0)</f>
        <v>0</v>
      </c>
      <c r="P322" t="str">
        <f>IF(Table1[[#This Row],[Total Amount]] &gt; 1000, "Yes", "No")</f>
        <v>No</v>
      </c>
      <c r="Q322" t="str">
        <f t="shared" si="26"/>
        <v>18-30</v>
      </c>
      <c r="R322" s="3" t="str">
        <f t="shared" si="27"/>
        <v>Monsoon</v>
      </c>
      <c r="S322">
        <f t="shared" si="28"/>
        <v>2</v>
      </c>
      <c r="T322" t="str">
        <f t="shared" si="29"/>
        <v>2023-06</v>
      </c>
    </row>
    <row r="323" spans="1:20" x14ac:dyDescent="0.3">
      <c r="A323">
        <v>322</v>
      </c>
      <c r="B323" s="1">
        <v>44956</v>
      </c>
      <c r="C323" t="s">
        <v>365</v>
      </c>
      <c r="D323" t="s">
        <v>20</v>
      </c>
      <c r="E323">
        <v>51</v>
      </c>
      <c r="F323" t="s">
        <v>27</v>
      </c>
      <c r="G323">
        <v>1</v>
      </c>
      <c r="H323">
        <v>500</v>
      </c>
      <c r="I323">
        <v>500</v>
      </c>
      <c r="J323">
        <f t="shared" ref="J323:J386" si="31">YEAR(B323)</f>
        <v>2023</v>
      </c>
      <c r="K323" t="str">
        <f t="shared" si="30"/>
        <v>January</v>
      </c>
      <c r="L323">
        <f>DAY(Table1[[#This Row],[Date]])</f>
        <v>30</v>
      </c>
      <c r="M323" t="str">
        <f>TEXT(Table1[[#This Row],[Date]], "dddd")</f>
        <v>Monday</v>
      </c>
      <c r="N323">
        <f>(Table1[[#This Row],[Total Amount]] / Table1[[#This Row],[Quantity]])</f>
        <v>500</v>
      </c>
      <c r="O323">
        <f>IF(Table1[[#This Row],[Gender]]="Male", 1, 0)</f>
        <v>1</v>
      </c>
      <c r="P323" t="str">
        <f>IF(Table1[[#This Row],[Total Amount]] &gt; 1000, "Yes", "No")</f>
        <v>No</v>
      </c>
      <c r="Q323" t="str">
        <f t="shared" ref="Q323:Q386" si="32">IF(E323&lt;=30, "18-30", IF(E323&lt;=45, "31-45", "46+"))</f>
        <v>46+</v>
      </c>
      <c r="R323" s="3" t="str">
        <f t="shared" ref="R323:R386" si="33">IF(OR(MONTH(B323)=3,MONTH(B323)=4,MONTH(B323)=5), "Summer",
 IF(AND(MONTH(B323)&gt;=6,MONTH(B323)&lt;=9), "Monsoon",
 IF(AND(MONTH(B323)&gt;=10,MONTH(B323)&lt;=11), "Autumn", "Winter")))</f>
        <v>Winter</v>
      </c>
      <c r="S323">
        <f t="shared" ref="S323:S386" si="34">ROUNDUP(MONTH(B323)/3, 0)</f>
        <v>1</v>
      </c>
      <c r="T323" t="str">
        <f t="shared" ref="T323:T386" si="35">TEXT(B323, "yyyy-mm")</f>
        <v>2023-01</v>
      </c>
    </row>
    <row r="324" spans="1:20" x14ac:dyDescent="0.3">
      <c r="A324">
        <v>323</v>
      </c>
      <c r="B324" s="1">
        <v>44952</v>
      </c>
      <c r="C324" t="s">
        <v>366</v>
      </c>
      <c r="D324" t="s">
        <v>23</v>
      </c>
      <c r="E324">
        <v>29</v>
      </c>
      <c r="F324" t="s">
        <v>21</v>
      </c>
      <c r="G324">
        <v>3</v>
      </c>
      <c r="H324">
        <v>300</v>
      </c>
      <c r="I324">
        <v>900</v>
      </c>
      <c r="J324">
        <f t="shared" si="31"/>
        <v>2023</v>
      </c>
      <c r="K324" t="str">
        <f t="shared" si="30"/>
        <v>January</v>
      </c>
      <c r="L324">
        <f>DAY(Table1[[#This Row],[Date]])</f>
        <v>26</v>
      </c>
      <c r="M324" t="str">
        <f>TEXT(Table1[[#This Row],[Date]], "dddd")</f>
        <v>Thursday</v>
      </c>
      <c r="N324">
        <f>(Table1[[#This Row],[Total Amount]] / Table1[[#This Row],[Quantity]])</f>
        <v>300</v>
      </c>
      <c r="O324">
        <f>IF(Table1[[#This Row],[Gender]]="Male", 1, 0)</f>
        <v>0</v>
      </c>
      <c r="P324" t="str">
        <f>IF(Table1[[#This Row],[Total Amount]] &gt; 1000, "Yes", "No")</f>
        <v>No</v>
      </c>
      <c r="Q324" t="str">
        <f t="shared" si="32"/>
        <v>18-30</v>
      </c>
      <c r="R324" s="3" t="str">
        <f t="shared" si="33"/>
        <v>Winter</v>
      </c>
      <c r="S324">
        <f t="shared" si="34"/>
        <v>1</v>
      </c>
      <c r="T324" t="str">
        <f t="shared" si="35"/>
        <v>2023-01</v>
      </c>
    </row>
    <row r="325" spans="1:20" x14ac:dyDescent="0.3">
      <c r="A325">
        <v>324</v>
      </c>
      <c r="B325" s="1">
        <v>45226</v>
      </c>
      <c r="C325" t="s">
        <v>367</v>
      </c>
      <c r="D325" t="s">
        <v>23</v>
      </c>
      <c r="E325">
        <v>52</v>
      </c>
      <c r="F325" t="s">
        <v>27</v>
      </c>
      <c r="G325">
        <v>3</v>
      </c>
      <c r="H325">
        <v>50</v>
      </c>
      <c r="I325">
        <v>150</v>
      </c>
      <c r="J325">
        <f t="shared" si="31"/>
        <v>2023</v>
      </c>
      <c r="K325" t="str">
        <f t="shared" si="30"/>
        <v>October</v>
      </c>
      <c r="L325">
        <f>DAY(Table1[[#This Row],[Date]])</f>
        <v>27</v>
      </c>
      <c r="M325" t="str">
        <f>TEXT(Table1[[#This Row],[Date]], "dddd")</f>
        <v>Friday</v>
      </c>
      <c r="N325">
        <f>(Table1[[#This Row],[Total Amount]] / Table1[[#This Row],[Quantity]])</f>
        <v>50</v>
      </c>
      <c r="O325">
        <f>IF(Table1[[#This Row],[Gender]]="Male", 1, 0)</f>
        <v>0</v>
      </c>
      <c r="P325" t="str">
        <f>IF(Table1[[#This Row],[Total Amount]] &gt; 1000, "Yes", "No")</f>
        <v>No</v>
      </c>
      <c r="Q325" t="str">
        <f t="shared" si="32"/>
        <v>46+</v>
      </c>
      <c r="R325" s="3" t="str">
        <f t="shared" si="33"/>
        <v>Autumn</v>
      </c>
      <c r="S325">
        <f t="shared" si="34"/>
        <v>4</v>
      </c>
      <c r="T325" t="str">
        <f t="shared" si="35"/>
        <v>2023-10</v>
      </c>
    </row>
    <row r="326" spans="1:20" x14ac:dyDescent="0.3">
      <c r="A326">
        <v>325</v>
      </c>
      <c r="B326" s="1">
        <v>45171</v>
      </c>
      <c r="C326" t="s">
        <v>368</v>
      </c>
      <c r="D326" t="s">
        <v>23</v>
      </c>
      <c r="E326">
        <v>52</v>
      </c>
      <c r="F326" t="s">
        <v>27</v>
      </c>
      <c r="G326">
        <v>2</v>
      </c>
      <c r="H326">
        <v>25</v>
      </c>
      <c r="I326">
        <v>50</v>
      </c>
      <c r="J326">
        <f t="shared" si="31"/>
        <v>2023</v>
      </c>
      <c r="K326" t="str">
        <f t="shared" si="30"/>
        <v>September</v>
      </c>
      <c r="L326">
        <f>DAY(Table1[[#This Row],[Date]])</f>
        <v>2</v>
      </c>
      <c r="M326" t="str">
        <f>TEXT(Table1[[#This Row],[Date]], "dddd")</f>
        <v>Saturday</v>
      </c>
      <c r="N326">
        <f>(Table1[[#This Row],[Total Amount]] / Table1[[#This Row],[Quantity]])</f>
        <v>25</v>
      </c>
      <c r="O326">
        <f>IF(Table1[[#This Row],[Gender]]="Male", 1, 0)</f>
        <v>0</v>
      </c>
      <c r="P326" t="str">
        <f>IF(Table1[[#This Row],[Total Amount]] &gt; 1000, "Yes", "No")</f>
        <v>No</v>
      </c>
      <c r="Q326" t="str">
        <f t="shared" si="32"/>
        <v>46+</v>
      </c>
      <c r="R326" s="3" t="str">
        <f t="shared" si="33"/>
        <v>Monsoon</v>
      </c>
      <c r="S326">
        <f t="shared" si="34"/>
        <v>3</v>
      </c>
      <c r="T326" t="str">
        <f t="shared" si="35"/>
        <v>2023-09</v>
      </c>
    </row>
    <row r="327" spans="1:20" x14ac:dyDescent="0.3">
      <c r="A327">
        <v>326</v>
      </c>
      <c r="B327" s="1">
        <v>45184</v>
      </c>
      <c r="C327" t="s">
        <v>369</v>
      </c>
      <c r="D327" t="s">
        <v>23</v>
      </c>
      <c r="E327">
        <v>18</v>
      </c>
      <c r="F327" t="s">
        <v>24</v>
      </c>
      <c r="G327">
        <v>3</v>
      </c>
      <c r="H327">
        <v>25</v>
      </c>
      <c r="I327">
        <v>75</v>
      </c>
      <c r="J327">
        <f t="shared" si="31"/>
        <v>2023</v>
      </c>
      <c r="K327" t="str">
        <f t="shared" si="30"/>
        <v>September</v>
      </c>
      <c r="L327">
        <f>DAY(Table1[[#This Row],[Date]])</f>
        <v>15</v>
      </c>
      <c r="M327" t="str">
        <f>TEXT(Table1[[#This Row],[Date]], "dddd")</f>
        <v>Friday</v>
      </c>
      <c r="N327">
        <f>(Table1[[#This Row],[Total Amount]] / Table1[[#This Row],[Quantity]])</f>
        <v>25</v>
      </c>
      <c r="O327">
        <f>IF(Table1[[#This Row],[Gender]]="Male", 1, 0)</f>
        <v>0</v>
      </c>
      <c r="P327" t="str">
        <f>IF(Table1[[#This Row],[Total Amount]] &gt; 1000, "Yes", "No")</f>
        <v>No</v>
      </c>
      <c r="Q327" t="str">
        <f t="shared" si="32"/>
        <v>18-30</v>
      </c>
      <c r="R327" s="3" t="str">
        <f t="shared" si="33"/>
        <v>Monsoon</v>
      </c>
      <c r="S327">
        <f t="shared" si="34"/>
        <v>3</v>
      </c>
      <c r="T327" t="str">
        <f t="shared" si="35"/>
        <v>2023-09</v>
      </c>
    </row>
    <row r="328" spans="1:20" x14ac:dyDescent="0.3">
      <c r="A328">
        <v>327</v>
      </c>
      <c r="B328" s="1">
        <v>45198</v>
      </c>
      <c r="C328" t="s">
        <v>370</v>
      </c>
      <c r="D328" t="s">
        <v>20</v>
      </c>
      <c r="E328">
        <v>57</v>
      </c>
      <c r="F328" t="s">
        <v>27</v>
      </c>
      <c r="G328">
        <v>3</v>
      </c>
      <c r="H328">
        <v>50</v>
      </c>
      <c r="I328">
        <v>150</v>
      </c>
      <c r="J328">
        <f t="shared" si="31"/>
        <v>2023</v>
      </c>
      <c r="K328" t="str">
        <f t="shared" si="30"/>
        <v>September</v>
      </c>
      <c r="L328">
        <f>DAY(Table1[[#This Row],[Date]])</f>
        <v>29</v>
      </c>
      <c r="M328" t="str">
        <f>TEXT(Table1[[#This Row],[Date]], "dddd")</f>
        <v>Friday</v>
      </c>
      <c r="N328">
        <f>(Table1[[#This Row],[Total Amount]] / Table1[[#This Row],[Quantity]])</f>
        <v>50</v>
      </c>
      <c r="O328">
        <f>IF(Table1[[#This Row],[Gender]]="Male", 1, 0)</f>
        <v>1</v>
      </c>
      <c r="P328" t="str">
        <f>IF(Table1[[#This Row],[Total Amount]] &gt; 1000, "Yes", "No")</f>
        <v>No</v>
      </c>
      <c r="Q328" t="str">
        <f t="shared" si="32"/>
        <v>46+</v>
      </c>
      <c r="R328" s="3" t="str">
        <f t="shared" si="33"/>
        <v>Monsoon</v>
      </c>
      <c r="S328">
        <f t="shared" si="34"/>
        <v>3</v>
      </c>
      <c r="T328" t="str">
        <f t="shared" si="35"/>
        <v>2023-09</v>
      </c>
    </row>
    <row r="329" spans="1:20" x14ac:dyDescent="0.3">
      <c r="A329">
        <v>328</v>
      </c>
      <c r="B329" s="1">
        <v>45007</v>
      </c>
      <c r="C329" t="s">
        <v>371</v>
      </c>
      <c r="D329" t="s">
        <v>20</v>
      </c>
      <c r="E329">
        <v>39</v>
      </c>
      <c r="F329" t="s">
        <v>21</v>
      </c>
      <c r="G329">
        <v>2</v>
      </c>
      <c r="H329">
        <v>50</v>
      </c>
      <c r="I329">
        <v>100</v>
      </c>
      <c r="J329">
        <f t="shared" si="31"/>
        <v>2023</v>
      </c>
      <c r="K329" t="str">
        <f t="shared" si="30"/>
        <v>March</v>
      </c>
      <c r="L329">
        <f>DAY(Table1[[#This Row],[Date]])</f>
        <v>22</v>
      </c>
      <c r="M329" t="str">
        <f>TEXT(Table1[[#This Row],[Date]], "dddd")</f>
        <v>Wednesday</v>
      </c>
      <c r="N329">
        <f>(Table1[[#This Row],[Total Amount]] / Table1[[#This Row],[Quantity]])</f>
        <v>50</v>
      </c>
      <c r="O329">
        <f>IF(Table1[[#This Row],[Gender]]="Male", 1, 0)</f>
        <v>1</v>
      </c>
      <c r="P329" t="str">
        <f>IF(Table1[[#This Row],[Total Amount]] &gt; 1000, "Yes", "No")</f>
        <v>No</v>
      </c>
      <c r="Q329" t="str">
        <f t="shared" si="32"/>
        <v>31-45</v>
      </c>
      <c r="R329" s="3" t="str">
        <f t="shared" si="33"/>
        <v>Summer</v>
      </c>
      <c r="S329">
        <f t="shared" si="34"/>
        <v>1</v>
      </c>
      <c r="T329" t="str">
        <f t="shared" si="35"/>
        <v>2023-03</v>
      </c>
    </row>
    <row r="330" spans="1:20" x14ac:dyDescent="0.3">
      <c r="A330">
        <v>329</v>
      </c>
      <c r="B330" s="1">
        <v>44956</v>
      </c>
      <c r="C330" t="s">
        <v>372</v>
      </c>
      <c r="D330" t="s">
        <v>23</v>
      </c>
      <c r="E330">
        <v>46</v>
      </c>
      <c r="F330" t="s">
        <v>27</v>
      </c>
      <c r="G330">
        <v>4</v>
      </c>
      <c r="H330">
        <v>25</v>
      </c>
      <c r="I330">
        <v>100</v>
      </c>
      <c r="J330">
        <f t="shared" si="31"/>
        <v>2023</v>
      </c>
      <c r="K330" t="str">
        <f t="shared" si="30"/>
        <v>January</v>
      </c>
      <c r="L330">
        <f>DAY(Table1[[#This Row],[Date]])</f>
        <v>30</v>
      </c>
      <c r="M330" t="str">
        <f>TEXT(Table1[[#This Row],[Date]], "dddd")</f>
        <v>Monday</v>
      </c>
      <c r="N330">
        <f>(Table1[[#This Row],[Total Amount]] / Table1[[#This Row],[Quantity]])</f>
        <v>25</v>
      </c>
      <c r="O330">
        <f>IF(Table1[[#This Row],[Gender]]="Male", 1, 0)</f>
        <v>0</v>
      </c>
      <c r="P330" t="str">
        <f>IF(Table1[[#This Row],[Total Amount]] &gt; 1000, "Yes", "No")</f>
        <v>No</v>
      </c>
      <c r="Q330" t="str">
        <f t="shared" si="32"/>
        <v>46+</v>
      </c>
      <c r="R330" s="3" t="str">
        <f t="shared" si="33"/>
        <v>Winter</v>
      </c>
      <c r="S330">
        <f t="shared" si="34"/>
        <v>1</v>
      </c>
      <c r="T330" t="str">
        <f t="shared" si="35"/>
        <v>2023-01</v>
      </c>
    </row>
    <row r="331" spans="1:20" x14ac:dyDescent="0.3">
      <c r="A331">
        <v>330</v>
      </c>
      <c r="B331" s="1">
        <v>45187</v>
      </c>
      <c r="C331" t="s">
        <v>373</v>
      </c>
      <c r="D331" t="s">
        <v>23</v>
      </c>
      <c r="E331">
        <v>25</v>
      </c>
      <c r="F331" t="s">
        <v>21</v>
      </c>
      <c r="G331">
        <v>4</v>
      </c>
      <c r="H331">
        <v>50</v>
      </c>
      <c r="I331">
        <v>200</v>
      </c>
      <c r="J331">
        <f t="shared" si="31"/>
        <v>2023</v>
      </c>
      <c r="K331" t="str">
        <f t="shared" si="30"/>
        <v>September</v>
      </c>
      <c r="L331">
        <f>DAY(Table1[[#This Row],[Date]])</f>
        <v>18</v>
      </c>
      <c r="M331" t="str">
        <f>TEXT(Table1[[#This Row],[Date]], "dddd")</f>
        <v>Monday</v>
      </c>
      <c r="N331">
        <f>(Table1[[#This Row],[Total Amount]] / Table1[[#This Row],[Quantity]])</f>
        <v>50</v>
      </c>
      <c r="O331">
        <f>IF(Table1[[#This Row],[Gender]]="Male", 1, 0)</f>
        <v>0</v>
      </c>
      <c r="P331" t="str">
        <f>IF(Table1[[#This Row],[Total Amount]] &gt; 1000, "Yes", "No")</f>
        <v>No</v>
      </c>
      <c r="Q331" t="str">
        <f t="shared" si="32"/>
        <v>18-30</v>
      </c>
      <c r="R331" s="3" t="str">
        <f t="shared" si="33"/>
        <v>Monsoon</v>
      </c>
      <c r="S331">
        <f t="shared" si="34"/>
        <v>3</v>
      </c>
      <c r="T331" t="str">
        <f t="shared" si="35"/>
        <v>2023-09</v>
      </c>
    </row>
    <row r="332" spans="1:20" x14ac:dyDescent="0.3">
      <c r="A332">
        <v>331</v>
      </c>
      <c r="B332" s="1">
        <v>44968</v>
      </c>
      <c r="C332" t="s">
        <v>374</v>
      </c>
      <c r="D332" t="s">
        <v>20</v>
      </c>
      <c r="E332">
        <v>28</v>
      </c>
      <c r="F332" t="s">
        <v>27</v>
      </c>
      <c r="G332">
        <v>3</v>
      </c>
      <c r="H332">
        <v>30</v>
      </c>
      <c r="I332">
        <v>90</v>
      </c>
      <c r="J332">
        <f t="shared" si="31"/>
        <v>2023</v>
      </c>
      <c r="K332" t="str">
        <f t="shared" si="30"/>
        <v>February</v>
      </c>
      <c r="L332">
        <f>DAY(Table1[[#This Row],[Date]])</f>
        <v>11</v>
      </c>
      <c r="M332" t="str">
        <f>TEXT(Table1[[#This Row],[Date]], "dddd")</f>
        <v>Saturday</v>
      </c>
      <c r="N332">
        <f>(Table1[[#This Row],[Total Amount]] / Table1[[#This Row],[Quantity]])</f>
        <v>30</v>
      </c>
      <c r="O332">
        <f>IF(Table1[[#This Row],[Gender]]="Male", 1, 0)</f>
        <v>1</v>
      </c>
      <c r="P332" t="str">
        <f>IF(Table1[[#This Row],[Total Amount]] &gt; 1000, "Yes", "No")</f>
        <v>No</v>
      </c>
      <c r="Q332" t="str">
        <f t="shared" si="32"/>
        <v>18-30</v>
      </c>
      <c r="R332" s="3" t="str">
        <f t="shared" si="33"/>
        <v>Winter</v>
      </c>
      <c r="S332">
        <f t="shared" si="34"/>
        <v>1</v>
      </c>
      <c r="T332" t="str">
        <f t="shared" si="35"/>
        <v>2023-02</v>
      </c>
    </row>
    <row r="333" spans="1:20" x14ac:dyDescent="0.3">
      <c r="A333">
        <v>332</v>
      </c>
      <c r="B333" s="1">
        <v>45022</v>
      </c>
      <c r="C333" t="s">
        <v>375</v>
      </c>
      <c r="D333" t="s">
        <v>20</v>
      </c>
      <c r="E333">
        <v>58</v>
      </c>
      <c r="F333" t="s">
        <v>27</v>
      </c>
      <c r="G333">
        <v>4</v>
      </c>
      <c r="H333">
        <v>300</v>
      </c>
      <c r="I333">
        <v>1200</v>
      </c>
      <c r="J333">
        <f t="shared" si="31"/>
        <v>2023</v>
      </c>
      <c r="K333" t="str">
        <f t="shared" si="30"/>
        <v>April</v>
      </c>
      <c r="L333">
        <f>DAY(Table1[[#This Row],[Date]])</f>
        <v>6</v>
      </c>
      <c r="M333" t="str">
        <f>TEXT(Table1[[#This Row],[Date]], "dddd")</f>
        <v>Thursday</v>
      </c>
      <c r="N333">
        <f>(Table1[[#This Row],[Total Amount]] / Table1[[#This Row],[Quantity]])</f>
        <v>300</v>
      </c>
      <c r="O333">
        <f>IF(Table1[[#This Row],[Gender]]="Male", 1, 0)</f>
        <v>1</v>
      </c>
      <c r="P333" t="str">
        <f>IF(Table1[[#This Row],[Total Amount]] &gt; 1000, "Yes", "No")</f>
        <v>Yes</v>
      </c>
      <c r="Q333" t="str">
        <f t="shared" si="32"/>
        <v>46+</v>
      </c>
      <c r="R333" s="3" t="str">
        <f t="shared" si="33"/>
        <v>Summer</v>
      </c>
      <c r="S333">
        <f t="shared" si="34"/>
        <v>2</v>
      </c>
      <c r="T333" t="str">
        <f t="shared" si="35"/>
        <v>2023-04</v>
      </c>
    </row>
    <row r="334" spans="1:20" x14ac:dyDescent="0.3">
      <c r="A334">
        <v>333</v>
      </c>
      <c r="B334" s="1">
        <v>44962</v>
      </c>
      <c r="C334" t="s">
        <v>376</v>
      </c>
      <c r="D334" t="s">
        <v>23</v>
      </c>
      <c r="E334">
        <v>54</v>
      </c>
      <c r="F334" t="s">
        <v>27</v>
      </c>
      <c r="G334">
        <v>4</v>
      </c>
      <c r="H334">
        <v>300</v>
      </c>
      <c r="I334">
        <v>1200</v>
      </c>
      <c r="J334">
        <f t="shared" si="31"/>
        <v>2023</v>
      </c>
      <c r="K334" t="str">
        <f t="shared" si="30"/>
        <v>February</v>
      </c>
      <c r="L334">
        <f>DAY(Table1[[#This Row],[Date]])</f>
        <v>5</v>
      </c>
      <c r="M334" t="str">
        <f>TEXT(Table1[[#This Row],[Date]], "dddd")</f>
        <v>Sunday</v>
      </c>
      <c r="N334">
        <f>(Table1[[#This Row],[Total Amount]] / Table1[[#This Row],[Quantity]])</f>
        <v>300</v>
      </c>
      <c r="O334">
        <f>IF(Table1[[#This Row],[Gender]]="Male", 1, 0)</f>
        <v>0</v>
      </c>
      <c r="P334" t="str">
        <f>IF(Table1[[#This Row],[Total Amount]] &gt; 1000, "Yes", "No")</f>
        <v>Yes</v>
      </c>
      <c r="Q334" t="str">
        <f t="shared" si="32"/>
        <v>46+</v>
      </c>
      <c r="R334" s="3" t="str">
        <f t="shared" si="33"/>
        <v>Winter</v>
      </c>
      <c r="S334">
        <f t="shared" si="34"/>
        <v>1</v>
      </c>
      <c r="T334" t="str">
        <f t="shared" si="35"/>
        <v>2023-02</v>
      </c>
    </row>
    <row r="335" spans="1:20" x14ac:dyDescent="0.3">
      <c r="A335">
        <v>334</v>
      </c>
      <c r="B335" s="1">
        <v>45231</v>
      </c>
      <c r="C335" t="s">
        <v>377</v>
      </c>
      <c r="D335" t="s">
        <v>20</v>
      </c>
      <c r="E335">
        <v>31</v>
      </c>
      <c r="F335" t="s">
        <v>27</v>
      </c>
      <c r="G335">
        <v>3</v>
      </c>
      <c r="H335">
        <v>300</v>
      </c>
      <c r="I335">
        <v>900</v>
      </c>
      <c r="J335">
        <f t="shared" si="31"/>
        <v>2023</v>
      </c>
      <c r="K335" t="str">
        <f t="shared" si="30"/>
        <v>November</v>
      </c>
      <c r="L335">
        <f>DAY(Table1[[#This Row],[Date]])</f>
        <v>1</v>
      </c>
      <c r="M335" t="str">
        <f>TEXT(Table1[[#This Row],[Date]], "dddd")</f>
        <v>Wednesday</v>
      </c>
      <c r="N335">
        <f>(Table1[[#This Row],[Total Amount]] / Table1[[#This Row],[Quantity]])</f>
        <v>300</v>
      </c>
      <c r="O335">
        <f>IF(Table1[[#This Row],[Gender]]="Male", 1, 0)</f>
        <v>1</v>
      </c>
      <c r="P335" t="str">
        <f>IF(Table1[[#This Row],[Total Amount]] &gt; 1000, "Yes", "No")</f>
        <v>No</v>
      </c>
      <c r="Q335" t="str">
        <f t="shared" si="32"/>
        <v>31-45</v>
      </c>
      <c r="R335" s="3" t="str">
        <f t="shared" si="33"/>
        <v>Autumn</v>
      </c>
      <c r="S335">
        <f t="shared" si="34"/>
        <v>4</v>
      </c>
      <c r="T335" t="str">
        <f t="shared" si="35"/>
        <v>2023-11</v>
      </c>
    </row>
    <row r="336" spans="1:20" x14ac:dyDescent="0.3">
      <c r="A336">
        <v>335</v>
      </c>
      <c r="B336" s="1">
        <v>44961</v>
      </c>
      <c r="C336" t="s">
        <v>378</v>
      </c>
      <c r="D336" t="s">
        <v>23</v>
      </c>
      <c r="E336">
        <v>47</v>
      </c>
      <c r="F336" t="s">
        <v>21</v>
      </c>
      <c r="G336">
        <v>4</v>
      </c>
      <c r="H336">
        <v>30</v>
      </c>
      <c r="I336">
        <v>120</v>
      </c>
      <c r="J336">
        <f t="shared" si="31"/>
        <v>2023</v>
      </c>
      <c r="K336" t="str">
        <f t="shared" si="30"/>
        <v>February</v>
      </c>
      <c r="L336">
        <f>DAY(Table1[[#This Row],[Date]])</f>
        <v>4</v>
      </c>
      <c r="M336" t="str">
        <f>TEXT(Table1[[#This Row],[Date]], "dddd")</f>
        <v>Saturday</v>
      </c>
      <c r="N336">
        <f>(Table1[[#This Row],[Total Amount]] / Table1[[#This Row],[Quantity]])</f>
        <v>30</v>
      </c>
      <c r="O336">
        <f>IF(Table1[[#This Row],[Gender]]="Male", 1, 0)</f>
        <v>0</v>
      </c>
      <c r="P336" t="str">
        <f>IF(Table1[[#This Row],[Total Amount]] &gt; 1000, "Yes", "No")</f>
        <v>No</v>
      </c>
      <c r="Q336" t="str">
        <f t="shared" si="32"/>
        <v>46+</v>
      </c>
      <c r="R336" s="3" t="str">
        <f t="shared" si="33"/>
        <v>Winter</v>
      </c>
      <c r="S336">
        <f t="shared" si="34"/>
        <v>1</v>
      </c>
      <c r="T336" t="str">
        <f t="shared" si="35"/>
        <v>2023-02</v>
      </c>
    </row>
    <row r="337" spans="1:20" x14ac:dyDescent="0.3">
      <c r="A337">
        <v>336</v>
      </c>
      <c r="B337" s="1">
        <v>45272</v>
      </c>
      <c r="C337" t="s">
        <v>379</v>
      </c>
      <c r="D337" t="s">
        <v>23</v>
      </c>
      <c r="E337">
        <v>52</v>
      </c>
      <c r="F337" t="s">
        <v>21</v>
      </c>
      <c r="G337">
        <v>3</v>
      </c>
      <c r="H337">
        <v>50</v>
      </c>
      <c r="I337">
        <v>150</v>
      </c>
      <c r="J337">
        <f t="shared" si="31"/>
        <v>2023</v>
      </c>
      <c r="K337" t="str">
        <f t="shared" si="30"/>
        <v>December</v>
      </c>
      <c r="L337">
        <f>DAY(Table1[[#This Row],[Date]])</f>
        <v>12</v>
      </c>
      <c r="M337" t="str">
        <f>TEXT(Table1[[#This Row],[Date]], "dddd")</f>
        <v>Tuesday</v>
      </c>
      <c r="N337">
        <f>(Table1[[#This Row],[Total Amount]] / Table1[[#This Row],[Quantity]])</f>
        <v>50</v>
      </c>
      <c r="O337">
        <f>IF(Table1[[#This Row],[Gender]]="Male", 1, 0)</f>
        <v>0</v>
      </c>
      <c r="P337" t="str">
        <f>IF(Table1[[#This Row],[Total Amount]] &gt; 1000, "Yes", "No")</f>
        <v>No</v>
      </c>
      <c r="Q337" t="str">
        <f t="shared" si="32"/>
        <v>46+</v>
      </c>
      <c r="R337" s="3" t="str">
        <f t="shared" si="33"/>
        <v>Winter</v>
      </c>
      <c r="S337">
        <f t="shared" si="34"/>
        <v>4</v>
      </c>
      <c r="T337" t="str">
        <f t="shared" si="35"/>
        <v>2023-12</v>
      </c>
    </row>
    <row r="338" spans="1:20" x14ac:dyDescent="0.3">
      <c r="A338">
        <v>337</v>
      </c>
      <c r="B338" s="1">
        <v>45047</v>
      </c>
      <c r="C338" t="s">
        <v>380</v>
      </c>
      <c r="D338" t="s">
        <v>20</v>
      </c>
      <c r="E338">
        <v>38</v>
      </c>
      <c r="F338" t="s">
        <v>24</v>
      </c>
      <c r="G338">
        <v>1</v>
      </c>
      <c r="H338">
        <v>500</v>
      </c>
      <c r="I338">
        <v>500</v>
      </c>
      <c r="J338">
        <f t="shared" si="31"/>
        <v>2023</v>
      </c>
      <c r="K338" t="str">
        <f t="shared" si="30"/>
        <v>May</v>
      </c>
      <c r="L338">
        <f>DAY(Table1[[#This Row],[Date]])</f>
        <v>1</v>
      </c>
      <c r="M338" t="str">
        <f>TEXT(Table1[[#This Row],[Date]], "dddd")</f>
        <v>Monday</v>
      </c>
      <c r="N338">
        <f>(Table1[[#This Row],[Total Amount]] / Table1[[#This Row],[Quantity]])</f>
        <v>500</v>
      </c>
      <c r="O338">
        <f>IF(Table1[[#This Row],[Gender]]="Male", 1, 0)</f>
        <v>1</v>
      </c>
      <c r="P338" t="str">
        <f>IF(Table1[[#This Row],[Total Amount]] &gt; 1000, "Yes", "No")</f>
        <v>No</v>
      </c>
      <c r="Q338" t="str">
        <f t="shared" si="32"/>
        <v>31-45</v>
      </c>
      <c r="R338" s="3" t="str">
        <f t="shared" si="33"/>
        <v>Summer</v>
      </c>
      <c r="S338">
        <f t="shared" si="34"/>
        <v>2</v>
      </c>
      <c r="T338" t="str">
        <f t="shared" si="35"/>
        <v>2023-05</v>
      </c>
    </row>
    <row r="339" spans="1:20" x14ac:dyDescent="0.3">
      <c r="A339">
        <v>338</v>
      </c>
      <c r="B339" s="1">
        <v>45133</v>
      </c>
      <c r="C339" t="s">
        <v>381</v>
      </c>
      <c r="D339" t="s">
        <v>20</v>
      </c>
      <c r="E339">
        <v>54</v>
      </c>
      <c r="F339" t="s">
        <v>21</v>
      </c>
      <c r="G339">
        <v>2</v>
      </c>
      <c r="H339">
        <v>50</v>
      </c>
      <c r="I339">
        <v>100</v>
      </c>
      <c r="J339">
        <f t="shared" si="31"/>
        <v>2023</v>
      </c>
      <c r="K339" t="str">
        <f t="shared" si="30"/>
        <v>July</v>
      </c>
      <c r="L339">
        <f>DAY(Table1[[#This Row],[Date]])</f>
        <v>26</v>
      </c>
      <c r="M339" t="str">
        <f>TEXT(Table1[[#This Row],[Date]], "dddd")</f>
        <v>Wednesday</v>
      </c>
      <c r="N339">
        <f>(Table1[[#This Row],[Total Amount]] / Table1[[#This Row],[Quantity]])</f>
        <v>50</v>
      </c>
      <c r="O339">
        <f>IF(Table1[[#This Row],[Gender]]="Male", 1, 0)</f>
        <v>1</v>
      </c>
      <c r="P339" t="str">
        <f>IF(Table1[[#This Row],[Total Amount]] &gt; 1000, "Yes", "No")</f>
        <v>No</v>
      </c>
      <c r="Q339" t="str">
        <f t="shared" si="32"/>
        <v>46+</v>
      </c>
      <c r="R339" s="3" t="str">
        <f t="shared" si="33"/>
        <v>Monsoon</v>
      </c>
      <c r="S339">
        <f t="shared" si="34"/>
        <v>3</v>
      </c>
      <c r="T339" t="str">
        <f t="shared" si="35"/>
        <v>2023-07</v>
      </c>
    </row>
    <row r="340" spans="1:20" x14ac:dyDescent="0.3">
      <c r="A340">
        <v>339</v>
      </c>
      <c r="B340" s="1">
        <v>44988</v>
      </c>
      <c r="C340" t="s">
        <v>382</v>
      </c>
      <c r="D340" t="s">
        <v>23</v>
      </c>
      <c r="E340">
        <v>22</v>
      </c>
      <c r="F340" t="s">
        <v>27</v>
      </c>
      <c r="G340">
        <v>2</v>
      </c>
      <c r="H340">
        <v>25</v>
      </c>
      <c r="I340">
        <v>50</v>
      </c>
      <c r="J340">
        <f t="shared" si="31"/>
        <v>2023</v>
      </c>
      <c r="K340" t="str">
        <f t="shared" si="30"/>
        <v>March</v>
      </c>
      <c r="L340">
        <f>DAY(Table1[[#This Row],[Date]])</f>
        <v>3</v>
      </c>
      <c r="M340" t="str">
        <f>TEXT(Table1[[#This Row],[Date]], "dddd")</f>
        <v>Friday</v>
      </c>
      <c r="N340">
        <f>(Table1[[#This Row],[Total Amount]] / Table1[[#This Row],[Quantity]])</f>
        <v>25</v>
      </c>
      <c r="O340">
        <f>IF(Table1[[#This Row],[Gender]]="Male", 1, 0)</f>
        <v>0</v>
      </c>
      <c r="P340" t="str">
        <f>IF(Table1[[#This Row],[Total Amount]] &gt; 1000, "Yes", "No")</f>
        <v>No</v>
      </c>
      <c r="Q340" t="str">
        <f t="shared" si="32"/>
        <v>18-30</v>
      </c>
      <c r="R340" s="3" t="str">
        <f t="shared" si="33"/>
        <v>Summer</v>
      </c>
      <c r="S340">
        <f t="shared" si="34"/>
        <v>1</v>
      </c>
      <c r="T340" t="str">
        <f t="shared" si="35"/>
        <v>2023-03</v>
      </c>
    </row>
    <row r="341" spans="1:20" x14ac:dyDescent="0.3">
      <c r="A341">
        <v>340</v>
      </c>
      <c r="B341" s="1">
        <v>45218</v>
      </c>
      <c r="C341" t="s">
        <v>383</v>
      </c>
      <c r="D341" t="s">
        <v>23</v>
      </c>
      <c r="E341">
        <v>36</v>
      </c>
      <c r="F341" t="s">
        <v>24</v>
      </c>
      <c r="G341">
        <v>4</v>
      </c>
      <c r="H341">
        <v>300</v>
      </c>
      <c r="I341">
        <v>1200</v>
      </c>
      <c r="J341">
        <f t="shared" si="31"/>
        <v>2023</v>
      </c>
      <c r="K341" t="str">
        <f t="shared" si="30"/>
        <v>October</v>
      </c>
      <c r="L341">
        <f>DAY(Table1[[#This Row],[Date]])</f>
        <v>19</v>
      </c>
      <c r="M341" t="str">
        <f>TEXT(Table1[[#This Row],[Date]], "dddd")</f>
        <v>Thursday</v>
      </c>
      <c r="N341">
        <f>(Table1[[#This Row],[Total Amount]] / Table1[[#This Row],[Quantity]])</f>
        <v>300</v>
      </c>
      <c r="O341">
        <f>IF(Table1[[#This Row],[Gender]]="Male", 1, 0)</f>
        <v>0</v>
      </c>
      <c r="P341" t="str">
        <f>IF(Table1[[#This Row],[Total Amount]] &gt; 1000, "Yes", "No")</f>
        <v>Yes</v>
      </c>
      <c r="Q341" t="str">
        <f t="shared" si="32"/>
        <v>31-45</v>
      </c>
      <c r="R341" s="3" t="str">
        <f t="shared" si="33"/>
        <v>Autumn</v>
      </c>
      <c r="S341">
        <f t="shared" si="34"/>
        <v>4</v>
      </c>
      <c r="T341" t="str">
        <f t="shared" si="35"/>
        <v>2023-10</v>
      </c>
    </row>
    <row r="342" spans="1:20" x14ac:dyDescent="0.3">
      <c r="A342">
        <v>341</v>
      </c>
      <c r="B342" s="1">
        <v>45053</v>
      </c>
      <c r="C342" t="s">
        <v>384</v>
      </c>
      <c r="D342" t="s">
        <v>20</v>
      </c>
      <c r="E342">
        <v>31</v>
      </c>
      <c r="F342" t="s">
        <v>24</v>
      </c>
      <c r="G342">
        <v>4</v>
      </c>
      <c r="H342">
        <v>50</v>
      </c>
      <c r="I342">
        <v>200</v>
      </c>
      <c r="J342">
        <f t="shared" si="31"/>
        <v>2023</v>
      </c>
      <c r="K342" t="str">
        <f t="shared" si="30"/>
        <v>May</v>
      </c>
      <c r="L342">
        <f>DAY(Table1[[#This Row],[Date]])</f>
        <v>7</v>
      </c>
      <c r="M342" t="str">
        <f>TEXT(Table1[[#This Row],[Date]], "dddd")</f>
        <v>Sunday</v>
      </c>
      <c r="N342">
        <f>(Table1[[#This Row],[Total Amount]] / Table1[[#This Row],[Quantity]])</f>
        <v>50</v>
      </c>
      <c r="O342">
        <f>IF(Table1[[#This Row],[Gender]]="Male", 1, 0)</f>
        <v>1</v>
      </c>
      <c r="P342" t="str">
        <f>IF(Table1[[#This Row],[Total Amount]] &gt; 1000, "Yes", "No")</f>
        <v>No</v>
      </c>
      <c r="Q342" t="str">
        <f t="shared" si="32"/>
        <v>31-45</v>
      </c>
      <c r="R342" s="3" t="str">
        <f t="shared" si="33"/>
        <v>Summer</v>
      </c>
      <c r="S342">
        <f t="shared" si="34"/>
        <v>2</v>
      </c>
      <c r="T342" t="str">
        <f t="shared" si="35"/>
        <v>2023-05</v>
      </c>
    </row>
    <row r="343" spans="1:20" x14ac:dyDescent="0.3">
      <c r="A343">
        <v>342</v>
      </c>
      <c r="B343" s="1">
        <v>45223</v>
      </c>
      <c r="C343" t="s">
        <v>385</v>
      </c>
      <c r="D343" t="s">
        <v>23</v>
      </c>
      <c r="E343">
        <v>43</v>
      </c>
      <c r="F343" t="s">
        <v>24</v>
      </c>
      <c r="G343">
        <v>4</v>
      </c>
      <c r="H343">
        <v>500</v>
      </c>
      <c r="I343">
        <v>2000</v>
      </c>
      <c r="J343">
        <f t="shared" si="31"/>
        <v>2023</v>
      </c>
      <c r="K343" t="str">
        <f t="shared" si="30"/>
        <v>October</v>
      </c>
      <c r="L343">
        <f>DAY(Table1[[#This Row],[Date]])</f>
        <v>24</v>
      </c>
      <c r="M343" t="str">
        <f>TEXT(Table1[[#This Row],[Date]], "dddd")</f>
        <v>Tuesday</v>
      </c>
      <c r="N343">
        <f>(Table1[[#This Row],[Total Amount]] / Table1[[#This Row],[Quantity]])</f>
        <v>500</v>
      </c>
      <c r="O343">
        <f>IF(Table1[[#This Row],[Gender]]="Male", 1, 0)</f>
        <v>0</v>
      </c>
      <c r="P343" t="str">
        <f>IF(Table1[[#This Row],[Total Amount]] &gt; 1000, "Yes", "No")</f>
        <v>Yes</v>
      </c>
      <c r="Q343" t="str">
        <f t="shared" si="32"/>
        <v>31-45</v>
      </c>
      <c r="R343" s="3" t="str">
        <f t="shared" si="33"/>
        <v>Autumn</v>
      </c>
      <c r="S343">
        <f t="shared" si="34"/>
        <v>4</v>
      </c>
      <c r="T343" t="str">
        <f t="shared" si="35"/>
        <v>2023-10</v>
      </c>
    </row>
    <row r="344" spans="1:20" x14ac:dyDescent="0.3">
      <c r="A344">
        <v>343</v>
      </c>
      <c r="B344" s="1">
        <v>45231</v>
      </c>
      <c r="C344" t="s">
        <v>386</v>
      </c>
      <c r="D344" t="s">
        <v>20</v>
      </c>
      <c r="E344">
        <v>21</v>
      </c>
      <c r="F344" t="s">
        <v>27</v>
      </c>
      <c r="G344">
        <v>2</v>
      </c>
      <c r="H344">
        <v>25</v>
      </c>
      <c r="I344">
        <v>50</v>
      </c>
      <c r="J344">
        <f t="shared" si="31"/>
        <v>2023</v>
      </c>
      <c r="K344" t="str">
        <f t="shared" si="30"/>
        <v>November</v>
      </c>
      <c r="L344">
        <f>DAY(Table1[[#This Row],[Date]])</f>
        <v>1</v>
      </c>
      <c r="M344" t="str">
        <f>TEXT(Table1[[#This Row],[Date]], "dddd")</f>
        <v>Wednesday</v>
      </c>
      <c r="N344">
        <f>(Table1[[#This Row],[Total Amount]] / Table1[[#This Row],[Quantity]])</f>
        <v>25</v>
      </c>
      <c r="O344">
        <f>IF(Table1[[#This Row],[Gender]]="Male", 1, 0)</f>
        <v>1</v>
      </c>
      <c r="P344" t="str">
        <f>IF(Table1[[#This Row],[Total Amount]] &gt; 1000, "Yes", "No")</f>
        <v>No</v>
      </c>
      <c r="Q344" t="str">
        <f t="shared" si="32"/>
        <v>18-30</v>
      </c>
      <c r="R344" s="3" t="str">
        <f t="shared" si="33"/>
        <v>Autumn</v>
      </c>
      <c r="S344">
        <f t="shared" si="34"/>
        <v>4</v>
      </c>
      <c r="T344" t="str">
        <f t="shared" si="35"/>
        <v>2023-11</v>
      </c>
    </row>
    <row r="345" spans="1:20" x14ac:dyDescent="0.3">
      <c r="A345">
        <v>344</v>
      </c>
      <c r="B345" s="1">
        <v>44947</v>
      </c>
      <c r="C345" t="s">
        <v>387</v>
      </c>
      <c r="D345" t="s">
        <v>23</v>
      </c>
      <c r="E345">
        <v>42</v>
      </c>
      <c r="F345" t="s">
        <v>21</v>
      </c>
      <c r="G345">
        <v>1</v>
      </c>
      <c r="H345">
        <v>30</v>
      </c>
      <c r="I345">
        <v>30</v>
      </c>
      <c r="J345">
        <f t="shared" si="31"/>
        <v>2023</v>
      </c>
      <c r="K345" t="str">
        <f t="shared" si="30"/>
        <v>January</v>
      </c>
      <c r="L345">
        <f>DAY(Table1[[#This Row],[Date]])</f>
        <v>21</v>
      </c>
      <c r="M345" t="str">
        <f>TEXT(Table1[[#This Row],[Date]], "dddd")</f>
        <v>Saturday</v>
      </c>
      <c r="N345">
        <f>(Table1[[#This Row],[Total Amount]] / Table1[[#This Row],[Quantity]])</f>
        <v>30</v>
      </c>
      <c r="O345">
        <f>IF(Table1[[#This Row],[Gender]]="Male", 1, 0)</f>
        <v>0</v>
      </c>
      <c r="P345" t="str">
        <f>IF(Table1[[#This Row],[Total Amount]] &gt; 1000, "Yes", "No")</f>
        <v>No</v>
      </c>
      <c r="Q345" t="str">
        <f t="shared" si="32"/>
        <v>31-45</v>
      </c>
      <c r="R345" s="3" t="str">
        <f t="shared" si="33"/>
        <v>Winter</v>
      </c>
      <c r="S345">
        <f t="shared" si="34"/>
        <v>1</v>
      </c>
      <c r="T345" t="str">
        <f t="shared" si="35"/>
        <v>2023-01</v>
      </c>
    </row>
    <row r="346" spans="1:20" x14ac:dyDescent="0.3">
      <c r="A346">
        <v>345</v>
      </c>
      <c r="B346" s="1">
        <v>45244</v>
      </c>
      <c r="C346" t="s">
        <v>388</v>
      </c>
      <c r="D346" t="s">
        <v>20</v>
      </c>
      <c r="E346">
        <v>62</v>
      </c>
      <c r="F346" t="s">
        <v>27</v>
      </c>
      <c r="G346">
        <v>1</v>
      </c>
      <c r="H346">
        <v>30</v>
      </c>
      <c r="I346">
        <v>30</v>
      </c>
      <c r="J346">
        <f t="shared" si="31"/>
        <v>2023</v>
      </c>
      <c r="K346" t="str">
        <f t="shared" si="30"/>
        <v>November</v>
      </c>
      <c r="L346">
        <f>DAY(Table1[[#This Row],[Date]])</f>
        <v>14</v>
      </c>
      <c r="M346" t="str">
        <f>TEXT(Table1[[#This Row],[Date]], "dddd")</f>
        <v>Tuesday</v>
      </c>
      <c r="N346">
        <f>(Table1[[#This Row],[Total Amount]] / Table1[[#This Row],[Quantity]])</f>
        <v>30</v>
      </c>
      <c r="O346">
        <f>IF(Table1[[#This Row],[Gender]]="Male", 1, 0)</f>
        <v>1</v>
      </c>
      <c r="P346" t="str">
        <f>IF(Table1[[#This Row],[Total Amount]] &gt; 1000, "Yes", "No")</f>
        <v>No</v>
      </c>
      <c r="Q346" t="str">
        <f t="shared" si="32"/>
        <v>46+</v>
      </c>
      <c r="R346" s="3" t="str">
        <f t="shared" si="33"/>
        <v>Autumn</v>
      </c>
      <c r="S346">
        <f t="shared" si="34"/>
        <v>4</v>
      </c>
      <c r="T346" t="str">
        <f t="shared" si="35"/>
        <v>2023-11</v>
      </c>
    </row>
    <row r="347" spans="1:20" x14ac:dyDescent="0.3">
      <c r="A347">
        <v>346</v>
      </c>
      <c r="B347" s="1">
        <v>44968</v>
      </c>
      <c r="C347" t="s">
        <v>389</v>
      </c>
      <c r="D347" t="s">
        <v>20</v>
      </c>
      <c r="E347">
        <v>59</v>
      </c>
      <c r="F347" t="s">
        <v>24</v>
      </c>
      <c r="G347">
        <v>2</v>
      </c>
      <c r="H347">
        <v>500</v>
      </c>
      <c r="I347">
        <v>1000</v>
      </c>
      <c r="J347">
        <f t="shared" si="31"/>
        <v>2023</v>
      </c>
      <c r="K347" t="str">
        <f t="shared" si="30"/>
        <v>February</v>
      </c>
      <c r="L347">
        <f>DAY(Table1[[#This Row],[Date]])</f>
        <v>11</v>
      </c>
      <c r="M347" t="str">
        <f>TEXT(Table1[[#This Row],[Date]], "dddd")</f>
        <v>Saturday</v>
      </c>
      <c r="N347">
        <f>(Table1[[#This Row],[Total Amount]] / Table1[[#This Row],[Quantity]])</f>
        <v>500</v>
      </c>
      <c r="O347">
        <f>IF(Table1[[#This Row],[Gender]]="Male", 1, 0)</f>
        <v>1</v>
      </c>
      <c r="P347" t="str">
        <f>IF(Table1[[#This Row],[Total Amount]] &gt; 1000, "Yes", "No")</f>
        <v>No</v>
      </c>
      <c r="Q347" t="str">
        <f t="shared" si="32"/>
        <v>46+</v>
      </c>
      <c r="R347" s="3" t="str">
        <f t="shared" si="33"/>
        <v>Winter</v>
      </c>
      <c r="S347">
        <f t="shared" si="34"/>
        <v>1</v>
      </c>
      <c r="T347" t="str">
        <f t="shared" si="35"/>
        <v>2023-02</v>
      </c>
    </row>
    <row r="348" spans="1:20" x14ac:dyDescent="0.3">
      <c r="A348">
        <v>347</v>
      </c>
      <c r="B348" s="1">
        <v>45141</v>
      </c>
      <c r="C348" t="s">
        <v>390</v>
      </c>
      <c r="D348" t="s">
        <v>20</v>
      </c>
      <c r="E348">
        <v>42</v>
      </c>
      <c r="F348" t="s">
        <v>27</v>
      </c>
      <c r="G348">
        <v>1</v>
      </c>
      <c r="H348">
        <v>25</v>
      </c>
      <c r="I348">
        <v>25</v>
      </c>
      <c r="J348">
        <f t="shared" si="31"/>
        <v>2023</v>
      </c>
      <c r="K348" t="str">
        <f t="shared" si="30"/>
        <v>August</v>
      </c>
      <c r="L348">
        <f>DAY(Table1[[#This Row],[Date]])</f>
        <v>3</v>
      </c>
      <c r="M348" t="str">
        <f>TEXT(Table1[[#This Row],[Date]], "dddd")</f>
        <v>Thursday</v>
      </c>
      <c r="N348">
        <f>(Table1[[#This Row],[Total Amount]] / Table1[[#This Row],[Quantity]])</f>
        <v>25</v>
      </c>
      <c r="O348">
        <f>IF(Table1[[#This Row],[Gender]]="Male", 1, 0)</f>
        <v>1</v>
      </c>
      <c r="P348" t="str">
        <f>IF(Table1[[#This Row],[Total Amount]] &gt; 1000, "Yes", "No")</f>
        <v>No</v>
      </c>
      <c r="Q348" t="str">
        <f t="shared" si="32"/>
        <v>31-45</v>
      </c>
      <c r="R348" s="3" t="str">
        <f t="shared" si="33"/>
        <v>Monsoon</v>
      </c>
      <c r="S348">
        <f t="shared" si="34"/>
        <v>3</v>
      </c>
      <c r="T348" t="str">
        <f t="shared" si="35"/>
        <v>2023-08</v>
      </c>
    </row>
    <row r="349" spans="1:20" x14ac:dyDescent="0.3">
      <c r="A349">
        <v>348</v>
      </c>
      <c r="B349" s="1">
        <v>45263</v>
      </c>
      <c r="C349" t="s">
        <v>391</v>
      </c>
      <c r="D349" t="s">
        <v>23</v>
      </c>
      <c r="E349">
        <v>35</v>
      </c>
      <c r="F349" t="s">
        <v>27</v>
      </c>
      <c r="G349">
        <v>2</v>
      </c>
      <c r="H349">
        <v>300</v>
      </c>
      <c r="I349">
        <v>600</v>
      </c>
      <c r="J349">
        <f t="shared" si="31"/>
        <v>2023</v>
      </c>
      <c r="K349" t="str">
        <f t="shared" si="30"/>
        <v>December</v>
      </c>
      <c r="L349">
        <f>DAY(Table1[[#This Row],[Date]])</f>
        <v>3</v>
      </c>
      <c r="M349" t="str">
        <f>TEXT(Table1[[#This Row],[Date]], "dddd")</f>
        <v>Sunday</v>
      </c>
      <c r="N349">
        <f>(Table1[[#This Row],[Total Amount]] / Table1[[#This Row],[Quantity]])</f>
        <v>300</v>
      </c>
      <c r="O349">
        <f>IF(Table1[[#This Row],[Gender]]="Male", 1, 0)</f>
        <v>0</v>
      </c>
      <c r="P349" t="str">
        <f>IF(Table1[[#This Row],[Total Amount]] &gt; 1000, "Yes", "No")</f>
        <v>No</v>
      </c>
      <c r="Q349" t="str">
        <f t="shared" si="32"/>
        <v>31-45</v>
      </c>
      <c r="R349" s="3" t="str">
        <f t="shared" si="33"/>
        <v>Winter</v>
      </c>
      <c r="S349">
        <f t="shared" si="34"/>
        <v>4</v>
      </c>
      <c r="T349" t="str">
        <f t="shared" si="35"/>
        <v>2023-12</v>
      </c>
    </row>
    <row r="350" spans="1:20" x14ac:dyDescent="0.3">
      <c r="A350">
        <v>349</v>
      </c>
      <c r="B350" s="1">
        <v>45225</v>
      </c>
      <c r="C350" t="s">
        <v>392</v>
      </c>
      <c r="D350" t="s">
        <v>23</v>
      </c>
      <c r="E350">
        <v>57</v>
      </c>
      <c r="F350" t="s">
        <v>21</v>
      </c>
      <c r="G350">
        <v>1</v>
      </c>
      <c r="H350">
        <v>50</v>
      </c>
      <c r="I350">
        <v>50</v>
      </c>
      <c r="J350">
        <f t="shared" si="31"/>
        <v>2023</v>
      </c>
      <c r="K350" t="str">
        <f t="shared" si="30"/>
        <v>October</v>
      </c>
      <c r="L350">
        <f>DAY(Table1[[#This Row],[Date]])</f>
        <v>26</v>
      </c>
      <c r="M350" t="str">
        <f>TEXT(Table1[[#This Row],[Date]], "dddd")</f>
        <v>Thursday</v>
      </c>
      <c r="N350">
        <f>(Table1[[#This Row],[Total Amount]] / Table1[[#This Row],[Quantity]])</f>
        <v>50</v>
      </c>
      <c r="O350">
        <f>IF(Table1[[#This Row],[Gender]]="Male", 1, 0)</f>
        <v>0</v>
      </c>
      <c r="P350" t="str">
        <f>IF(Table1[[#This Row],[Total Amount]] &gt; 1000, "Yes", "No")</f>
        <v>No</v>
      </c>
      <c r="Q350" t="str">
        <f t="shared" si="32"/>
        <v>46+</v>
      </c>
      <c r="R350" s="3" t="str">
        <f t="shared" si="33"/>
        <v>Autumn</v>
      </c>
      <c r="S350">
        <f t="shared" si="34"/>
        <v>4</v>
      </c>
      <c r="T350" t="str">
        <f t="shared" si="35"/>
        <v>2023-10</v>
      </c>
    </row>
    <row r="351" spans="1:20" x14ac:dyDescent="0.3">
      <c r="A351">
        <v>350</v>
      </c>
      <c r="B351" s="1">
        <v>45216</v>
      </c>
      <c r="C351" t="s">
        <v>393</v>
      </c>
      <c r="D351" t="s">
        <v>20</v>
      </c>
      <c r="E351">
        <v>25</v>
      </c>
      <c r="F351" t="s">
        <v>21</v>
      </c>
      <c r="G351">
        <v>3</v>
      </c>
      <c r="H351">
        <v>25</v>
      </c>
      <c r="I351">
        <v>75</v>
      </c>
      <c r="J351">
        <f t="shared" si="31"/>
        <v>2023</v>
      </c>
      <c r="K351" t="str">
        <f t="shared" si="30"/>
        <v>October</v>
      </c>
      <c r="L351">
        <f>DAY(Table1[[#This Row],[Date]])</f>
        <v>17</v>
      </c>
      <c r="M351" t="str">
        <f>TEXT(Table1[[#This Row],[Date]], "dddd")</f>
        <v>Tuesday</v>
      </c>
      <c r="N351">
        <f>(Table1[[#This Row],[Total Amount]] / Table1[[#This Row],[Quantity]])</f>
        <v>25</v>
      </c>
      <c r="O351">
        <f>IF(Table1[[#This Row],[Gender]]="Male", 1, 0)</f>
        <v>1</v>
      </c>
      <c r="P351" t="str">
        <f>IF(Table1[[#This Row],[Total Amount]] &gt; 1000, "Yes", "No")</f>
        <v>No</v>
      </c>
      <c r="Q351" t="str">
        <f t="shared" si="32"/>
        <v>18-30</v>
      </c>
      <c r="R351" s="3" t="str">
        <f t="shared" si="33"/>
        <v>Autumn</v>
      </c>
      <c r="S351">
        <f t="shared" si="34"/>
        <v>4</v>
      </c>
      <c r="T351" t="str">
        <f t="shared" si="35"/>
        <v>2023-10</v>
      </c>
    </row>
    <row r="352" spans="1:20" x14ac:dyDescent="0.3">
      <c r="A352">
        <v>351</v>
      </c>
      <c r="B352" s="1">
        <v>45194</v>
      </c>
      <c r="C352" t="s">
        <v>394</v>
      </c>
      <c r="D352" t="s">
        <v>23</v>
      </c>
      <c r="E352">
        <v>56</v>
      </c>
      <c r="F352" t="s">
        <v>24</v>
      </c>
      <c r="G352">
        <v>3</v>
      </c>
      <c r="H352">
        <v>30</v>
      </c>
      <c r="I352">
        <v>90</v>
      </c>
      <c r="J352">
        <f t="shared" si="31"/>
        <v>2023</v>
      </c>
      <c r="K352" t="str">
        <f t="shared" si="30"/>
        <v>September</v>
      </c>
      <c r="L352">
        <f>DAY(Table1[[#This Row],[Date]])</f>
        <v>25</v>
      </c>
      <c r="M352" t="str">
        <f>TEXT(Table1[[#This Row],[Date]], "dddd")</f>
        <v>Monday</v>
      </c>
      <c r="N352">
        <f>(Table1[[#This Row],[Total Amount]] / Table1[[#This Row],[Quantity]])</f>
        <v>30</v>
      </c>
      <c r="O352">
        <f>IF(Table1[[#This Row],[Gender]]="Male", 1, 0)</f>
        <v>0</v>
      </c>
      <c r="P352" t="str">
        <f>IF(Table1[[#This Row],[Total Amount]] &gt; 1000, "Yes", "No")</f>
        <v>No</v>
      </c>
      <c r="Q352" t="str">
        <f t="shared" si="32"/>
        <v>46+</v>
      </c>
      <c r="R352" s="3" t="str">
        <f t="shared" si="33"/>
        <v>Monsoon</v>
      </c>
      <c r="S352">
        <f t="shared" si="34"/>
        <v>3</v>
      </c>
      <c r="T352" t="str">
        <f t="shared" si="35"/>
        <v>2023-09</v>
      </c>
    </row>
    <row r="353" spans="1:20" x14ac:dyDescent="0.3">
      <c r="A353">
        <v>352</v>
      </c>
      <c r="B353" s="1">
        <v>45088</v>
      </c>
      <c r="C353" t="s">
        <v>395</v>
      </c>
      <c r="D353" t="s">
        <v>20</v>
      </c>
      <c r="E353">
        <v>57</v>
      </c>
      <c r="F353" t="s">
        <v>27</v>
      </c>
      <c r="G353">
        <v>2</v>
      </c>
      <c r="H353">
        <v>500</v>
      </c>
      <c r="I353">
        <v>1000</v>
      </c>
      <c r="J353">
        <f t="shared" si="31"/>
        <v>2023</v>
      </c>
      <c r="K353" t="str">
        <f t="shared" si="30"/>
        <v>June</v>
      </c>
      <c r="L353">
        <f>DAY(Table1[[#This Row],[Date]])</f>
        <v>11</v>
      </c>
      <c r="M353" t="str">
        <f>TEXT(Table1[[#This Row],[Date]], "dddd")</f>
        <v>Sunday</v>
      </c>
      <c r="N353">
        <f>(Table1[[#This Row],[Total Amount]] / Table1[[#This Row],[Quantity]])</f>
        <v>500</v>
      </c>
      <c r="O353">
        <f>IF(Table1[[#This Row],[Gender]]="Male", 1, 0)</f>
        <v>1</v>
      </c>
      <c r="P353" t="str">
        <f>IF(Table1[[#This Row],[Total Amount]] &gt; 1000, "Yes", "No")</f>
        <v>No</v>
      </c>
      <c r="Q353" t="str">
        <f t="shared" si="32"/>
        <v>46+</v>
      </c>
      <c r="R353" s="3" t="str">
        <f t="shared" si="33"/>
        <v>Monsoon</v>
      </c>
      <c r="S353">
        <f t="shared" si="34"/>
        <v>2</v>
      </c>
      <c r="T353" t="str">
        <f t="shared" si="35"/>
        <v>2023-06</v>
      </c>
    </row>
    <row r="354" spans="1:20" x14ac:dyDescent="0.3">
      <c r="A354">
        <v>353</v>
      </c>
      <c r="B354" s="1">
        <v>45060</v>
      </c>
      <c r="C354" t="s">
        <v>396</v>
      </c>
      <c r="D354" t="s">
        <v>20</v>
      </c>
      <c r="E354">
        <v>31</v>
      </c>
      <c r="F354" t="s">
        <v>27</v>
      </c>
      <c r="G354">
        <v>1</v>
      </c>
      <c r="H354">
        <v>500</v>
      </c>
      <c r="I354">
        <v>500</v>
      </c>
      <c r="J354">
        <f t="shared" si="31"/>
        <v>2023</v>
      </c>
      <c r="K354" t="str">
        <f t="shared" si="30"/>
        <v>May</v>
      </c>
      <c r="L354">
        <f>DAY(Table1[[#This Row],[Date]])</f>
        <v>14</v>
      </c>
      <c r="M354" t="str">
        <f>TEXT(Table1[[#This Row],[Date]], "dddd")</f>
        <v>Sunday</v>
      </c>
      <c r="N354">
        <f>(Table1[[#This Row],[Total Amount]] / Table1[[#This Row],[Quantity]])</f>
        <v>500</v>
      </c>
      <c r="O354">
        <f>IF(Table1[[#This Row],[Gender]]="Male", 1, 0)</f>
        <v>1</v>
      </c>
      <c r="P354" t="str">
        <f>IF(Table1[[#This Row],[Total Amount]] &gt; 1000, "Yes", "No")</f>
        <v>No</v>
      </c>
      <c r="Q354" t="str">
        <f t="shared" si="32"/>
        <v>31-45</v>
      </c>
      <c r="R354" s="3" t="str">
        <f t="shared" si="33"/>
        <v>Summer</v>
      </c>
      <c r="S354">
        <f t="shared" si="34"/>
        <v>2</v>
      </c>
      <c r="T354" t="str">
        <f t="shared" si="35"/>
        <v>2023-05</v>
      </c>
    </row>
    <row r="355" spans="1:20" x14ac:dyDescent="0.3">
      <c r="A355">
        <v>354</v>
      </c>
      <c r="B355" s="1">
        <v>45031</v>
      </c>
      <c r="C355" t="s">
        <v>397</v>
      </c>
      <c r="D355" t="s">
        <v>23</v>
      </c>
      <c r="E355">
        <v>49</v>
      </c>
      <c r="F355" t="s">
        <v>21</v>
      </c>
      <c r="G355">
        <v>4</v>
      </c>
      <c r="H355">
        <v>50</v>
      </c>
      <c r="I355">
        <v>200</v>
      </c>
      <c r="J355">
        <f t="shared" si="31"/>
        <v>2023</v>
      </c>
      <c r="K355" t="str">
        <f t="shared" si="30"/>
        <v>April</v>
      </c>
      <c r="L355">
        <f>DAY(Table1[[#This Row],[Date]])</f>
        <v>15</v>
      </c>
      <c r="M355" t="str">
        <f>TEXT(Table1[[#This Row],[Date]], "dddd")</f>
        <v>Saturday</v>
      </c>
      <c r="N355">
        <f>(Table1[[#This Row],[Total Amount]] / Table1[[#This Row],[Quantity]])</f>
        <v>50</v>
      </c>
      <c r="O355">
        <f>IF(Table1[[#This Row],[Gender]]="Male", 1, 0)</f>
        <v>0</v>
      </c>
      <c r="P355" t="str">
        <f>IF(Table1[[#This Row],[Total Amount]] &gt; 1000, "Yes", "No")</f>
        <v>No</v>
      </c>
      <c r="Q355" t="str">
        <f t="shared" si="32"/>
        <v>46+</v>
      </c>
      <c r="R355" s="3" t="str">
        <f t="shared" si="33"/>
        <v>Summer</v>
      </c>
      <c r="S355">
        <f t="shared" si="34"/>
        <v>2</v>
      </c>
      <c r="T355" t="str">
        <f t="shared" si="35"/>
        <v>2023-04</v>
      </c>
    </row>
    <row r="356" spans="1:20" x14ac:dyDescent="0.3">
      <c r="A356">
        <v>355</v>
      </c>
      <c r="B356" s="1">
        <v>45269</v>
      </c>
      <c r="C356" t="s">
        <v>398</v>
      </c>
      <c r="D356" t="s">
        <v>23</v>
      </c>
      <c r="E356">
        <v>55</v>
      </c>
      <c r="F356" t="s">
        <v>27</v>
      </c>
      <c r="G356">
        <v>1</v>
      </c>
      <c r="H356">
        <v>500</v>
      </c>
      <c r="I356">
        <v>500</v>
      </c>
      <c r="J356">
        <f t="shared" si="31"/>
        <v>2023</v>
      </c>
      <c r="K356" t="str">
        <f t="shared" si="30"/>
        <v>December</v>
      </c>
      <c r="L356">
        <f>DAY(Table1[[#This Row],[Date]])</f>
        <v>9</v>
      </c>
      <c r="M356" t="str">
        <f>TEXT(Table1[[#This Row],[Date]], "dddd")</f>
        <v>Saturday</v>
      </c>
      <c r="N356">
        <f>(Table1[[#This Row],[Total Amount]] / Table1[[#This Row],[Quantity]])</f>
        <v>500</v>
      </c>
      <c r="O356">
        <f>IF(Table1[[#This Row],[Gender]]="Male", 1, 0)</f>
        <v>0</v>
      </c>
      <c r="P356" t="str">
        <f>IF(Table1[[#This Row],[Total Amount]] &gt; 1000, "Yes", "No")</f>
        <v>No</v>
      </c>
      <c r="Q356" t="str">
        <f t="shared" si="32"/>
        <v>46+</v>
      </c>
      <c r="R356" s="3" t="str">
        <f t="shared" si="33"/>
        <v>Winter</v>
      </c>
      <c r="S356">
        <f t="shared" si="34"/>
        <v>4</v>
      </c>
      <c r="T356" t="str">
        <f t="shared" si="35"/>
        <v>2023-12</v>
      </c>
    </row>
    <row r="357" spans="1:20" x14ac:dyDescent="0.3">
      <c r="A357">
        <v>356</v>
      </c>
      <c r="B357" s="1">
        <v>45087</v>
      </c>
      <c r="C357" t="s">
        <v>399</v>
      </c>
      <c r="D357" t="s">
        <v>20</v>
      </c>
      <c r="E357">
        <v>50</v>
      </c>
      <c r="F357" t="s">
        <v>27</v>
      </c>
      <c r="G357">
        <v>3</v>
      </c>
      <c r="H357">
        <v>500</v>
      </c>
      <c r="I357">
        <v>1500</v>
      </c>
      <c r="J357">
        <f t="shared" si="31"/>
        <v>2023</v>
      </c>
      <c r="K357" t="str">
        <f t="shared" si="30"/>
        <v>June</v>
      </c>
      <c r="L357">
        <f>DAY(Table1[[#This Row],[Date]])</f>
        <v>10</v>
      </c>
      <c r="M357" t="str">
        <f>TEXT(Table1[[#This Row],[Date]], "dddd")</f>
        <v>Saturday</v>
      </c>
      <c r="N357">
        <f>(Table1[[#This Row],[Total Amount]] / Table1[[#This Row],[Quantity]])</f>
        <v>500</v>
      </c>
      <c r="O357">
        <f>IF(Table1[[#This Row],[Gender]]="Male", 1, 0)</f>
        <v>1</v>
      </c>
      <c r="P357" t="str">
        <f>IF(Table1[[#This Row],[Total Amount]] &gt; 1000, "Yes", "No")</f>
        <v>Yes</v>
      </c>
      <c r="Q357" t="str">
        <f t="shared" si="32"/>
        <v>46+</v>
      </c>
      <c r="R357" s="3" t="str">
        <f t="shared" si="33"/>
        <v>Monsoon</v>
      </c>
      <c r="S357">
        <f t="shared" si="34"/>
        <v>2</v>
      </c>
      <c r="T357" t="str">
        <f t="shared" si="35"/>
        <v>2023-06</v>
      </c>
    </row>
    <row r="358" spans="1:20" x14ac:dyDescent="0.3">
      <c r="A358">
        <v>357</v>
      </c>
      <c r="B358" s="1">
        <v>45049</v>
      </c>
      <c r="C358" t="s">
        <v>400</v>
      </c>
      <c r="D358" t="s">
        <v>23</v>
      </c>
      <c r="E358">
        <v>40</v>
      </c>
      <c r="F358" t="s">
        <v>27</v>
      </c>
      <c r="G358">
        <v>3</v>
      </c>
      <c r="H358">
        <v>25</v>
      </c>
      <c r="I358">
        <v>75</v>
      </c>
      <c r="J358">
        <f t="shared" si="31"/>
        <v>2023</v>
      </c>
      <c r="K358" t="str">
        <f t="shared" si="30"/>
        <v>May</v>
      </c>
      <c r="L358">
        <f>DAY(Table1[[#This Row],[Date]])</f>
        <v>3</v>
      </c>
      <c r="M358" t="str">
        <f>TEXT(Table1[[#This Row],[Date]], "dddd")</f>
        <v>Wednesday</v>
      </c>
      <c r="N358">
        <f>(Table1[[#This Row],[Total Amount]] / Table1[[#This Row],[Quantity]])</f>
        <v>25</v>
      </c>
      <c r="O358">
        <f>IF(Table1[[#This Row],[Gender]]="Male", 1, 0)</f>
        <v>0</v>
      </c>
      <c r="P358" t="str">
        <f>IF(Table1[[#This Row],[Total Amount]] &gt; 1000, "Yes", "No")</f>
        <v>No</v>
      </c>
      <c r="Q358" t="str">
        <f t="shared" si="32"/>
        <v>31-45</v>
      </c>
      <c r="R358" s="3" t="str">
        <f t="shared" si="33"/>
        <v>Summer</v>
      </c>
      <c r="S358">
        <f t="shared" si="34"/>
        <v>2</v>
      </c>
      <c r="T358" t="str">
        <f t="shared" si="35"/>
        <v>2023-05</v>
      </c>
    </row>
    <row r="359" spans="1:20" x14ac:dyDescent="0.3">
      <c r="A359">
        <v>358</v>
      </c>
      <c r="B359" s="1">
        <v>45062</v>
      </c>
      <c r="C359" t="s">
        <v>401</v>
      </c>
      <c r="D359" t="s">
        <v>23</v>
      </c>
      <c r="E359">
        <v>32</v>
      </c>
      <c r="F359" t="s">
        <v>21</v>
      </c>
      <c r="G359">
        <v>1</v>
      </c>
      <c r="H359">
        <v>300</v>
      </c>
      <c r="I359">
        <v>300</v>
      </c>
      <c r="J359">
        <f t="shared" si="31"/>
        <v>2023</v>
      </c>
      <c r="K359" t="str">
        <f t="shared" si="30"/>
        <v>May</v>
      </c>
      <c r="L359">
        <f>DAY(Table1[[#This Row],[Date]])</f>
        <v>16</v>
      </c>
      <c r="M359" t="str">
        <f>TEXT(Table1[[#This Row],[Date]], "dddd")</f>
        <v>Tuesday</v>
      </c>
      <c r="N359">
        <f>(Table1[[#This Row],[Total Amount]] / Table1[[#This Row],[Quantity]])</f>
        <v>300</v>
      </c>
      <c r="O359">
        <f>IF(Table1[[#This Row],[Gender]]="Male", 1, 0)</f>
        <v>0</v>
      </c>
      <c r="P359" t="str">
        <f>IF(Table1[[#This Row],[Total Amount]] &gt; 1000, "Yes", "No")</f>
        <v>No</v>
      </c>
      <c r="Q359" t="str">
        <f t="shared" si="32"/>
        <v>31-45</v>
      </c>
      <c r="R359" s="3" t="str">
        <f t="shared" si="33"/>
        <v>Summer</v>
      </c>
      <c r="S359">
        <f t="shared" si="34"/>
        <v>2</v>
      </c>
      <c r="T359" t="str">
        <f t="shared" si="35"/>
        <v>2023-05</v>
      </c>
    </row>
    <row r="360" spans="1:20" x14ac:dyDescent="0.3">
      <c r="A360">
        <v>359</v>
      </c>
      <c r="B360" s="1">
        <v>45129</v>
      </c>
      <c r="C360" t="s">
        <v>402</v>
      </c>
      <c r="D360" t="s">
        <v>20</v>
      </c>
      <c r="E360">
        <v>50</v>
      </c>
      <c r="F360" t="s">
        <v>24</v>
      </c>
      <c r="G360">
        <v>1</v>
      </c>
      <c r="H360">
        <v>50</v>
      </c>
      <c r="I360">
        <v>50</v>
      </c>
      <c r="J360">
        <f t="shared" si="31"/>
        <v>2023</v>
      </c>
      <c r="K360" t="str">
        <f t="shared" si="30"/>
        <v>July</v>
      </c>
      <c r="L360">
        <f>DAY(Table1[[#This Row],[Date]])</f>
        <v>22</v>
      </c>
      <c r="M360" t="str">
        <f>TEXT(Table1[[#This Row],[Date]], "dddd")</f>
        <v>Saturday</v>
      </c>
      <c r="N360">
        <f>(Table1[[#This Row],[Total Amount]] / Table1[[#This Row],[Quantity]])</f>
        <v>50</v>
      </c>
      <c r="O360">
        <f>IF(Table1[[#This Row],[Gender]]="Male", 1, 0)</f>
        <v>1</v>
      </c>
      <c r="P360" t="str">
        <f>IF(Table1[[#This Row],[Total Amount]] &gt; 1000, "Yes", "No")</f>
        <v>No</v>
      </c>
      <c r="Q360" t="str">
        <f t="shared" si="32"/>
        <v>46+</v>
      </c>
      <c r="R360" s="3" t="str">
        <f t="shared" si="33"/>
        <v>Monsoon</v>
      </c>
      <c r="S360">
        <f t="shared" si="34"/>
        <v>3</v>
      </c>
      <c r="T360" t="str">
        <f t="shared" si="35"/>
        <v>2023-07</v>
      </c>
    </row>
    <row r="361" spans="1:20" x14ac:dyDescent="0.3">
      <c r="A361">
        <v>360</v>
      </c>
      <c r="B361" s="1">
        <v>44994</v>
      </c>
      <c r="C361" t="s">
        <v>403</v>
      </c>
      <c r="D361" t="s">
        <v>20</v>
      </c>
      <c r="E361">
        <v>42</v>
      </c>
      <c r="F361" t="s">
        <v>24</v>
      </c>
      <c r="G361">
        <v>4</v>
      </c>
      <c r="H361">
        <v>25</v>
      </c>
      <c r="I361">
        <v>100</v>
      </c>
      <c r="J361">
        <f t="shared" si="31"/>
        <v>2023</v>
      </c>
      <c r="K361" t="str">
        <f t="shared" si="30"/>
        <v>March</v>
      </c>
      <c r="L361">
        <f>DAY(Table1[[#This Row],[Date]])</f>
        <v>9</v>
      </c>
      <c r="M361" t="str">
        <f>TEXT(Table1[[#This Row],[Date]], "dddd")</f>
        <v>Thursday</v>
      </c>
      <c r="N361">
        <f>(Table1[[#This Row],[Total Amount]] / Table1[[#This Row],[Quantity]])</f>
        <v>25</v>
      </c>
      <c r="O361">
        <f>IF(Table1[[#This Row],[Gender]]="Male", 1, 0)</f>
        <v>1</v>
      </c>
      <c r="P361" t="str">
        <f>IF(Table1[[#This Row],[Total Amount]] &gt; 1000, "Yes", "No")</f>
        <v>No</v>
      </c>
      <c r="Q361" t="str">
        <f t="shared" si="32"/>
        <v>31-45</v>
      </c>
      <c r="R361" s="3" t="str">
        <f t="shared" si="33"/>
        <v>Summer</v>
      </c>
      <c r="S361">
        <f t="shared" si="34"/>
        <v>1</v>
      </c>
      <c r="T361" t="str">
        <f t="shared" si="35"/>
        <v>2023-03</v>
      </c>
    </row>
    <row r="362" spans="1:20" x14ac:dyDescent="0.3">
      <c r="A362">
        <v>361</v>
      </c>
      <c r="B362" s="1">
        <v>45270</v>
      </c>
      <c r="C362" t="s">
        <v>404</v>
      </c>
      <c r="D362" t="s">
        <v>23</v>
      </c>
      <c r="E362">
        <v>34</v>
      </c>
      <c r="F362" t="s">
        <v>27</v>
      </c>
      <c r="G362">
        <v>4</v>
      </c>
      <c r="H362">
        <v>300</v>
      </c>
      <c r="I362">
        <v>1200</v>
      </c>
      <c r="J362">
        <f t="shared" si="31"/>
        <v>2023</v>
      </c>
      <c r="K362" t="str">
        <f t="shared" ref="K362:K425" si="36">TEXT(B362, "mmmm")</f>
        <v>December</v>
      </c>
      <c r="L362">
        <f>DAY(Table1[[#This Row],[Date]])</f>
        <v>10</v>
      </c>
      <c r="M362" t="str">
        <f>TEXT(Table1[[#This Row],[Date]], "dddd")</f>
        <v>Sunday</v>
      </c>
      <c r="N362">
        <f>(Table1[[#This Row],[Total Amount]] / Table1[[#This Row],[Quantity]])</f>
        <v>300</v>
      </c>
      <c r="O362">
        <f>IF(Table1[[#This Row],[Gender]]="Male", 1, 0)</f>
        <v>0</v>
      </c>
      <c r="P362" t="str">
        <f>IF(Table1[[#This Row],[Total Amount]] &gt; 1000, "Yes", "No")</f>
        <v>Yes</v>
      </c>
      <c r="Q362" t="str">
        <f t="shared" si="32"/>
        <v>31-45</v>
      </c>
      <c r="R362" s="3" t="str">
        <f t="shared" si="33"/>
        <v>Winter</v>
      </c>
      <c r="S362">
        <f t="shared" si="34"/>
        <v>4</v>
      </c>
      <c r="T362" t="str">
        <f t="shared" si="35"/>
        <v>2023-12</v>
      </c>
    </row>
    <row r="363" spans="1:20" x14ac:dyDescent="0.3">
      <c r="A363">
        <v>362</v>
      </c>
      <c r="B363" s="1">
        <v>45257</v>
      </c>
      <c r="C363" t="s">
        <v>405</v>
      </c>
      <c r="D363" t="s">
        <v>20</v>
      </c>
      <c r="E363">
        <v>50</v>
      </c>
      <c r="F363" t="s">
        <v>24</v>
      </c>
      <c r="G363">
        <v>1</v>
      </c>
      <c r="H363">
        <v>25</v>
      </c>
      <c r="I363">
        <v>25</v>
      </c>
      <c r="J363">
        <f t="shared" si="31"/>
        <v>2023</v>
      </c>
      <c r="K363" t="str">
        <f t="shared" si="36"/>
        <v>November</v>
      </c>
      <c r="L363">
        <f>DAY(Table1[[#This Row],[Date]])</f>
        <v>27</v>
      </c>
      <c r="M363" t="str">
        <f>TEXT(Table1[[#This Row],[Date]], "dddd")</f>
        <v>Monday</v>
      </c>
      <c r="N363">
        <f>(Table1[[#This Row],[Total Amount]] / Table1[[#This Row],[Quantity]])</f>
        <v>25</v>
      </c>
      <c r="O363">
        <f>IF(Table1[[#This Row],[Gender]]="Male", 1, 0)</f>
        <v>1</v>
      </c>
      <c r="P363" t="str">
        <f>IF(Table1[[#This Row],[Total Amount]] &gt; 1000, "Yes", "No")</f>
        <v>No</v>
      </c>
      <c r="Q363" t="str">
        <f t="shared" si="32"/>
        <v>46+</v>
      </c>
      <c r="R363" s="3" t="str">
        <f t="shared" si="33"/>
        <v>Autumn</v>
      </c>
      <c r="S363">
        <f t="shared" si="34"/>
        <v>4</v>
      </c>
      <c r="T363" t="str">
        <f t="shared" si="35"/>
        <v>2023-11</v>
      </c>
    </row>
    <row r="364" spans="1:20" x14ac:dyDescent="0.3">
      <c r="A364">
        <v>363</v>
      </c>
      <c r="B364" s="1">
        <v>45080</v>
      </c>
      <c r="C364" t="s">
        <v>406</v>
      </c>
      <c r="D364" t="s">
        <v>20</v>
      </c>
      <c r="E364">
        <v>64</v>
      </c>
      <c r="F364" t="s">
        <v>21</v>
      </c>
      <c r="G364">
        <v>1</v>
      </c>
      <c r="H364">
        <v>25</v>
      </c>
      <c r="I364">
        <v>25</v>
      </c>
      <c r="J364">
        <f t="shared" si="31"/>
        <v>2023</v>
      </c>
      <c r="K364" t="str">
        <f t="shared" si="36"/>
        <v>June</v>
      </c>
      <c r="L364">
        <f>DAY(Table1[[#This Row],[Date]])</f>
        <v>3</v>
      </c>
      <c r="M364" t="str">
        <f>TEXT(Table1[[#This Row],[Date]], "dddd")</f>
        <v>Saturday</v>
      </c>
      <c r="N364">
        <f>(Table1[[#This Row],[Total Amount]] / Table1[[#This Row],[Quantity]])</f>
        <v>25</v>
      </c>
      <c r="O364">
        <f>IF(Table1[[#This Row],[Gender]]="Male", 1, 0)</f>
        <v>1</v>
      </c>
      <c r="P364" t="str">
        <f>IF(Table1[[#This Row],[Total Amount]] &gt; 1000, "Yes", "No")</f>
        <v>No</v>
      </c>
      <c r="Q364" t="str">
        <f t="shared" si="32"/>
        <v>46+</v>
      </c>
      <c r="R364" s="3" t="str">
        <f t="shared" si="33"/>
        <v>Monsoon</v>
      </c>
      <c r="S364">
        <f t="shared" si="34"/>
        <v>2</v>
      </c>
      <c r="T364" t="str">
        <f t="shared" si="35"/>
        <v>2023-06</v>
      </c>
    </row>
    <row r="365" spans="1:20" x14ac:dyDescent="0.3">
      <c r="A365">
        <v>364</v>
      </c>
      <c r="B365" s="1">
        <v>45161</v>
      </c>
      <c r="C365" t="s">
        <v>407</v>
      </c>
      <c r="D365" t="s">
        <v>23</v>
      </c>
      <c r="E365">
        <v>19</v>
      </c>
      <c r="F365" t="s">
        <v>21</v>
      </c>
      <c r="G365">
        <v>1</v>
      </c>
      <c r="H365">
        <v>500</v>
      </c>
      <c r="I365">
        <v>500</v>
      </c>
      <c r="J365">
        <f t="shared" si="31"/>
        <v>2023</v>
      </c>
      <c r="K365" t="str">
        <f t="shared" si="36"/>
        <v>August</v>
      </c>
      <c r="L365">
        <f>DAY(Table1[[#This Row],[Date]])</f>
        <v>23</v>
      </c>
      <c r="M365" t="str">
        <f>TEXT(Table1[[#This Row],[Date]], "dddd")</f>
        <v>Wednesday</v>
      </c>
      <c r="N365">
        <f>(Table1[[#This Row],[Total Amount]] / Table1[[#This Row],[Quantity]])</f>
        <v>500</v>
      </c>
      <c r="O365">
        <f>IF(Table1[[#This Row],[Gender]]="Male", 1, 0)</f>
        <v>0</v>
      </c>
      <c r="P365" t="str">
        <f>IF(Table1[[#This Row],[Total Amount]] &gt; 1000, "Yes", "No")</f>
        <v>No</v>
      </c>
      <c r="Q365" t="str">
        <f t="shared" si="32"/>
        <v>18-30</v>
      </c>
      <c r="R365" s="3" t="str">
        <f t="shared" si="33"/>
        <v>Monsoon</v>
      </c>
      <c r="S365">
        <f t="shared" si="34"/>
        <v>3</v>
      </c>
      <c r="T365" t="str">
        <f t="shared" si="35"/>
        <v>2023-08</v>
      </c>
    </row>
    <row r="366" spans="1:20" x14ac:dyDescent="0.3">
      <c r="A366">
        <v>365</v>
      </c>
      <c r="B366" s="1">
        <v>45088</v>
      </c>
      <c r="C366" t="s">
        <v>408</v>
      </c>
      <c r="D366" t="s">
        <v>20</v>
      </c>
      <c r="E366">
        <v>31</v>
      </c>
      <c r="F366" t="s">
        <v>24</v>
      </c>
      <c r="G366">
        <v>1</v>
      </c>
      <c r="H366">
        <v>300</v>
      </c>
      <c r="I366">
        <v>300</v>
      </c>
      <c r="J366">
        <f t="shared" si="31"/>
        <v>2023</v>
      </c>
      <c r="K366" t="str">
        <f t="shared" si="36"/>
        <v>June</v>
      </c>
      <c r="L366">
        <f>DAY(Table1[[#This Row],[Date]])</f>
        <v>11</v>
      </c>
      <c r="M366" t="str">
        <f>TEXT(Table1[[#This Row],[Date]], "dddd")</f>
        <v>Sunday</v>
      </c>
      <c r="N366">
        <f>(Table1[[#This Row],[Total Amount]] / Table1[[#This Row],[Quantity]])</f>
        <v>300</v>
      </c>
      <c r="O366">
        <f>IF(Table1[[#This Row],[Gender]]="Male", 1, 0)</f>
        <v>1</v>
      </c>
      <c r="P366" t="str">
        <f>IF(Table1[[#This Row],[Total Amount]] &gt; 1000, "Yes", "No")</f>
        <v>No</v>
      </c>
      <c r="Q366" t="str">
        <f t="shared" si="32"/>
        <v>31-45</v>
      </c>
      <c r="R366" s="3" t="str">
        <f t="shared" si="33"/>
        <v>Monsoon</v>
      </c>
      <c r="S366">
        <f t="shared" si="34"/>
        <v>2</v>
      </c>
      <c r="T366" t="str">
        <f t="shared" si="35"/>
        <v>2023-06</v>
      </c>
    </row>
    <row r="367" spans="1:20" x14ac:dyDescent="0.3">
      <c r="A367">
        <v>366</v>
      </c>
      <c r="B367" s="1">
        <v>44964</v>
      </c>
      <c r="C367" t="s">
        <v>409</v>
      </c>
      <c r="D367" t="s">
        <v>20</v>
      </c>
      <c r="E367">
        <v>57</v>
      </c>
      <c r="F367" t="s">
        <v>24</v>
      </c>
      <c r="G367">
        <v>2</v>
      </c>
      <c r="H367">
        <v>50</v>
      </c>
      <c r="I367">
        <v>100</v>
      </c>
      <c r="J367">
        <f t="shared" si="31"/>
        <v>2023</v>
      </c>
      <c r="K367" t="str">
        <f t="shared" si="36"/>
        <v>February</v>
      </c>
      <c r="L367">
        <f>DAY(Table1[[#This Row],[Date]])</f>
        <v>7</v>
      </c>
      <c r="M367" t="str">
        <f>TEXT(Table1[[#This Row],[Date]], "dddd")</f>
        <v>Tuesday</v>
      </c>
      <c r="N367">
        <f>(Table1[[#This Row],[Total Amount]] / Table1[[#This Row],[Quantity]])</f>
        <v>50</v>
      </c>
      <c r="O367">
        <f>IF(Table1[[#This Row],[Gender]]="Male", 1, 0)</f>
        <v>1</v>
      </c>
      <c r="P367" t="str">
        <f>IF(Table1[[#This Row],[Total Amount]] &gt; 1000, "Yes", "No")</f>
        <v>No</v>
      </c>
      <c r="Q367" t="str">
        <f t="shared" si="32"/>
        <v>46+</v>
      </c>
      <c r="R367" s="3" t="str">
        <f t="shared" si="33"/>
        <v>Winter</v>
      </c>
      <c r="S367">
        <f t="shared" si="34"/>
        <v>1</v>
      </c>
      <c r="T367" t="str">
        <f t="shared" si="35"/>
        <v>2023-02</v>
      </c>
    </row>
    <row r="368" spans="1:20" x14ac:dyDescent="0.3">
      <c r="A368">
        <v>367</v>
      </c>
      <c r="B368" s="1">
        <v>44931</v>
      </c>
      <c r="C368" t="s">
        <v>410</v>
      </c>
      <c r="D368" t="s">
        <v>23</v>
      </c>
      <c r="E368">
        <v>57</v>
      </c>
      <c r="F368" t="s">
        <v>27</v>
      </c>
      <c r="G368">
        <v>1</v>
      </c>
      <c r="H368">
        <v>50</v>
      </c>
      <c r="I368">
        <v>50</v>
      </c>
      <c r="J368">
        <f t="shared" si="31"/>
        <v>2023</v>
      </c>
      <c r="K368" t="str">
        <f t="shared" si="36"/>
        <v>January</v>
      </c>
      <c r="L368">
        <f>DAY(Table1[[#This Row],[Date]])</f>
        <v>5</v>
      </c>
      <c r="M368" t="str">
        <f>TEXT(Table1[[#This Row],[Date]], "dddd")</f>
        <v>Thursday</v>
      </c>
      <c r="N368">
        <f>(Table1[[#This Row],[Total Amount]] / Table1[[#This Row],[Quantity]])</f>
        <v>50</v>
      </c>
      <c r="O368">
        <f>IF(Table1[[#This Row],[Gender]]="Male", 1, 0)</f>
        <v>0</v>
      </c>
      <c r="P368" t="str">
        <f>IF(Table1[[#This Row],[Total Amount]] &gt; 1000, "Yes", "No")</f>
        <v>No</v>
      </c>
      <c r="Q368" t="str">
        <f t="shared" si="32"/>
        <v>46+</v>
      </c>
      <c r="R368" s="3" t="str">
        <f t="shared" si="33"/>
        <v>Winter</v>
      </c>
      <c r="S368">
        <f t="shared" si="34"/>
        <v>1</v>
      </c>
      <c r="T368" t="str">
        <f t="shared" si="35"/>
        <v>2023-01</v>
      </c>
    </row>
    <row r="369" spans="1:20" x14ac:dyDescent="0.3">
      <c r="A369">
        <v>368</v>
      </c>
      <c r="B369" s="1">
        <v>45161</v>
      </c>
      <c r="C369" t="s">
        <v>411</v>
      </c>
      <c r="D369" t="s">
        <v>23</v>
      </c>
      <c r="E369">
        <v>56</v>
      </c>
      <c r="F369" t="s">
        <v>24</v>
      </c>
      <c r="G369">
        <v>4</v>
      </c>
      <c r="H369">
        <v>300</v>
      </c>
      <c r="I369">
        <v>1200</v>
      </c>
      <c r="J369">
        <f t="shared" si="31"/>
        <v>2023</v>
      </c>
      <c r="K369" t="str">
        <f t="shared" si="36"/>
        <v>August</v>
      </c>
      <c r="L369">
        <f>DAY(Table1[[#This Row],[Date]])</f>
        <v>23</v>
      </c>
      <c r="M369" t="str">
        <f>TEXT(Table1[[#This Row],[Date]], "dddd")</f>
        <v>Wednesday</v>
      </c>
      <c r="N369">
        <f>(Table1[[#This Row],[Total Amount]] / Table1[[#This Row],[Quantity]])</f>
        <v>300</v>
      </c>
      <c r="O369">
        <f>IF(Table1[[#This Row],[Gender]]="Male", 1, 0)</f>
        <v>0</v>
      </c>
      <c r="P369" t="str">
        <f>IF(Table1[[#This Row],[Total Amount]] &gt; 1000, "Yes", "No")</f>
        <v>Yes</v>
      </c>
      <c r="Q369" t="str">
        <f t="shared" si="32"/>
        <v>46+</v>
      </c>
      <c r="R369" s="3" t="str">
        <f t="shared" si="33"/>
        <v>Monsoon</v>
      </c>
      <c r="S369">
        <f t="shared" si="34"/>
        <v>3</v>
      </c>
      <c r="T369" t="str">
        <f t="shared" si="35"/>
        <v>2023-08</v>
      </c>
    </row>
    <row r="370" spans="1:20" x14ac:dyDescent="0.3">
      <c r="A370">
        <v>369</v>
      </c>
      <c r="B370" s="1">
        <v>45245</v>
      </c>
      <c r="C370" t="s">
        <v>412</v>
      </c>
      <c r="D370" t="s">
        <v>20</v>
      </c>
      <c r="E370">
        <v>23</v>
      </c>
      <c r="F370" t="s">
        <v>27</v>
      </c>
      <c r="G370">
        <v>3</v>
      </c>
      <c r="H370">
        <v>500</v>
      </c>
      <c r="I370">
        <v>1500</v>
      </c>
      <c r="J370">
        <f t="shared" si="31"/>
        <v>2023</v>
      </c>
      <c r="K370" t="str">
        <f t="shared" si="36"/>
        <v>November</v>
      </c>
      <c r="L370">
        <f>DAY(Table1[[#This Row],[Date]])</f>
        <v>15</v>
      </c>
      <c r="M370" t="str">
        <f>TEXT(Table1[[#This Row],[Date]], "dddd")</f>
        <v>Wednesday</v>
      </c>
      <c r="N370">
        <f>(Table1[[#This Row],[Total Amount]] / Table1[[#This Row],[Quantity]])</f>
        <v>500</v>
      </c>
      <c r="O370">
        <f>IF(Table1[[#This Row],[Gender]]="Male", 1, 0)</f>
        <v>1</v>
      </c>
      <c r="P370" t="str">
        <f>IF(Table1[[#This Row],[Total Amount]] &gt; 1000, "Yes", "No")</f>
        <v>Yes</v>
      </c>
      <c r="Q370" t="str">
        <f t="shared" si="32"/>
        <v>18-30</v>
      </c>
      <c r="R370" s="3" t="str">
        <f t="shared" si="33"/>
        <v>Autumn</v>
      </c>
      <c r="S370">
        <f t="shared" si="34"/>
        <v>4</v>
      </c>
      <c r="T370" t="str">
        <f t="shared" si="35"/>
        <v>2023-11</v>
      </c>
    </row>
    <row r="371" spans="1:20" x14ac:dyDescent="0.3">
      <c r="A371">
        <v>370</v>
      </c>
      <c r="B371" s="1">
        <v>45215</v>
      </c>
      <c r="C371" t="s">
        <v>413</v>
      </c>
      <c r="D371" t="s">
        <v>20</v>
      </c>
      <c r="E371">
        <v>23</v>
      </c>
      <c r="F371" t="s">
        <v>27</v>
      </c>
      <c r="G371">
        <v>2</v>
      </c>
      <c r="H371">
        <v>30</v>
      </c>
      <c r="I371">
        <v>60</v>
      </c>
      <c r="J371">
        <f t="shared" si="31"/>
        <v>2023</v>
      </c>
      <c r="K371" t="str">
        <f t="shared" si="36"/>
        <v>October</v>
      </c>
      <c r="L371">
        <f>DAY(Table1[[#This Row],[Date]])</f>
        <v>16</v>
      </c>
      <c r="M371" t="str">
        <f>TEXT(Table1[[#This Row],[Date]], "dddd")</f>
        <v>Monday</v>
      </c>
      <c r="N371">
        <f>(Table1[[#This Row],[Total Amount]] / Table1[[#This Row],[Quantity]])</f>
        <v>30</v>
      </c>
      <c r="O371">
        <f>IF(Table1[[#This Row],[Gender]]="Male", 1, 0)</f>
        <v>1</v>
      </c>
      <c r="P371" t="str">
        <f>IF(Table1[[#This Row],[Total Amount]] &gt; 1000, "Yes", "No")</f>
        <v>No</v>
      </c>
      <c r="Q371" t="str">
        <f t="shared" si="32"/>
        <v>18-30</v>
      </c>
      <c r="R371" s="3" t="str">
        <f t="shared" si="33"/>
        <v>Autumn</v>
      </c>
      <c r="S371">
        <f t="shared" si="34"/>
        <v>4</v>
      </c>
      <c r="T371" t="str">
        <f t="shared" si="35"/>
        <v>2023-10</v>
      </c>
    </row>
    <row r="372" spans="1:20" x14ac:dyDescent="0.3">
      <c r="A372">
        <v>371</v>
      </c>
      <c r="B372" s="1">
        <v>44978</v>
      </c>
      <c r="C372" t="s">
        <v>414</v>
      </c>
      <c r="D372" t="s">
        <v>23</v>
      </c>
      <c r="E372">
        <v>20</v>
      </c>
      <c r="F372" t="s">
        <v>21</v>
      </c>
      <c r="G372">
        <v>1</v>
      </c>
      <c r="H372">
        <v>25</v>
      </c>
      <c r="I372">
        <v>25</v>
      </c>
      <c r="J372">
        <f t="shared" si="31"/>
        <v>2023</v>
      </c>
      <c r="K372" t="str">
        <f t="shared" si="36"/>
        <v>February</v>
      </c>
      <c r="L372">
        <f>DAY(Table1[[#This Row],[Date]])</f>
        <v>21</v>
      </c>
      <c r="M372" t="str">
        <f>TEXT(Table1[[#This Row],[Date]], "dddd")</f>
        <v>Tuesday</v>
      </c>
      <c r="N372">
        <f>(Table1[[#This Row],[Total Amount]] / Table1[[#This Row],[Quantity]])</f>
        <v>25</v>
      </c>
      <c r="O372">
        <f>IF(Table1[[#This Row],[Gender]]="Male", 1, 0)</f>
        <v>0</v>
      </c>
      <c r="P372" t="str">
        <f>IF(Table1[[#This Row],[Total Amount]] &gt; 1000, "Yes", "No")</f>
        <v>No</v>
      </c>
      <c r="Q372" t="str">
        <f t="shared" si="32"/>
        <v>18-30</v>
      </c>
      <c r="R372" s="3" t="str">
        <f t="shared" si="33"/>
        <v>Winter</v>
      </c>
      <c r="S372">
        <f t="shared" si="34"/>
        <v>1</v>
      </c>
      <c r="T372" t="str">
        <f t="shared" si="35"/>
        <v>2023-02</v>
      </c>
    </row>
    <row r="373" spans="1:20" x14ac:dyDescent="0.3">
      <c r="A373">
        <v>372</v>
      </c>
      <c r="B373" s="1">
        <v>44964</v>
      </c>
      <c r="C373" t="s">
        <v>415</v>
      </c>
      <c r="D373" t="s">
        <v>23</v>
      </c>
      <c r="E373">
        <v>24</v>
      </c>
      <c r="F373" t="s">
        <v>21</v>
      </c>
      <c r="G373">
        <v>3</v>
      </c>
      <c r="H373">
        <v>500</v>
      </c>
      <c r="I373">
        <v>1500</v>
      </c>
      <c r="J373">
        <f t="shared" si="31"/>
        <v>2023</v>
      </c>
      <c r="K373" t="str">
        <f t="shared" si="36"/>
        <v>February</v>
      </c>
      <c r="L373">
        <f>DAY(Table1[[#This Row],[Date]])</f>
        <v>7</v>
      </c>
      <c r="M373" t="str">
        <f>TEXT(Table1[[#This Row],[Date]], "dddd")</f>
        <v>Tuesday</v>
      </c>
      <c r="N373">
        <f>(Table1[[#This Row],[Total Amount]] / Table1[[#This Row],[Quantity]])</f>
        <v>500</v>
      </c>
      <c r="O373">
        <f>IF(Table1[[#This Row],[Gender]]="Male", 1, 0)</f>
        <v>0</v>
      </c>
      <c r="P373" t="str">
        <f>IF(Table1[[#This Row],[Total Amount]] &gt; 1000, "Yes", "No")</f>
        <v>Yes</v>
      </c>
      <c r="Q373" t="str">
        <f t="shared" si="32"/>
        <v>18-30</v>
      </c>
      <c r="R373" s="3" t="str">
        <f t="shared" si="33"/>
        <v>Winter</v>
      </c>
      <c r="S373">
        <f t="shared" si="34"/>
        <v>1</v>
      </c>
      <c r="T373" t="str">
        <f t="shared" si="35"/>
        <v>2023-02</v>
      </c>
    </row>
    <row r="374" spans="1:20" x14ac:dyDescent="0.3">
      <c r="A374">
        <v>373</v>
      </c>
      <c r="B374" s="1">
        <v>45202</v>
      </c>
      <c r="C374" t="s">
        <v>416</v>
      </c>
      <c r="D374" t="s">
        <v>23</v>
      </c>
      <c r="E374">
        <v>25</v>
      </c>
      <c r="F374" t="s">
        <v>21</v>
      </c>
      <c r="G374">
        <v>2</v>
      </c>
      <c r="H374">
        <v>300</v>
      </c>
      <c r="I374">
        <v>600</v>
      </c>
      <c r="J374">
        <f t="shared" si="31"/>
        <v>2023</v>
      </c>
      <c r="K374" t="str">
        <f t="shared" si="36"/>
        <v>October</v>
      </c>
      <c r="L374">
        <f>DAY(Table1[[#This Row],[Date]])</f>
        <v>3</v>
      </c>
      <c r="M374" t="str">
        <f>TEXT(Table1[[#This Row],[Date]], "dddd")</f>
        <v>Tuesday</v>
      </c>
      <c r="N374">
        <f>(Table1[[#This Row],[Total Amount]] / Table1[[#This Row],[Quantity]])</f>
        <v>300</v>
      </c>
      <c r="O374">
        <f>IF(Table1[[#This Row],[Gender]]="Male", 1, 0)</f>
        <v>0</v>
      </c>
      <c r="P374" t="str">
        <f>IF(Table1[[#This Row],[Total Amount]] &gt; 1000, "Yes", "No")</f>
        <v>No</v>
      </c>
      <c r="Q374" t="str">
        <f t="shared" si="32"/>
        <v>18-30</v>
      </c>
      <c r="R374" s="3" t="str">
        <f t="shared" si="33"/>
        <v>Autumn</v>
      </c>
      <c r="S374">
        <f t="shared" si="34"/>
        <v>4</v>
      </c>
      <c r="T374" t="str">
        <f t="shared" si="35"/>
        <v>2023-10</v>
      </c>
    </row>
    <row r="375" spans="1:20" x14ac:dyDescent="0.3">
      <c r="A375">
        <v>374</v>
      </c>
      <c r="B375" s="1">
        <v>45036</v>
      </c>
      <c r="C375" t="s">
        <v>417</v>
      </c>
      <c r="D375" t="s">
        <v>23</v>
      </c>
      <c r="E375">
        <v>59</v>
      </c>
      <c r="F375" t="s">
        <v>21</v>
      </c>
      <c r="G375">
        <v>3</v>
      </c>
      <c r="H375">
        <v>25</v>
      </c>
      <c r="I375">
        <v>75</v>
      </c>
      <c r="J375">
        <f t="shared" si="31"/>
        <v>2023</v>
      </c>
      <c r="K375" t="str">
        <f t="shared" si="36"/>
        <v>April</v>
      </c>
      <c r="L375">
        <f>DAY(Table1[[#This Row],[Date]])</f>
        <v>20</v>
      </c>
      <c r="M375" t="str">
        <f>TEXT(Table1[[#This Row],[Date]], "dddd")</f>
        <v>Thursday</v>
      </c>
      <c r="N375">
        <f>(Table1[[#This Row],[Total Amount]] / Table1[[#This Row],[Quantity]])</f>
        <v>25</v>
      </c>
      <c r="O375">
        <f>IF(Table1[[#This Row],[Gender]]="Male", 1, 0)</f>
        <v>0</v>
      </c>
      <c r="P375" t="str">
        <f>IF(Table1[[#This Row],[Total Amount]] &gt; 1000, "Yes", "No")</f>
        <v>No</v>
      </c>
      <c r="Q375" t="str">
        <f t="shared" si="32"/>
        <v>46+</v>
      </c>
      <c r="R375" s="3" t="str">
        <f t="shared" si="33"/>
        <v>Summer</v>
      </c>
      <c r="S375">
        <f t="shared" si="34"/>
        <v>2</v>
      </c>
      <c r="T375" t="str">
        <f t="shared" si="35"/>
        <v>2023-04</v>
      </c>
    </row>
    <row r="376" spans="1:20" x14ac:dyDescent="0.3">
      <c r="A376">
        <v>375</v>
      </c>
      <c r="B376" s="1">
        <v>45186</v>
      </c>
      <c r="C376" t="s">
        <v>418</v>
      </c>
      <c r="D376" t="s">
        <v>20</v>
      </c>
      <c r="E376">
        <v>32</v>
      </c>
      <c r="F376" t="s">
        <v>24</v>
      </c>
      <c r="G376">
        <v>1</v>
      </c>
      <c r="H376">
        <v>50</v>
      </c>
      <c r="I376">
        <v>50</v>
      </c>
      <c r="J376">
        <f t="shared" si="31"/>
        <v>2023</v>
      </c>
      <c r="K376" t="str">
        <f t="shared" si="36"/>
        <v>September</v>
      </c>
      <c r="L376">
        <f>DAY(Table1[[#This Row],[Date]])</f>
        <v>17</v>
      </c>
      <c r="M376" t="str">
        <f>TEXT(Table1[[#This Row],[Date]], "dddd")</f>
        <v>Sunday</v>
      </c>
      <c r="N376">
        <f>(Table1[[#This Row],[Total Amount]] / Table1[[#This Row],[Quantity]])</f>
        <v>50</v>
      </c>
      <c r="O376">
        <f>IF(Table1[[#This Row],[Gender]]="Male", 1, 0)</f>
        <v>1</v>
      </c>
      <c r="P376" t="str">
        <f>IF(Table1[[#This Row],[Total Amount]] &gt; 1000, "Yes", "No")</f>
        <v>No</v>
      </c>
      <c r="Q376" t="str">
        <f t="shared" si="32"/>
        <v>31-45</v>
      </c>
      <c r="R376" s="3" t="str">
        <f t="shared" si="33"/>
        <v>Monsoon</v>
      </c>
      <c r="S376">
        <f t="shared" si="34"/>
        <v>3</v>
      </c>
      <c r="T376" t="str">
        <f t="shared" si="35"/>
        <v>2023-09</v>
      </c>
    </row>
    <row r="377" spans="1:20" x14ac:dyDescent="0.3">
      <c r="A377">
        <v>376</v>
      </c>
      <c r="B377" s="1">
        <v>45062</v>
      </c>
      <c r="C377" t="s">
        <v>419</v>
      </c>
      <c r="D377" t="s">
        <v>23</v>
      </c>
      <c r="E377">
        <v>64</v>
      </c>
      <c r="F377" t="s">
        <v>21</v>
      </c>
      <c r="G377">
        <v>1</v>
      </c>
      <c r="H377">
        <v>30</v>
      </c>
      <c r="I377">
        <v>30</v>
      </c>
      <c r="J377">
        <f t="shared" si="31"/>
        <v>2023</v>
      </c>
      <c r="K377" t="str">
        <f t="shared" si="36"/>
        <v>May</v>
      </c>
      <c r="L377">
        <f>DAY(Table1[[#This Row],[Date]])</f>
        <v>16</v>
      </c>
      <c r="M377" t="str">
        <f>TEXT(Table1[[#This Row],[Date]], "dddd")</f>
        <v>Tuesday</v>
      </c>
      <c r="N377">
        <f>(Table1[[#This Row],[Total Amount]] / Table1[[#This Row],[Quantity]])</f>
        <v>30</v>
      </c>
      <c r="O377">
        <f>IF(Table1[[#This Row],[Gender]]="Male", 1, 0)</f>
        <v>0</v>
      </c>
      <c r="P377" t="str">
        <f>IF(Table1[[#This Row],[Total Amount]] &gt; 1000, "Yes", "No")</f>
        <v>No</v>
      </c>
      <c r="Q377" t="str">
        <f t="shared" si="32"/>
        <v>46+</v>
      </c>
      <c r="R377" s="3" t="str">
        <f t="shared" si="33"/>
        <v>Summer</v>
      </c>
      <c r="S377">
        <f t="shared" si="34"/>
        <v>2</v>
      </c>
      <c r="T377" t="str">
        <f t="shared" si="35"/>
        <v>2023-05</v>
      </c>
    </row>
    <row r="378" spans="1:20" x14ac:dyDescent="0.3">
      <c r="A378">
        <v>377</v>
      </c>
      <c r="B378" s="1">
        <v>44994</v>
      </c>
      <c r="C378" t="s">
        <v>420</v>
      </c>
      <c r="D378" t="s">
        <v>23</v>
      </c>
      <c r="E378">
        <v>46</v>
      </c>
      <c r="F378" t="s">
        <v>24</v>
      </c>
      <c r="G378">
        <v>4</v>
      </c>
      <c r="H378">
        <v>50</v>
      </c>
      <c r="I378">
        <v>200</v>
      </c>
      <c r="J378">
        <f t="shared" si="31"/>
        <v>2023</v>
      </c>
      <c r="K378" t="str">
        <f t="shared" si="36"/>
        <v>March</v>
      </c>
      <c r="L378">
        <f>DAY(Table1[[#This Row],[Date]])</f>
        <v>9</v>
      </c>
      <c r="M378" t="str">
        <f>TEXT(Table1[[#This Row],[Date]], "dddd")</f>
        <v>Thursday</v>
      </c>
      <c r="N378">
        <f>(Table1[[#This Row],[Total Amount]] / Table1[[#This Row],[Quantity]])</f>
        <v>50</v>
      </c>
      <c r="O378">
        <f>IF(Table1[[#This Row],[Gender]]="Male", 1, 0)</f>
        <v>0</v>
      </c>
      <c r="P378" t="str">
        <f>IF(Table1[[#This Row],[Total Amount]] &gt; 1000, "Yes", "No")</f>
        <v>No</v>
      </c>
      <c r="Q378" t="str">
        <f t="shared" si="32"/>
        <v>46+</v>
      </c>
      <c r="R378" s="3" t="str">
        <f t="shared" si="33"/>
        <v>Summer</v>
      </c>
      <c r="S378">
        <f t="shared" si="34"/>
        <v>1</v>
      </c>
      <c r="T378" t="str">
        <f t="shared" si="35"/>
        <v>2023-03</v>
      </c>
    </row>
    <row r="379" spans="1:20" x14ac:dyDescent="0.3">
      <c r="A379">
        <v>378</v>
      </c>
      <c r="B379" s="1">
        <v>45105</v>
      </c>
      <c r="C379" t="s">
        <v>421</v>
      </c>
      <c r="D379" t="s">
        <v>20</v>
      </c>
      <c r="E379">
        <v>50</v>
      </c>
      <c r="F379" t="s">
        <v>21</v>
      </c>
      <c r="G379">
        <v>1</v>
      </c>
      <c r="H379">
        <v>300</v>
      </c>
      <c r="I379">
        <v>300</v>
      </c>
      <c r="J379">
        <f t="shared" si="31"/>
        <v>2023</v>
      </c>
      <c r="K379" t="str">
        <f t="shared" si="36"/>
        <v>June</v>
      </c>
      <c r="L379">
        <f>DAY(Table1[[#This Row],[Date]])</f>
        <v>28</v>
      </c>
      <c r="M379" t="str">
        <f>TEXT(Table1[[#This Row],[Date]], "dddd")</f>
        <v>Wednesday</v>
      </c>
      <c r="N379">
        <f>(Table1[[#This Row],[Total Amount]] / Table1[[#This Row],[Quantity]])</f>
        <v>300</v>
      </c>
      <c r="O379">
        <f>IF(Table1[[#This Row],[Gender]]="Male", 1, 0)</f>
        <v>1</v>
      </c>
      <c r="P379" t="str">
        <f>IF(Table1[[#This Row],[Total Amount]] &gt; 1000, "Yes", "No")</f>
        <v>No</v>
      </c>
      <c r="Q379" t="str">
        <f t="shared" si="32"/>
        <v>46+</v>
      </c>
      <c r="R379" s="3" t="str">
        <f t="shared" si="33"/>
        <v>Monsoon</v>
      </c>
      <c r="S379">
        <f t="shared" si="34"/>
        <v>2</v>
      </c>
      <c r="T379" t="str">
        <f t="shared" si="35"/>
        <v>2023-06</v>
      </c>
    </row>
    <row r="380" spans="1:20" x14ac:dyDescent="0.3">
      <c r="A380">
        <v>379</v>
      </c>
      <c r="B380" s="1">
        <v>44962</v>
      </c>
      <c r="C380" t="s">
        <v>422</v>
      </c>
      <c r="D380" t="s">
        <v>23</v>
      </c>
      <c r="E380">
        <v>47</v>
      </c>
      <c r="F380" t="s">
        <v>24</v>
      </c>
      <c r="G380">
        <v>1</v>
      </c>
      <c r="H380">
        <v>25</v>
      </c>
      <c r="I380">
        <v>25</v>
      </c>
      <c r="J380">
        <f t="shared" si="31"/>
        <v>2023</v>
      </c>
      <c r="K380" t="str">
        <f t="shared" si="36"/>
        <v>February</v>
      </c>
      <c r="L380">
        <f>DAY(Table1[[#This Row],[Date]])</f>
        <v>5</v>
      </c>
      <c r="M380" t="str">
        <f>TEXT(Table1[[#This Row],[Date]], "dddd")</f>
        <v>Sunday</v>
      </c>
      <c r="N380">
        <f>(Table1[[#This Row],[Total Amount]] / Table1[[#This Row],[Quantity]])</f>
        <v>25</v>
      </c>
      <c r="O380">
        <f>IF(Table1[[#This Row],[Gender]]="Male", 1, 0)</f>
        <v>0</v>
      </c>
      <c r="P380" t="str">
        <f>IF(Table1[[#This Row],[Total Amount]] &gt; 1000, "Yes", "No")</f>
        <v>No</v>
      </c>
      <c r="Q380" t="str">
        <f t="shared" si="32"/>
        <v>46+</v>
      </c>
      <c r="R380" s="3" t="str">
        <f t="shared" si="33"/>
        <v>Winter</v>
      </c>
      <c r="S380">
        <f t="shared" si="34"/>
        <v>1</v>
      </c>
      <c r="T380" t="str">
        <f t="shared" si="35"/>
        <v>2023-02</v>
      </c>
    </row>
    <row r="381" spans="1:20" x14ac:dyDescent="0.3">
      <c r="A381">
        <v>380</v>
      </c>
      <c r="B381" s="1">
        <v>45052</v>
      </c>
      <c r="C381" t="s">
        <v>423</v>
      </c>
      <c r="D381" t="s">
        <v>20</v>
      </c>
      <c r="E381">
        <v>56</v>
      </c>
      <c r="F381" t="s">
        <v>27</v>
      </c>
      <c r="G381">
        <v>2</v>
      </c>
      <c r="H381">
        <v>300</v>
      </c>
      <c r="I381">
        <v>600</v>
      </c>
      <c r="J381">
        <f t="shared" si="31"/>
        <v>2023</v>
      </c>
      <c r="K381" t="str">
        <f t="shared" si="36"/>
        <v>May</v>
      </c>
      <c r="L381">
        <f>DAY(Table1[[#This Row],[Date]])</f>
        <v>6</v>
      </c>
      <c r="M381" t="str">
        <f>TEXT(Table1[[#This Row],[Date]], "dddd")</f>
        <v>Saturday</v>
      </c>
      <c r="N381">
        <f>(Table1[[#This Row],[Total Amount]] / Table1[[#This Row],[Quantity]])</f>
        <v>300</v>
      </c>
      <c r="O381">
        <f>IF(Table1[[#This Row],[Gender]]="Male", 1, 0)</f>
        <v>1</v>
      </c>
      <c r="P381" t="str">
        <f>IF(Table1[[#This Row],[Total Amount]] &gt; 1000, "Yes", "No")</f>
        <v>No</v>
      </c>
      <c r="Q381" t="str">
        <f t="shared" si="32"/>
        <v>46+</v>
      </c>
      <c r="R381" s="3" t="str">
        <f t="shared" si="33"/>
        <v>Summer</v>
      </c>
      <c r="S381">
        <f t="shared" si="34"/>
        <v>2</v>
      </c>
      <c r="T381" t="str">
        <f t="shared" si="35"/>
        <v>2023-05</v>
      </c>
    </row>
    <row r="382" spans="1:20" x14ac:dyDescent="0.3">
      <c r="A382">
        <v>381</v>
      </c>
      <c r="B382" s="1">
        <v>45116</v>
      </c>
      <c r="C382" t="s">
        <v>424</v>
      </c>
      <c r="D382" t="s">
        <v>23</v>
      </c>
      <c r="E382">
        <v>44</v>
      </c>
      <c r="F382" t="s">
        <v>24</v>
      </c>
      <c r="G382">
        <v>4</v>
      </c>
      <c r="H382">
        <v>25</v>
      </c>
      <c r="I382">
        <v>100</v>
      </c>
      <c r="J382">
        <f t="shared" si="31"/>
        <v>2023</v>
      </c>
      <c r="K382" t="str">
        <f t="shared" si="36"/>
        <v>July</v>
      </c>
      <c r="L382">
        <f>DAY(Table1[[#This Row],[Date]])</f>
        <v>9</v>
      </c>
      <c r="M382" t="str">
        <f>TEXT(Table1[[#This Row],[Date]], "dddd")</f>
        <v>Sunday</v>
      </c>
      <c r="N382">
        <f>(Table1[[#This Row],[Total Amount]] / Table1[[#This Row],[Quantity]])</f>
        <v>25</v>
      </c>
      <c r="O382">
        <f>IF(Table1[[#This Row],[Gender]]="Male", 1, 0)</f>
        <v>0</v>
      </c>
      <c r="P382" t="str">
        <f>IF(Table1[[#This Row],[Total Amount]] &gt; 1000, "Yes", "No")</f>
        <v>No</v>
      </c>
      <c r="Q382" t="str">
        <f t="shared" si="32"/>
        <v>31-45</v>
      </c>
      <c r="R382" s="3" t="str">
        <f t="shared" si="33"/>
        <v>Monsoon</v>
      </c>
      <c r="S382">
        <f t="shared" si="34"/>
        <v>3</v>
      </c>
      <c r="T382" t="str">
        <f t="shared" si="35"/>
        <v>2023-07</v>
      </c>
    </row>
    <row r="383" spans="1:20" x14ac:dyDescent="0.3">
      <c r="A383">
        <v>382</v>
      </c>
      <c r="B383" s="1">
        <v>45072</v>
      </c>
      <c r="C383" t="s">
        <v>425</v>
      </c>
      <c r="D383" t="s">
        <v>23</v>
      </c>
      <c r="E383">
        <v>53</v>
      </c>
      <c r="F383" t="s">
        <v>24</v>
      </c>
      <c r="G383">
        <v>2</v>
      </c>
      <c r="H383">
        <v>500</v>
      </c>
      <c r="I383">
        <v>1000</v>
      </c>
      <c r="J383">
        <f t="shared" si="31"/>
        <v>2023</v>
      </c>
      <c r="K383" t="str">
        <f t="shared" si="36"/>
        <v>May</v>
      </c>
      <c r="L383">
        <f>DAY(Table1[[#This Row],[Date]])</f>
        <v>26</v>
      </c>
      <c r="M383" t="str">
        <f>TEXT(Table1[[#This Row],[Date]], "dddd")</f>
        <v>Friday</v>
      </c>
      <c r="N383">
        <f>(Table1[[#This Row],[Total Amount]] / Table1[[#This Row],[Quantity]])</f>
        <v>500</v>
      </c>
      <c r="O383">
        <f>IF(Table1[[#This Row],[Gender]]="Male", 1, 0)</f>
        <v>0</v>
      </c>
      <c r="P383" t="str">
        <f>IF(Table1[[#This Row],[Total Amount]] &gt; 1000, "Yes", "No")</f>
        <v>No</v>
      </c>
      <c r="Q383" t="str">
        <f t="shared" si="32"/>
        <v>46+</v>
      </c>
      <c r="R383" s="3" t="str">
        <f t="shared" si="33"/>
        <v>Summer</v>
      </c>
      <c r="S383">
        <f t="shared" si="34"/>
        <v>2</v>
      </c>
      <c r="T383" t="str">
        <f t="shared" si="35"/>
        <v>2023-05</v>
      </c>
    </row>
    <row r="384" spans="1:20" x14ac:dyDescent="0.3">
      <c r="A384">
        <v>383</v>
      </c>
      <c r="B384" s="1">
        <v>45007</v>
      </c>
      <c r="C384" t="s">
        <v>426</v>
      </c>
      <c r="D384" t="s">
        <v>23</v>
      </c>
      <c r="E384">
        <v>46</v>
      </c>
      <c r="F384" t="s">
        <v>21</v>
      </c>
      <c r="G384">
        <v>3</v>
      </c>
      <c r="H384">
        <v>30</v>
      </c>
      <c r="I384">
        <v>90</v>
      </c>
      <c r="J384">
        <f t="shared" si="31"/>
        <v>2023</v>
      </c>
      <c r="K384" t="str">
        <f t="shared" si="36"/>
        <v>March</v>
      </c>
      <c r="L384">
        <f>DAY(Table1[[#This Row],[Date]])</f>
        <v>22</v>
      </c>
      <c r="M384" t="str">
        <f>TEXT(Table1[[#This Row],[Date]], "dddd")</f>
        <v>Wednesday</v>
      </c>
      <c r="N384">
        <f>(Table1[[#This Row],[Total Amount]] / Table1[[#This Row],[Quantity]])</f>
        <v>30</v>
      </c>
      <c r="O384">
        <f>IF(Table1[[#This Row],[Gender]]="Male", 1, 0)</f>
        <v>0</v>
      </c>
      <c r="P384" t="str">
        <f>IF(Table1[[#This Row],[Total Amount]] &gt; 1000, "Yes", "No")</f>
        <v>No</v>
      </c>
      <c r="Q384" t="str">
        <f t="shared" si="32"/>
        <v>46+</v>
      </c>
      <c r="R384" s="3" t="str">
        <f t="shared" si="33"/>
        <v>Summer</v>
      </c>
      <c r="S384">
        <f t="shared" si="34"/>
        <v>1</v>
      </c>
      <c r="T384" t="str">
        <f t="shared" si="35"/>
        <v>2023-03</v>
      </c>
    </row>
    <row r="385" spans="1:20" x14ac:dyDescent="0.3">
      <c r="A385">
        <v>384</v>
      </c>
      <c r="B385" s="1">
        <v>45151</v>
      </c>
      <c r="C385" t="s">
        <v>427</v>
      </c>
      <c r="D385" t="s">
        <v>20</v>
      </c>
      <c r="E385">
        <v>55</v>
      </c>
      <c r="F385" t="s">
        <v>24</v>
      </c>
      <c r="G385">
        <v>1</v>
      </c>
      <c r="H385">
        <v>500</v>
      </c>
      <c r="I385">
        <v>500</v>
      </c>
      <c r="J385">
        <f t="shared" si="31"/>
        <v>2023</v>
      </c>
      <c r="K385" t="str">
        <f t="shared" si="36"/>
        <v>August</v>
      </c>
      <c r="L385">
        <f>DAY(Table1[[#This Row],[Date]])</f>
        <v>13</v>
      </c>
      <c r="M385" t="str">
        <f>TEXT(Table1[[#This Row],[Date]], "dddd")</f>
        <v>Sunday</v>
      </c>
      <c r="N385">
        <f>(Table1[[#This Row],[Total Amount]] / Table1[[#This Row],[Quantity]])</f>
        <v>500</v>
      </c>
      <c r="O385">
        <f>IF(Table1[[#This Row],[Gender]]="Male", 1, 0)</f>
        <v>1</v>
      </c>
      <c r="P385" t="str">
        <f>IF(Table1[[#This Row],[Total Amount]] &gt; 1000, "Yes", "No")</f>
        <v>No</v>
      </c>
      <c r="Q385" t="str">
        <f t="shared" si="32"/>
        <v>46+</v>
      </c>
      <c r="R385" s="3" t="str">
        <f t="shared" si="33"/>
        <v>Monsoon</v>
      </c>
      <c r="S385">
        <f t="shared" si="34"/>
        <v>3</v>
      </c>
      <c r="T385" t="str">
        <f t="shared" si="35"/>
        <v>2023-08</v>
      </c>
    </row>
    <row r="386" spans="1:20" x14ac:dyDescent="0.3">
      <c r="A386">
        <v>385</v>
      </c>
      <c r="B386" s="1">
        <v>45205</v>
      </c>
      <c r="C386" t="s">
        <v>428</v>
      </c>
      <c r="D386" t="s">
        <v>20</v>
      </c>
      <c r="E386">
        <v>50</v>
      </c>
      <c r="F386" t="s">
        <v>27</v>
      </c>
      <c r="G386">
        <v>3</v>
      </c>
      <c r="H386">
        <v>500</v>
      </c>
      <c r="I386">
        <v>1500</v>
      </c>
      <c r="J386">
        <f t="shared" si="31"/>
        <v>2023</v>
      </c>
      <c r="K386" t="str">
        <f t="shared" si="36"/>
        <v>October</v>
      </c>
      <c r="L386">
        <f>DAY(Table1[[#This Row],[Date]])</f>
        <v>6</v>
      </c>
      <c r="M386" t="str">
        <f>TEXT(Table1[[#This Row],[Date]], "dddd")</f>
        <v>Friday</v>
      </c>
      <c r="N386">
        <f>(Table1[[#This Row],[Total Amount]] / Table1[[#This Row],[Quantity]])</f>
        <v>500</v>
      </c>
      <c r="O386">
        <f>IF(Table1[[#This Row],[Gender]]="Male", 1, 0)</f>
        <v>1</v>
      </c>
      <c r="P386" t="str">
        <f>IF(Table1[[#This Row],[Total Amount]] &gt; 1000, "Yes", "No")</f>
        <v>Yes</v>
      </c>
      <c r="Q386" t="str">
        <f t="shared" si="32"/>
        <v>46+</v>
      </c>
      <c r="R386" s="3" t="str">
        <f t="shared" si="33"/>
        <v>Autumn</v>
      </c>
      <c r="S386">
        <f t="shared" si="34"/>
        <v>4</v>
      </c>
      <c r="T386" t="str">
        <f t="shared" si="35"/>
        <v>2023-10</v>
      </c>
    </row>
    <row r="387" spans="1:20" x14ac:dyDescent="0.3">
      <c r="A387">
        <v>386</v>
      </c>
      <c r="B387" s="1">
        <v>45287</v>
      </c>
      <c r="C387" t="s">
        <v>429</v>
      </c>
      <c r="D387" t="s">
        <v>23</v>
      </c>
      <c r="E387">
        <v>54</v>
      </c>
      <c r="F387" t="s">
        <v>27</v>
      </c>
      <c r="G387">
        <v>2</v>
      </c>
      <c r="H387">
        <v>300</v>
      </c>
      <c r="I387">
        <v>600</v>
      </c>
      <c r="J387">
        <f t="shared" ref="J387:J450" si="37">YEAR(B387)</f>
        <v>2023</v>
      </c>
      <c r="K387" t="str">
        <f t="shared" si="36"/>
        <v>December</v>
      </c>
      <c r="L387">
        <f>DAY(Table1[[#This Row],[Date]])</f>
        <v>27</v>
      </c>
      <c r="M387" t="str">
        <f>TEXT(Table1[[#This Row],[Date]], "dddd")</f>
        <v>Wednesday</v>
      </c>
      <c r="N387">
        <f>(Table1[[#This Row],[Total Amount]] / Table1[[#This Row],[Quantity]])</f>
        <v>300</v>
      </c>
      <c r="O387">
        <f>IF(Table1[[#This Row],[Gender]]="Male", 1, 0)</f>
        <v>0</v>
      </c>
      <c r="P387" t="str">
        <f>IF(Table1[[#This Row],[Total Amount]] &gt; 1000, "Yes", "No")</f>
        <v>No</v>
      </c>
      <c r="Q387" t="str">
        <f t="shared" ref="Q387:Q450" si="38">IF(E387&lt;=30, "18-30", IF(E387&lt;=45, "31-45", "46+"))</f>
        <v>46+</v>
      </c>
      <c r="R387" s="3" t="str">
        <f t="shared" ref="R387:R450" si="39">IF(OR(MONTH(B387)=3,MONTH(B387)=4,MONTH(B387)=5), "Summer",
 IF(AND(MONTH(B387)&gt;=6,MONTH(B387)&lt;=9), "Monsoon",
 IF(AND(MONTH(B387)&gt;=10,MONTH(B387)&lt;=11), "Autumn", "Winter")))</f>
        <v>Winter</v>
      </c>
      <c r="S387">
        <f t="shared" ref="S387:S450" si="40">ROUNDUP(MONTH(B387)/3, 0)</f>
        <v>4</v>
      </c>
      <c r="T387" t="str">
        <f t="shared" ref="T387:T450" si="41">TEXT(B387, "yyyy-mm")</f>
        <v>2023-12</v>
      </c>
    </row>
    <row r="388" spans="1:20" x14ac:dyDescent="0.3">
      <c r="A388">
        <v>387</v>
      </c>
      <c r="B388" s="1">
        <v>45081</v>
      </c>
      <c r="C388" t="s">
        <v>430</v>
      </c>
      <c r="D388" t="s">
        <v>20</v>
      </c>
      <c r="E388">
        <v>44</v>
      </c>
      <c r="F388" t="s">
        <v>21</v>
      </c>
      <c r="G388">
        <v>1</v>
      </c>
      <c r="H388">
        <v>30</v>
      </c>
      <c r="I388">
        <v>30</v>
      </c>
      <c r="J388">
        <f t="shared" si="37"/>
        <v>2023</v>
      </c>
      <c r="K388" t="str">
        <f t="shared" si="36"/>
        <v>June</v>
      </c>
      <c r="L388">
        <f>DAY(Table1[[#This Row],[Date]])</f>
        <v>4</v>
      </c>
      <c r="M388" t="str">
        <f>TEXT(Table1[[#This Row],[Date]], "dddd")</f>
        <v>Sunday</v>
      </c>
      <c r="N388">
        <f>(Table1[[#This Row],[Total Amount]] / Table1[[#This Row],[Quantity]])</f>
        <v>30</v>
      </c>
      <c r="O388">
        <f>IF(Table1[[#This Row],[Gender]]="Male", 1, 0)</f>
        <v>1</v>
      </c>
      <c r="P388" t="str">
        <f>IF(Table1[[#This Row],[Total Amount]] &gt; 1000, "Yes", "No")</f>
        <v>No</v>
      </c>
      <c r="Q388" t="str">
        <f t="shared" si="38"/>
        <v>31-45</v>
      </c>
      <c r="R388" s="3" t="str">
        <f t="shared" si="39"/>
        <v>Monsoon</v>
      </c>
      <c r="S388">
        <f t="shared" si="40"/>
        <v>2</v>
      </c>
      <c r="T388" t="str">
        <f t="shared" si="41"/>
        <v>2023-06</v>
      </c>
    </row>
    <row r="389" spans="1:20" x14ac:dyDescent="0.3">
      <c r="A389">
        <v>388</v>
      </c>
      <c r="B389" s="1">
        <v>45240</v>
      </c>
      <c r="C389" t="s">
        <v>431</v>
      </c>
      <c r="D389" t="s">
        <v>20</v>
      </c>
      <c r="E389">
        <v>50</v>
      </c>
      <c r="F389" t="s">
        <v>27</v>
      </c>
      <c r="G389">
        <v>1</v>
      </c>
      <c r="H389">
        <v>25</v>
      </c>
      <c r="I389">
        <v>25</v>
      </c>
      <c r="J389">
        <f t="shared" si="37"/>
        <v>2023</v>
      </c>
      <c r="K389" t="str">
        <f t="shared" si="36"/>
        <v>November</v>
      </c>
      <c r="L389">
        <f>DAY(Table1[[#This Row],[Date]])</f>
        <v>10</v>
      </c>
      <c r="M389" t="str">
        <f>TEXT(Table1[[#This Row],[Date]], "dddd")</f>
        <v>Friday</v>
      </c>
      <c r="N389">
        <f>(Table1[[#This Row],[Total Amount]] / Table1[[#This Row],[Quantity]])</f>
        <v>25</v>
      </c>
      <c r="O389">
        <f>IF(Table1[[#This Row],[Gender]]="Male", 1, 0)</f>
        <v>1</v>
      </c>
      <c r="P389" t="str">
        <f>IF(Table1[[#This Row],[Total Amount]] &gt; 1000, "Yes", "No")</f>
        <v>No</v>
      </c>
      <c r="Q389" t="str">
        <f t="shared" si="38"/>
        <v>46+</v>
      </c>
      <c r="R389" s="3" t="str">
        <f t="shared" si="39"/>
        <v>Autumn</v>
      </c>
      <c r="S389">
        <f t="shared" si="40"/>
        <v>4</v>
      </c>
      <c r="T389" t="str">
        <f t="shared" si="41"/>
        <v>2023-11</v>
      </c>
    </row>
    <row r="390" spans="1:20" x14ac:dyDescent="0.3">
      <c r="A390">
        <v>389</v>
      </c>
      <c r="B390" s="1">
        <v>45261</v>
      </c>
      <c r="C390" t="s">
        <v>432</v>
      </c>
      <c r="D390" t="s">
        <v>20</v>
      </c>
      <c r="E390">
        <v>21</v>
      </c>
      <c r="F390" t="s">
        <v>24</v>
      </c>
      <c r="G390">
        <v>2</v>
      </c>
      <c r="H390">
        <v>25</v>
      </c>
      <c r="I390">
        <v>50</v>
      </c>
      <c r="J390">
        <f t="shared" si="37"/>
        <v>2023</v>
      </c>
      <c r="K390" t="str">
        <f t="shared" si="36"/>
        <v>December</v>
      </c>
      <c r="L390">
        <f>DAY(Table1[[#This Row],[Date]])</f>
        <v>1</v>
      </c>
      <c r="M390" t="str">
        <f>TEXT(Table1[[#This Row],[Date]], "dddd")</f>
        <v>Friday</v>
      </c>
      <c r="N390">
        <f>(Table1[[#This Row],[Total Amount]] / Table1[[#This Row],[Quantity]])</f>
        <v>25</v>
      </c>
      <c r="O390">
        <f>IF(Table1[[#This Row],[Gender]]="Male", 1, 0)</f>
        <v>1</v>
      </c>
      <c r="P390" t="str">
        <f>IF(Table1[[#This Row],[Total Amount]] &gt; 1000, "Yes", "No")</f>
        <v>No</v>
      </c>
      <c r="Q390" t="str">
        <f t="shared" si="38"/>
        <v>18-30</v>
      </c>
      <c r="R390" s="3" t="str">
        <f t="shared" si="39"/>
        <v>Winter</v>
      </c>
      <c r="S390">
        <f t="shared" si="40"/>
        <v>4</v>
      </c>
      <c r="T390" t="str">
        <f t="shared" si="41"/>
        <v>2023-12</v>
      </c>
    </row>
    <row r="391" spans="1:20" x14ac:dyDescent="0.3">
      <c r="A391">
        <v>390</v>
      </c>
      <c r="B391" s="1">
        <v>45197</v>
      </c>
      <c r="C391" t="s">
        <v>433</v>
      </c>
      <c r="D391" t="s">
        <v>20</v>
      </c>
      <c r="E391">
        <v>39</v>
      </c>
      <c r="F391" t="s">
        <v>27</v>
      </c>
      <c r="G391">
        <v>2</v>
      </c>
      <c r="H391">
        <v>50</v>
      </c>
      <c r="I391">
        <v>100</v>
      </c>
      <c r="J391">
        <f t="shared" si="37"/>
        <v>2023</v>
      </c>
      <c r="K391" t="str">
        <f t="shared" si="36"/>
        <v>September</v>
      </c>
      <c r="L391">
        <f>DAY(Table1[[#This Row],[Date]])</f>
        <v>28</v>
      </c>
      <c r="M391" t="str">
        <f>TEXT(Table1[[#This Row],[Date]], "dddd")</f>
        <v>Thursday</v>
      </c>
      <c r="N391">
        <f>(Table1[[#This Row],[Total Amount]] / Table1[[#This Row],[Quantity]])</f>
        <v>50</v>
      </c>
      <c r="O391">
        <f>IF(Table1[[#This Row],[Gender]]="Male", 1, 0)</f>
        <v>1</v>
      </c>
      <c r="P391" t="str">
        <f>IF(Table1[[#This Row],[Total Amount]] &gt; 1000, "Yes", "No")</f>
        <v>No</v>
      </c>
      <c r="Q391" t="str">
        <f t="shared" si="38"/>
        <v>31-45</v>
      </c>
      <c r="R391" s="3" t="str">
        <f t="shared" si="39"/>
        <v>Monsoon</v>
      </c>
      <c r="S391">
        <f t="shared" si="40"/>
        <v>3</v>
      </c>
      <c r="T391" t="str">
        <f t="shared" si="41"/>
        <v>2023-09</v>
      </c>
    </row>
    <row r="392" spans="1:20" x14ac:dyDescent="0.3">
      <c r="A392">
        <v>391</v>
      </c>
      <c r="B392" s="1">
        <v>44931</v>
      </c>
      <c r="C392" t="s">
        <v>434</v>
      </c>
      <c r="D392" t="s">
        <v>20</v>
      </c>
      <c r="E392">
        <v>19</v>
      </c>
      <c r="F392" t="s">
        <v>21</v>
      </c>
      <c r="G392">
        <v>2</v>
      </c>
      <c r="H392">
        <v>25</v>
      </c>
      <c r="I392">
        <v>50</v>
      </c>
      <c r="J392">
        <f t="shared" si="37"/>
        <v>2023</v>
      </c>
      <c r="K392" t="str">
        <f t="shared" si="36"/>
        <v>January</v>
      </c>
      <c r="L392">
        <f>DAY(Table1[[#This Row],[Date]])</f>
        <v>5</v>
      </c>
      <c r="M392" t="str">
        <f>TEXT(Table1[[#This Row],[Date]], "dddd")</f>
        <v>Thursday</v>
      </c>
      <c r="N392">
        <f>(Table1[[#This Row],[Total Amount]] / Table1[[#This Row],[Quantity]])</f>
        <v>25</v>
      </c>
      <c r="O392">
        <f>IF(Table1[[#This Row],[Gender]]="Male", 1, 0)</f>
        <v>1</v>
      </c>
      <c r="P392" t="str">
        <f>IF(Table1[[#This Row],[Total Amount]] &gt; 1000, "Yes", "No")</f>
        <v>No</v>
      </c>
      <c r="Q392" t="str">
        <f t="shared" si="38"/>
        <v>18-30</v>
      </c>
      <c r="R392" s="3" t="str">
        <f t="shared" si="39"/>
        <v>Winter</v>
      </c>
      <c r="S392">
        <f t="shared" si="40"/>
        <v>1</v>
      </c>
      <c r="T392" t="str">
        <f t="shared" si="41"/>
        <v>2023-01</v>
      </c>
    </row>
    <row r="393" spans="1:20" x14ac:dyDescent="0.3">
      <c r="A393">
        <v>392</v>
      </c>
      <c r="B393" s="1">
        <v>45268</v>
      </c>
      <c r="C393" t="s">
        <v>435</v>
      </c>
      <c r="D393" t="s">
        <v>20</v>
      </c>
      <c r="E393">
        <v>27</v>
      </c>
      <c r="F393" t="s">
        <v>24</v>
      </c>
      <c r="G393">
        <v>2</v>
      </c>
      <c r="H393">
        <v>300</v>
      </c>
      <c r="I393">
        <v>600</v>
      </c>
      <c r="J393">
        <f t="shared" si="37"/>
        <v>2023</v>
      </c>
      <c r="K393" t="str">
        <f t="shared" si="36"/>
        <v>December</v>
      </c>
      <c r="L393">
        <f>DAY(Table1[[#This Row],[Date]])</f>
        <v>8</v>
      </c>
      <c r="M393" t="str">
        <f>TEXT(Table1[[#This Row],[Date]], "dddd")</f>
        <v>Friday</v>
      </c>
      <c r="N393">
        <f>(Table1[[#This Row],[Total Amount]] / Table1[[#This Row],[Quantity]])</f>
        <v>300</v>
      </c>
      <c r="O393">
        <f>IF(Table1[[#This Row],[Gender]]="Male", 1, 0)</f>
        <v>1</v>
      </c>
      <c r="P393" t="str">
        <f>IF(Table1[[#This Row],[Total Amount]] &gt; 1000, "Yes", "No")</f>
        <v>No</v>
      </c>
      <c r="Q393" t="str">
        <f t="shared" si="38"/>
        <v>18-30</v>
      </c>
      <c r="R393" s="3" t="str">
        <f t="shared" si="39"/>
        <v>Winter</v>
      </c>
      <c r="S393">
        <f t="shared" si="40"/>
        <v>4</v>
      </c>
      <c r="T393" t="str">
        <f t="shared" si="41"/>
        <v>2023-12</v>
      </c>
    </row>
    <row r="394" spans="1:20" x14ac:dyDescent="0.3">
      <c r="A394">
        <v>393</v>
      </c>
      <c r="B394" s="1">
        <v>45210</v>
      </c>
      <c r="C394" t="s">
        <v>436</v>
      </c>
      <c r="D394" t="s">
        <v>23</v>
      </c>
      <c r="E394">
        <v>22</v>
      </c>
      <c r="F394" t="s">
        <v>21</v>
      </c>
      <c r="G394">
        <v>2</v>
      </c>
      <c r="H394">
        <v>500</v>
      </c>
      <c r="I394">
        <v>1000</v>
      </c>
      <c r="J394">
        <f t="shared" si="37"/>
        <v>2023</v>
      </c>
      <c r="K394" t="str">
        <f t="shared" si="36"/>
        <v>October</v>
      </c>
      <c r="L394">
        <f>DAY(Table1[[#This Row],[Date]])</f>
        <v>11</v>
      </c>
      <c r="M394" t="str">
        <f>TEXT(Table1[[#This Row],[Date]], "dddd")</f>
        <v>Wednesday</v>
      </c>
      <c r="N394">
        <f>(Table1[[#This Row],[Total Amount]] / Table1[[#This Row],[Quantity]])</f>
        <v>500</v>
      </c>
      <c r="O394">
        <f>IF(Table1[[#This Row],[Gender]]="Male", 1, 0)</f>
        <v>0</v>
      </c>
      <c r="P394" t="str">
        <f>IF(Table1[[#This Row],[Total Amount]] &gt; 1000, "Yes", "No")</f>
        <v>No</v>
      </c>
      <c r="Q394" t="str">
        <f t="shared" si="38"/>
        <v>18-30</v>
      </c>
      <c r="R394" s="3" t="str">
        <f t="shared" si="39"/>
        <v>Autumn</v>
      </c>
      <c r="S394">
        <f t="shared" si="40"/>
        <v>4</v>
      </c>
      <c r="T394" t="str">
        <f t="shared" si="41"/>
        <v>2023-10</v>
      </c>
    </row>
    <row r="395" spans="1:20" x14ac:dyDescent="0.3">
      <c r="A395">
        <v>394</v>
      </c>
      <c r="B395" s="1">
        <v>45080</v>
      </c>
      <c r="C395" t="s">
        <v>437</v>
      </c>
      <c r="D395" t="s">
        <v>23</v>
      </c>
      <c r="E395">
        <v>27</v>
      </c>
      <c r="F395" t="s">
        <v>24</v>
      </c>
      <c r="G395">
        <v>1</v>
      </c>
      <c r="H395">
        <v>500</v>
      </c>
      <c r="I395">
        <v>500</v>
      </c>
      <c r="J395">
        <f t="shared" si="37"/>
        <v>2023</v>
      </c>
      <c r="K395" t="str">
        <f t="shared" si="36"/>
        <v>June</v>
      </c>
      <c r="L395">
        <f>DAY(Table1[[#This Row],[Date]])</f>
        <v>3</v>
      </c>
      <c r="M395" t="str">
        <f>TEXT(Table1[[#This Row],[Date]], "dddd")</f>
        <v>Saturday</v>
      </c>
      <c r="N395">
        <f>(Table1[[#This Row],[Total Amount]] / Table1[[#This Row],[Quantity]])</f>
        <v>500</v>
      </c>
      <c r="O395">
        <f>IF(Table1[[#This Row],[Gender]]="Male", 1, 0)</f>
        <v>0</v>
      </c>
      <c r="P395" t="str">
        <f>IF(Table1[[#This Row],[Total Amount]] &gt; 1000, "Yes", "No")</f>
        <v>No</v>
      </c>
      <c r="Q395" t="str">
        <f t="shared" si="38"/>
        <v>18-30</v>
      </c>
      <c r="R395" s="3" t="str">
        <f t="shared" si="39"/>
        <v>Monsoon</v>
      </c>
      <c r="S395">
        <f t="shared" si="40"/>
        <v>2</v>
      </c>
      <c r="T395" t="str">
        <f t="shared" si="41"/>
        <v>2023-06</v>
      </c>
    </row>
    <row r="396" spans="1:20" x14ac:dyDescent="0.3">
      <c r="A396">
        <v>395</v>
      </c>
      <c r="B396" s="1">
        <v>45266</v>
      </c>
      <c r="C396" t="s">
        <v>438</v>
      </c>
      <c r="D396" t="s">
        <v>20</v>
      </c>
      <c r="E396">
        <v>50</v>
      </c>
      <c r="F396" t="s">
        <v>27</v>
      </c>
      <c r="G396">
        <v>2</v>
      </c>
      <c r="H396">
        <v>500</v>
      </c>
      <c r="I396">
        <v>1000</v>
      </c>
      <c r="J396">
        <f t="shared" si="37"/>
        <v>2023</v>
      </c>
      <c r="K396" t="str">
        <f t="shared" si="36"/>
        <v>December</v>
      </c>
      <c r="L396">
        <f>DAY(Table1[[#This Row],[Date]])</f>
        <v>6</v>
      </c>
      <c r="M396" t="str">
        <f>TEXT(Table1[[#This Row],[Date]], "dddd")</f>
        <v>Wednesday</v>
      </c>
      <c r="N396">
        <f>(Table1[[#This Row],[Total Amount]] / Table1[[#This Row],[Quantity]])</f>
        <v>500</v>
      </c>
      <c r="O396">
        <f>IF(Table1[[#This Row],[Gender]]="Male", 1, 0)</f>
        <v>1</v>
      </c>
      <c r="P396" t="str">
        <f>IF(Table1[[#This Row],[Total Amount]] &gt; 1000, "Yes", "No")</f>
        <v>No</v>
      </c>
      <c r="Q396" t="str">
        <f t="shared" si="38"/>
        <v>46+</v>
      </c>
      <c r="R396" s="3" t="str">
        <f t="shared" si="39"/>
        <v>Winter</v>
      </c>
      <c r="S396">
        <f t="shared" si="40"/>
        <v>4</v>
      </c>
      <c r="T396" t="str">
        <f t="shared" si="41"/>
        <v>2023-12</v>
      </c>
    </row>
    <row r="397" spans="1:20" x14ac:dyDescent="0.3">
      <c r="A397">
        <v>396</v>
      </c>
      <c r="B397" s="1">
        <v>44980</v>
      </c>
      <c r="C397" t="s">
        <v>439</v>
      </c>
      <c r="D397" t="s">
        <v>23</v>
      </c>
      <c r="E397">
        <v>55</v>
      </c>
      <c r="F397" t="s">
        <v>21</v>
      </c>
      <c r="G397">
        <v>1</v>
      </c>
      <c r="H397">
        <v>30</v>
      </c>
      <c r="I397">
        <v>30</v>
      </c>
      <c r="J397">
        <f t="shared" si="37"/>
        <v>2023</v>
      </c>
      <c r="K397" t="str">
        <f t="shared" si="36"/>
        <v>February</v>
      </c>
      <c r="L397">
        <f>DAY(Table1[[#This Row],[Date]])</f>
        <v>23</v>
      </c>
      <c r="M397" t="str">
        <f>TEXT(Table1[[#This Row],[Date]], "dddd")</f>
        <v>Thursday</v>
      </c>
      <c r="N397">
        <f>(Table1[[#This Row],[Total Amount]] / Table1[[#This Row],[Quantity]])</f>
        <v>30</v>
      </c>
      <c r="O397">
        <f>IF(Table1[[#This Row],[Gender]]="Male", 1, 0)</f>
        <v>0</v>
      </c>
      <c r="P397" t="str">
        <f>IF(Table1[[#This Row],[Total Amount]] &gt; 1000, "Yes", "No")</f>
        <v>No</v>
      </c>
      <c r="Q397" t="str">
        <f t="shared" si="38"/>
        <v>46+</v>
      </c>
      <c r="R397" s="3" t="str">
        <f t="shared" si="39"/>
        <v>Winter</v>
      </c>
      <c r="S397">
        <f t="shared" si="40"/>
        <v>1</v>
      </c>
      <c r="T397" t="str">
        <f t="shared" si="41"/>
        <v>2023-02</v>
      </c>
    </row>
    <row r="398" spans="1:20" x14ac:dyDescent="0.3">
      <c r="A398">
        <v>397</v>
      </c>
      <c r="B398" s="1">
        <v>44995</v>
      </c>
      <c r="C398" t="s">
        <v>440</v>
      </c>
      <c r="D398" t="s">
        <v>23</v>
      </c>
      <c r="E398">
        <v>30</v>
      </c>
      <c r="F398" t="s">
        <v>21</v>
      </c>
      <c r="G398">
        <v>1</v>
      </c>
      <c r="H398">
        <v>25</v>
      </c>
      <c r="I398">
        <v>25</v>
      </c>
      <c r="J398">
        <f t="shared" si="37"/>
        <v>2023</v>
      </c>
      <c r="K398" t="str">
        <f t="shared" si="36"/>
        <v>March</v>
      </c>
      <c r="L398">
        <f>DAY(Table1[[#This Row],[Date]])</f>
        <v>10</v>
      </c>
      <c r="M398" t="str">
        <f>TEXT(Table1[[#This Row],[Date]], "dddd")</f>
        <v>Friday</v>
      </c>
      <c r="N398">
        <f>(Table1[[#This Row],[Total Amount]] / Table1[[#This Row],[Quantity]])</f>
        <v>25</v>
      </c>
      <c r="O398">
        <f>IF(Table1[[#This Row],[Gender]]="Male", 1, 0)</f>
        <v>0</v>
      </c>
      <c r="P398" t="str">
        <f>IF(Table1[[#This Row],[Total Amount]] &gt; 1000, "Yes", "No")</f>
        <v>No</v>
      </c>
      <c r="Q398" t="str">
        <f t="shared" si="38"/>
        <v>18-30</v>
      </c>
      <c r="R398" s="3" t="str">
        <f t="shared" si="39"/>
        <v>Summer</v>
      </c>
      <c r="S398">
        <f t="shared" si="40"/>
        <v>1</v>
      </c>
      <c r="T398" t="str">
        <f t="shared" si="41"/>
        <v>2023-03</v>
      </c>
    </row>
    <row r="399" spans="1:20" x14ac:dyDescent="0.3">
      <c r="A399">
        <v>398</v>
      </c>
      <c r="B399" s="1">
        <v>45062</v>
      </c>
      <c r="C399" t="s">
        <v>441</v>
      </c>
      <c r="D399" t="s">
        <v>23</v>
      </c>
      <c r="E399">
        <v>48</v>
      </c>
      <c r="F399" t="s">
        <v>24</v>
      </c>
      <c r="G399">
        <v>2</v>
      </c>
      <c r="H399">
        <v>300</v>
      </c>
      <c r="I399">
        <v>600</v>
      </c>
      <c r="J399">
        <f t="shared" si="37"/>
        <v>2023</v>
      </c>
      <c r="K399" t="str">
        <f t="shared" si="36"/>
        <v>May</v>
      </c>
      <c r="L399">
        <f>DAY(Table1[[#This Row],[Date]])</f>
        <v>16</v>
      </c>
      <c r="M399" t="str">
        <f>TEXT(Table1[[#This Row],[Date]], "dddd")</f>
        <v>Tuesday</v>
      </c>
      <c r="N399">
        <f>(Table1[[#This Row],[Total Amount]] / Table1[[#This Row],[Quantity]])</f>
        <v>300</v>
      </c>
      <c r="O399">
        <f>IF(Table1[[#This Row],[Gender]]="Male", 1, 0)</f>
        <v>0</v>
      </c>
      <c r="P399" t="str">
        <f>IF(Table1[[#This Row],[Total Amount]] &gt; 1000, "Yes", "No")</f>
        <v>No</v>
      </c>
      <c r="Q399" t="str">
        <f t="shared" si="38"/>
        <v>46+</v>
      </c>
      <c r="R399" s="3" t="str">
        <f t="shared" si="39"/>
        <v>Summer</v>
      </c>
      <c r="S399">
        <f t="shared" si="40"/>
        <v>2</v>
      </c>
      <c r="T399" t="str">
        <f t="shared" si="41"/>
        <v>2023-05</v>
      </c>
    </row>
    <row r="400" spans="1:20" x14ac:dyDescent="0.3">
      <c r="A400">
        <v>399</v>
      </c>
      <c r="B400" s="1">
        <v>44986</v>
      </c>
      <c r="C400" t="s">
        <v>442</v>
      </c>
      <c r="D400" t="s">
        <v>23</v>
      </c>
      <c r="E400">
        <v>64</v>
      </c>
      <c r="F400" t="s">
        <v>21</v>
      </c>
      <c r="G400">
        <v>2</v>
      </c>
      <c r="H400">
        <v>30</v>
      </c>
      <c r="I400">
        <v>60</v>
      </c>
      <c r="J400">
        <f t="shared" si="37"/>
        <v>2023</v>
      </c>
      <c r="K400" t="str">
        <f t="shared" si="36"/>
        <v>March</v>
      </c>
      <c r="L400">
        <f>DAY(Table1[[#This Row],[Date]])</f>
        <v>1</v>
      </c>
      <c r="M400" t="str">
        <f>TEXT(Table1[[#This Row],[Date]], "dddd")</f>
        <v>Wednesday</v>
      </c>
      <c r="N400">
        <f>(Table1[[#This Row],[Total Amount]] / Table1[[#This Row],[Quantity]])</f>
        <v>30</v>
      </c>
      <c r="O400">
        <f>IF(Table1[[#This Row],[Gender]]="Male", 1, 0)</f>
        <v>0</v>
      </c>
      <c r="P400" t="str">
        <f>IF(Table1[[#This Row],[Total Amount]] &gt; 1000, "Yes", "No")</f>
        <v>No</v>
      </c>
      <c r="Q400" t="str">
        <f t="shared" si="38"/>
        <v>46+</v>
      </c>
      <c r="R400" s="3" t="str">
        <f t="shared" si="39"/>
        <v>Summer</v>
      </c>
      <c r="S400">
        <f t="shared" si="40"/>
        <v>1</v>
      </c>
      <c r="T400" t="str">
        <f t="shared" si="41"/>
        <v>2023-03</v>
      </c>
    </row>
    <row r="401" spans="1:20" x14ac:dyDescent="0.3">
      <c r="A401">
        <v>400</v>
      </c>
      <c r="B401" s="1">
        <v>44981</v>
      </c>
      <c r="C401" t="s">
        <v>443</v>
      </c>
      <c r="D401" t="s">
        <v>20</v>
      </c>
      <c r="E401">
        <v>53</v>
      </c>
      <c r="F401" t="s">
        <v>24</v>
      </c>
      <c r="G401">
        <v>4</v>
      </c>
      <c r="H401">
        <v>50</v>
      </c>
      <c r="I401">
        <v>200</v>
      </c>
      <c r="J401">
        <f t="shared" si="37"/>
        <v>2023</v>
      </c>
      <c r="K401" t="str">
        <f t="shared" si="36"/>
        <v>February</v>
      </c>
      <c r="L401">
        <f>DAY(Table1[[#This Row],[Date]])</f>
        <v>24</v>
      </c>
      <c r="M401" t="str">
        <f>TEXT(Table1[[#This Row],[Date]], "dddd")</f>
        <v>Friday</v>
      </c>
      <c r="N401">
        <f>(Table1[[#This Row],[Total Amount]] / Table1[[#This Row],[Quantity]])</f>
        <v>50</v>
      </c>
      <c r="O401">
        <f>IF(Table1[[#This Row],[Gender]]="Male", 1, 0)</f>
        <v>1</v>
      </c>
      <c r="P401" t="str">
        <f>IF(Table1[[#This Row],[Total Amount]] &gt; 1000, "Yes", "No")</f>
        <v>No</v>
      </c>
      <c r="Q401" t="str">
        <f t="shared" si="38"/>
        <v>46+</v>
      </c>
      <c r="R401" s="3" t="str">
        <f t="shared" si="39"/>
        <v>Winter</v>
      </c>
      <c r="S401">
        <f t="shared" si="40"/>
        <v>1</v>
      </c>
      <c r="T401" t="str">
        <f t="shared" si="41"/>
        <v>2023-02</v>
      </c>
    </row>
    <row r="402" spans="1:20" x14ac:dyDescent="0.3">
      <c r="A402">
        <v>401</v>
      </c>
      <c r="B402" s="1">
        <v>45210</v>
      </c>
      <c r="C402" t="s">
        <v>444</v>
      </c>
      <c r="D402" t="s">
        <v>23</v>
      </c>
      <c r="E402">
        <v>62</v>
      </c>
      <c r="F402" t="s">
        <v>24</v>
      </c>
      <c r="G402">
        <v>1</v>
      </c>
      <c r="H402">
        <v>300</v>
      </c>
      <c r="I402">
        <v>300</v>
      </c>
      <c r="J402">
        <f t="shared" si="37"/>
        <v>2023</v>
      </c>
      <c r="K402" t="str">
        <f t="shared" si="36"/>
        <v>October</v>
      </c>
      <c r="L402">
        <f>DAY(Table1[[#This Row],[Date]])</f>
        <v>11</v>
      </c>
      <c r="M402" t="str">
        <f>TEXT(Table1[[#This Row],[Date]], "dddd")</f>
        <v>Wednesday</v>
      </c>
      <c r="N402">
        <f>(Table1[[#This Row],[Total Amount]] / Table1[[#This Row],[Quantity]])</f>
        <v>300</v>
      </c>
      <c r="O402">
        <f>IF(Table1[[#This Row],[Gender]]="Male", 1, 0)</f>
        <v>0</v>
      </c>
      <c r="P402" t="str">
        <f>IF(Table1[[#This Row],[Total Amount]] &gt; 1000, "Yes", "No")</f>
        <v>No</v>
      </c>
      <c r="Q402" t="str">
        <f t="shared" si="38"/>
        <v>46+</v>
      </c>
      <c r="R402" s="3" t="str">
        <f t="shared" si="39"/>
        <v>Autumn</v>
      </c>
      <c r="S402">
        <f t="shared" si="40"/>
        <v>4</v>
      </c>
      <c r="T402" t="str">
        <f t="shared" si="41"/>
        <v>2023-10</v>
      </c>
    </row>
    <row r="403" spans="1:20" x14ac:dyDescent="0.3">
      <c r="A403">
        <v>402</v>
      </c>
      <c r="B403" s="1">
        <v>45006</v>
      </c>
      <c r="C403" t="s">
        <v>445</v>
      </c>
      <c r="D403" t="s">
        <v>23</v>
      </c>
      <c r="E403">
        <v>41</v>
      </c>
      <c r="F403" t="s">
        <v>24</v>
      </c>
      <c r="G403">
        <v>2</v>
      </c>
      <c r="H403">
        <v>300</v>
      </c>
      <c r="I403">
        <v>600</v>
      </c>
      <c r="J403">
        <f t="shared" si="37"/>
        <v>2023</v>
      </c>
      <c r="K403" t="str">
        <f t="shared" si="36"/>
        <v>March</v>
      </c>
      <c r="L403">
        <f>DAY(Table1[[#This Row],[Date]])</f>
        <v>21</v>
      </c>
      <c r="M403" t="str">
        <f>TEXT(Table1[[#This Row],[Date]], "dddd")</f>
        <v>Tuesday</v>
      </c>
      <c r="N403">
        <f>(Table1[[#This Row],[Total Amount]] / Table1[[#This Row],[Quantity]])</f>
        <v>300</v>
      </c>
      <c r="O403">
        <f>IF(Table1[[#This Row],[Gender]]="Male", 1, 0)</f>
        <v>0</v>
      </c>
      <c r="P403" t="str">
        <f>IF(Table1[[#This Row],[Total Amount]] &gt; 1000, "Yes", "No")</f>
        <v>No</v>
      </c>
      <c r="Q403" t="str">
        <f t="shared" si="38"/>
        <v>31-45</v>
      </c>
      <c r="R403" s="3" t="str">
        <f t="shared" si="39"/>
        <v>Summer</v>
      </c>
      <c r="S403">
        <f t="shared" si="40"/>
        <v>1</v>
      </c>
      <c r="T403" t="str">
        <f t="shared" si="41"/>
        <v>2023-03</v>
      </c>
    </row>
    <row r="404" spans="1:20" x14ac:dyDescent="0.3">
      <c r="A404">
        <v>403</v>
      </c>
      <c r="B404" s="1">
        <v>45066</v>
      </c>
      <c r="C404" t="s">
        <v>446</v>
      </c>
      <c r="D404" t="s">
        <v>20</v>
      </c>
      <c r="E404">
        <v>32</v>
      </c>
      <c r="F404" t="s">
        <v>24</v>
      </c>
      <c r="G404">
        <v>2</v>
      </c>
      <c r="H404">
        <v>300</v>
      </c>
      <c r="I404">
        <v>600</v>
      </c>
      <c r="J404">
        <f t="shared" si="37"/>
        <v>2023</v>
      </c>
      <c r="K404" t="str">
        <f t="shared" si="36"/>
        <v>May</v>
      </c>
      <c r="L404">
        <f>DAY(Table1[[#This Row],[Date]])</f>
        <v>20</v>
      </c>
      <c r="M404" t="str">
        <f>TEXT(Table1[[#This Row],[Date]], "dddd")</f>
        <v>Saturday</v>
      </c>
      <c r="N404">
        <f>(Table1[[#This Row],[Total Amount]] / Table1[[#This Row],[Quantity]])</f>
        <v>300</v>
      </c>
      <c r="O404">
        <f>IF(Table1[[#This Row],[Gender]]="Male", 1, 0)</f>
        <v>1</v>
      </c>
      <c r="P404" t="str">
        <f>IF(Table1[[#This Row],[Total Amount]] &gt; 1000, "Yes", "No")</f>
        <v>No</v>
      </c>
      <c r="Q404" t="str">
        <f t="shared" si="38"/>
        <v>31-45</v>
      </c>
      <c r="R404" s="3" t="str">
        <f t="shared" si="39"/>
        <v>Summer</v>
      </c>
      <c r="S404">
        <f t="shared" si="40"/>
        <v>2</v>
      </c>
      <c r="T404" t="str">
        <f t="shared" si="41"/>
        <v>2023-05</v>
      </c>
    </row>
    <row r="405" spans="1:20" x14ac:dyDescent="0.3">
      <c r="A405">
        <v>404</v>
      </c>
      <c r="B405" s="1">
        <v>45071</v>
      </c>
      <c r="C405" t="s">
        <v>447</v>
      </c>
      <c r="D405" t="s">
        <v>20</v>
      </c>
      <c r="E405">
        <v>46</v>
      </c>
      <c r="F405" t="s">
        <v>27</v>
      </c>
      <c r="G405">
        <v>2</v>
      </c>
      <c r="H405">
        <v>500</v>
      </c>
      <c r="I405">
        <v>1000</v>
      </c>
      <c r="J405">
        <f t="shared" si="37"/>
        <v>2023</v>
      </c>
      <c r="K405" t="str">
        <f t="shared" si="36"/>
        <v>May</v>
      </c>
      <c r="L405">
        <f>DAY(Table1[[#This Row],[Date]])</f>
        <v>25</v>
      </c>
      <c r="M405" t="str">
        <f>TEXT(Table1[[#This Row],[Date]], "dddd")</f>
        <v>Thursday</v>
      </c>
      <c r="N405">
        <f>(Table1[[#This Row],[Total Amount]] / Table1[[#This Row],[Quantity]])</f>
        <v>500</v>
      </c>
      <c r="O405">
        <f>IF(Table1[[#This Row],[Gender]]="Male", 1, 0)</f>
        <v>1</v>
      </c>
      <c r="P405" t="str">
        <f>IF(Table1[[#This Row],[Total Amount]] &gt; 1000, "Yes", "No")</f>
        <v>No</v>
      </c>
      <c r="Q405" t="str">
        <f t="shared" si="38"/>
        <v>46+</v>
      </c>
      <c r="R405" s="3" t="str">
        <f t="shared" si="39"/>
        <v>Summer</v>
      </c>
      <c r="S405">
        <f t="shared" si="40"/>
        <v>2</v>
      </c>
      <c r="T405" t="str">
        <f t="shared" si="41"/>
        <v>2023-05</v>
      </c>
    </row>
    <row r="406" spans="1:20" x14ac:dyDescent="0.3">
      <c r="A406">
        <v>405</v>
      </c>
      <c r="B406" s="1">
        <v>45236</v>
      </c>
      <c r="C406" t="s">
        <v>448</v>
      </c>
      <c r="D406" t="s">
        <v>23</v>
      </c>
      <c r="E406">
        <v>25</v>
      </c>
      <c r="F406" t="s">
        <v>24</v>
      </c>
      <c r="G406">
        <v>4</v>
      </c>
      <c r="H406">
        <v>300</v>
      </c>
      <c r="I406">
        <v>1200</v>
      </c>
      <c r="J406">
        <f t="shared" si="37"/>
        <v>2023</v>
      </c>
      <c r="K406" t="str">
        <f t="shared" si="36"/>
        <v>November</v>
      </c>
      <c r="L406">
        <f>DAY(Table1[[#This Row],[Date]])</f>
        <v>6</v>
      </c>
      <c r="M406" t="str">
        <f>TEXT(Table1[[#This Row],[Date]], "dddd")</f>
        <v>Monday</v>
      </c>
      <c r="N406">
        <f>(Table1[[#This Row],[Total Amount]] / Table1[[#This Row],[Quantity]])</f>
        <v>300</v>
      </c>
      <c r="O406">
        <f>IF(Table1[[#This Row],[Gender]]="Male", 1, 0)</f>
        <v>0</v>
      </c>
      <c r="P406" t="str">
        <f>IF(Table1[[#This Row],[Total Amount]] &gt; 1000, "Yes", "No")</f>
        <v>Yes</v>
      </c>
      <c r="Q406" t="str">
        <f t="shared" si="38"/>
        <v>18-30</v>
      </c>
      <c r="R406" s="3" t="str">
        <f t="shared" si="39"/>
        <v>Autumn</v>
      </c>
      <c r="S406">
        <f t="shared" si="40"/>
        <v>4</v>
      </c>
      <c r="T406" t="str">
        <f t="shared" si="41"/>
        <v>2023-11</v>
      </c>
    </row>
    <row r="407" spans="1:20" x14ac:dyDescent="0.3">
      <c r="A407">
        <v>406</v>
      </c>
      <c r="B407" s="1">
        <v>45034</v>
      </c>
      <c r="C407" t="s">
        <v>449</v>
      </c>
      <c r="D407" t="s">
        <v>23</v>
      </c>
      <c r="E407">
        <v>22</v>
      </c>
      <c r="F407" t="s">
        <v>21</v>
      </c>
      <c r="G407">
        <v>4</v>
      </c>
      <c r="H407">
        <v>25</v>
      </c>
      <c r="I407">
        <v>100</v>
      </c>
      <c r="J407">
        <f t="shared" si="37"/>
        <v>2023</v>
      </c>
      <c r="K407" t="str">
        <f t="shared" si="36"/>
        <v>April</v>
      </c>
      <c r="L407">
        <f>DAY(Table1[[#This Row],[Date]])</f>
        <v>18</v>
      </c>
      <c r="M407" t="str">
        <f>TEXT(Table1[[#This Row],[Date]], "dddd")</f>
        <v>Tuesday</v>
      </c>
      <c r="N407">
        <f>(Table1[[#This Row],[Total Amount]] / Table1[[#This Row],[Quantity]])</f>
        <v>25</v>
      </c>
      <c r="O407">
        <f>IF(Table1[[#This Row],[Gender]]="Male", 1, 0)</f>
        <v>0</v>
      </c>
      <c r="P407" t="str">
        <f>IF(Table1[[#This Row],[Total Amount]] &gt; 1000, "Yes", "No")</f>
        <v>No</v>
      </c>
      <c r="Q407" t="str">
        <f t="shared" si="38"/>
        <v>18-30</v>
      </c>
      <c r="R407" s="3" t="str">
        <f t="shared" si="39"/>
        <v>Summer</v>
      </c>
      <c r="S407">
        <f t="shared" si="40"/>
        <v>2</v>
      </c>
      <c r="T407" t="str">
        <f t="shared" si="41"/>
        <v>2023-04</v>
      </c>
    </row>
    <row r="408" spans="1:20" x14ac:dyDescent="0.3">
      <c r="A408">
        <v>407</v>
      </c>
      <c r="B408" s="1">
        <v>45102</v>
      </c>
      <c r="C408" t="s">
        <v>450</v>
      </c>
      <c r="D408" t="s">
        <v>23</v>
      </c>
      <c r="E408">
        <v>46</v>
      </c>
      <c r="F408" t="s">
        <v>27</v>
      </c>
      <c r="G408">
        <v>3</v>
      </c>
      <c r="H408">
        <v>300</v>
      </c>
      <c r="I408">
        <v>900</v>
      </c>
      <c r="J408">
        <f t="shared" si="37"/>
        <v>2023</v>
      </c>
      <c r="K408" t="str">
        <f t="shared" si="36"/>
        <v>June</v>
      </c>
      <c r="L408">
        <f>DAY(Table1[[#This Row],[Date]])</f>
        <v>25</v>
      </c>
      <c r="M408" t="str">
        <f>TEXT(Table1[[#This Row],[Date]], "dddd")</f>
        <v>Sunday</v>
      </c>
      <c r="N408">
        <f>(Table1[[#This Row],[Total Amount]] / Table1[[#This Row],[Quantity]])</f>
        <v>300</v>
      </c>
      <c r="O408">
        <f>IF(Table1[[#This Row],[Gender]]="Male", 1, 0)</f>
        <v>0</v>
      </c>
      <c r="P408" t="str">
        <f>IF(Table1[[#This Row],[Total Amount]] &gt; 1000, "Yes", "No")</f>
        <v>No</v>
      </c>
      <c r="Q408" t="str">
        <f t="shared" si="38"/>
        <v>46+</v>
      </c>
      <c r="R408" s="3" t="str">
        <f t="shared" si="39"/>
        <v>Monsoon</v>
      </c>
      <c r="S408">
        <f t="shared" si="40"/>
        <v>2</v>
      </c>
      <c r="T408" t="str">
        <f t="shared" si="41"/>
        <v>2023-06</v>
      </c>
    </row>
    <row r="409" spans="1:20" x14ac:dyDescent="0.3">
      <c r="A409">
        <v>408</v>
      </c>
      <c r="B409" s="1">
        <v>45031</v>
      </c>
      <c r="C409" t="s">
        <v>451</v>
      </c>
      <c r="D409" t="s">
        <v>23</v>
      </c>
      <c r="E409">
        <v>64</v>
      </c>
      <c r="F409" t="s">
        <v>21</v>
      </c>
      <c r="G409">
        <v>1</v>
      </c>
      <c r="H409">
        <v>500</v>
      </c>
      <c r="I409">
        <v>500</v>
      </c>
      <c r="J409">
        <f t="shared" si="37"/>
        <v>2023</v>
      </c>
      <c r="K409" t="str">
        <f t="shared" si="36"/>
        <v>April</v>
      </c>
      <c r="L409">
        <f>DAY(Table1[[#This Row],[Date]])</f>
        <v>15</v>
      </c>
      <c r="M409" t="str">
        <f>TEXT(Table1[[#This Row],[Date]], "dddd")</f>
        <v>Saturday</v>
      </c>
      <c r="N409">
        <f>(Table1[[#This Row],[Total Amount]] / Table1[[#This Row],[Quantity]])</f>
        <v>500</v>
      </c>
      <c r="O409">
        <f>IF(Table1[[#This Row],[Gender]]="Male", 1, 0)</f>
        <v>0</v>
      </c>
      <c r="P409" t="str">
        <f>IF(Table1[[#This Row],[Total Amount]] &gt; 1000, "Yes", "No")</f>
        <v>No</v>
      </c>
      <c r="Q409" t="str">
        <f t="shared" si="38"/>
        <v>46+</v>
      </c>
      <c r="R409" s="3" t="str">
        <f t="shared" si="39"/>
        <v>Summer</v>
      </c>
      <c r="S409">
        <f t="shared" si="40"/>
        <v>2</v>
      </c>
      <c r="T409" t="str">
        <f t="shared" si="41"/>
        <v>2023-04</v>
      </c>
    </row>
    <row r="410" spans="1:20" x14ac:dyDescent="0.3">
      <c r="A410">
        <v>409</v>
      </c>
      <c r="B410" s="1">
        <v>45278</v>
      </c>
      <c r="C410" t="s">
        <v>452</v>
      </c>
      <c r="D410" t="s">
        <v>23</v>
      </c>
      <c r="E410">
        <v>21</v>
      </c>
      <c r="F410" t="s">
        <v>27</v>
      </c>
      <c r="G410">
        <v>3</v>
      </c>
      <c r="H410">
        <v>300</v>
      </c>
      <c r="I410">
        <v>900</v>
      </c>
      <c r="J410">
        <f t="shared" si="37"/>
        <v>2023</v>
      </c>
      <c r="K410" t="str">
        <f t="shared" si="36"/>
        <v>December</v>
      </c>
      <c r="L410">
        <f>DAY(Table1[[#This Row],[Date]])</f>
        <v>18</v>
      </c>
      <c r="M410" t="str">
        <f>TEXT(Table1[[#This Row],[Date]], "dddd")</f>
        <v>Monday</v>
      </c>
      <c r="N410">
        <f>(Table1[[#This Row],[Total Amount]] / Table1[[#This Row],[Quantity]])</f>
        <v>300</v>
      </c>
      <c r="O410">
        <f>IF(Table1[[#This Row],[Gender]]="Male", 1, 0)</f>
        <v>0</v>
      </c>
      <c r="P410" t="str">
        <f>IF(Table1[[#This Row],[Total Amount]] &gt; 1000, "Yes", "No")</f>
        <v>No</v>
      </c>
      <c r="Q410" t="str">
        <f t="shared" si="38"/>
        <v>18-30</v>
      </c>
      <c r="R410" s="3" t="str">
        <f t="shared" si="39"/>
        <v>Winter</v>
      </c>
      <c r="S410">
        <f t="shared" si="40"/>
        <v>4</v>
      </c>
      <c r="T410" t="str">
        <f t="shared" si="41"/>
        <v>2023-12</v>
      </c>
    </row>
    <row r="411" spans="1:20" x14ac:dyDescent="0.3">
      <c r="A411">
        <v>410</v>
      </c>
      <c r="B411" s="1">
        <v>45251</v>
      </c>
      <c r="C411" t="s">
        <v>453</v>
      </c>
      <c r="D411" t="s">
        <v>23</v>
      </c>
      <c r="E411">
        <v>29</v>
      </c>
      <c r="F411" t="s">
        <v>24</v>
      </c>
      <c r="G411">
        <v>2</v>
      </c>
      <c r="H411">
        <v>50</v>
      </c>
      <c r="I411">
        <v>100</v>
      </c>
      <c r="J411">
        <f t="shared" si="37"/>
        <v>2023</v>
      </c>
      <c r="K411" t="str">
        <f t="shared" si="36"/>
        <v>November</v>
      </c>
      <c r="L411">
        <f>DAY(Table1[[#This Row],[Date]])</f>
        <v>21</v>
      </c>
      <c r="M411" t="str">
        <f>TEXT(Table1[[#This Row],[Date]], "dddd")</f>
        <v>Tuesday</v>
      </c>
      <c r="N411">
        <f>(Table1[[#This Row],[Total Amount]] / Table1[[#This Row],[Quantity]])</f>
        <v>50</v>
      </c>
      <c r="O411">
        <f>IF(Table1[[#This Row],[Gender]]="Male", 1, 0)</f>
        <v>0</v>
      </c>
      <c r="P411" t="str">
        <f>IF(Table1[[#This Row],[Total Amount]] &gt; 1000, "Yes", "No")</f>
        <v>No</v>
      </c>
      <c r="Q411" t="str">
        <f t="shared" si="38"/>
        <v>18-30</v>
      </c>
      <c r="R411" s="3" t="str">
        <f t="shared" si="39"/>
        <v>Autumn</v>
      </c>
      <c r="S411">
        <f t="shared" si="40"/>
        <v>4</v>
      </c>
      <c r="T411" t="str">
        <f t="shared" si="41"/>
        <v>2023-11</v>
      </c>
    </row>
    <row r="412" spans="1:20" x14ac:dyDescent="0.3">
      <c r="A412">
        <v>411</v>
      </c>
      <c r="B412" s="1">
        <v>45062</v>
      </c>
      <c r="C412" t="s">
        <v>454</v>
      </c>
      <c r="D412" t="s">
        <v>20</v>
      </c>
      <c r="E412">
        <v>62</v>
      </c>
      <c r="F412" t="s">
        <v>27</v>
      </c>
      <c r="G412">
        <v>4</v>
      </c>
      <c r="H412">
        <v>50</v>
      </c>
      <c r="I412">
        <v>200</v>
      </c>
      <c r="J412">
        <f t="shared" si="37"/>
        <v>2023</v>
      </c>
      <c r="K412" t="str">
        <f t="shared" si="36"/>
        <v>May</v>
      </c>
      <c r="L412">
        <f>DAY(Table1[[#This Row],[Date]])</f>
        <v>16</v>
      </c>
      <c r="M412" t="str">
        <f>TEXT(Table1[[#This Row],[Date]], "dddd")</f>
        <v>Tuesday</v>
      </c>
      <c r="N412">
        <f>(Table1[[#This Row],[Total Amount]] / Table1[[#This Row],[Quantity]])</f>
        <v>50</v>
      </c>
      <c r="O412">
        <f>IF(Table1[[#This Row],[Gender]]="Male", 1, 0)</f>
        <v>1</v>
      </c>
      <c r="P412" t="str">
        <f>IF(Table1[[#This Row],[Total Amount]] &gt; 1000, "Yes", "No")</f>
        <v>No</v>
      </c>
      <c r="Q412" t="str">
        <f t="shared" si="38"/>
        <v>46+</v>
      </c>
      <c r="R412" s="3" t="str">
        <f t="shared" si="39"/>
        <v>Summer</v>
      </c>
      <c r="S412">
        <f t="shared" si="40"/>
        <v>2</v>
      </c>
      <c r="T412" t="str">
        <f t="shared" si="41"/>
        <v>2023-05</v>
      </c>
    </row>
    <row r="413" spans="1:20" x14ac:dyDescent="0.3">
      <c r="A413">
        <v>412</v>
      </c>
      <c r="B413" s="1">
        <v>45185</v>
      </c>
      <c r="C413" t="s">
        <v>455</v>
      </c>
      <c r="D413" t="s">
        <v>23</v>
      </c>
      <c r="E413">
        <v>19</v>
      </c>
      <c r="F413" t="s">
        <v>27</v>
      </c>
      <c r="G413">
        <v>4</v>
      </c>
      <c r="H413">
        <v>500</v>
      </c>
      <c r="I413">
        <v>2000</v>
      </c>
      <c r="J413">
        <f t="shared" si="37"/>
        <v>2023</v>
      </c>
      <c r="K413" t="str">
        <f t="shared" si="36"/>
        <v>September</v>
      </c>
      <c r="L413">
        <f>DAY(Table1[[#This Row],[Date]])</f>
        <v>16</v>
      </c>
      <c r="M413" t="str">
        <f>TEXT(Table1[[#This Row],[Date]], "dddd")</f>
        <v>Saturday</v>
      </c>
      <c r="N413">
        <f>(Table1[[#This Row],[Total Amount]] / Table1[[#This Row],[Quantity]])</f>
        <v>500</v>
      </c>
      <c r="O413">
        <f>IF(Table1[[#This Row],[Gender]]="Male", 1, 0)</f>
        <v>0</v>
      </c>
      <c r="P413" t="str">
        <f>IF(Table1[[#This Row],[Total Amount]] &gt; 1000, "Yes", "No")</f>
        <v>Yes</v>
      </c>
      <c r="Q413" t="str">
        <f t="shared" si="38"/>
        <v>18-30</v>
      </c>
      <c r="R413" s="3" t="str">
        <f t="shared" si="39"/>
        <v>Monsoon</v>
      </c>
      <c r="S413">
        <f t="shared" si="40"/>
        <v>3</v>
      </c>
      <c r="T413" t="str">
        <f t="shared" si="41"/>
        <v>2023-09</v>
      </c>
    </row>
    <row r="414" spans="1:20" x14ac:dyDescent="0.3">
      <c r="A414">
        <v>413</v>
      </c>
      <c r="B414" s="1">
        <v>45177</v>
      </c>
      <c r="C414" t="s">
        <v>456</v>
      </c>
      <c r="D414" t="s">
        <v>23</v>
      </c>
      <c r="E414">
        <v>44</v>
      </c>
      <c r="F414" t="s">
        <v>21</v>
      </c>
      <c r="G414">
        <v>3</v>
      </c>
      <c r="H414">
        <v>25</v>
      </c>
      <c r="I414">
        <v>75</v>
      </c>
      <c r="J414">
        <f t="shared" si="37"/>
        <v>2023</v>
      </c>
      <c r="K414" t="str">
        <f t="shared" si="36"/>
        <v>September</v>
      </c>
      <c r="L414">
        <f>DAY(Table1[[#This Row],[Date]])</f>
        <v>8</v>
      </c>
      <c r="M414" t="str">
        <f>TEXT(Table1[[#This Row],[Date]], "dddd")</f>
        <v>Friday</v>
      </c>
      <c r="N414">
        <f>(Table1[[#This Row],[Total Amount]] / Table1[[#This Row],[Quantity]])</f>
        <v>25</v>
      </c>
      <c r="O414">
        <f>IF(Table1[[#This Row],[Gender]]="Male", 1, 0)</f>
        <v>0</v>
      </c>
      <c r="P414" t="str">
        <f>IF(Table1[[#This Row],[Total Amount]] &gt; 1000, "Yes", "No")</f>
        <v>No</v>
      </c>
      <c r="Q414" t="str">
        <f t="shared" si="38"/>
        <v>31-45</v>
      </c>
      <c r="R414" s="3" t="str">
        <f t="shared" si="39"/>
        <v>Monsoon</v>
      </c>
      <c r="S414">
        <f t="shared" si="40"/>
        <v>3</v>
      </c>
      <c r="T414" t="str">
        <f t="shared" si="41"/>
        <v>2023-09</v>
      </c>
    </row>
    <row r="415" spans="1:20" x14ac:dyDescent="0.3">
      <c r="A415">
        <v>414</v>
      </c>
      <c r="B415" s="1">
        <v>45055</v>
      </c>
      <c r="C415" t="s">
        <v>457</v>
      </c>
      <c r="D415" t="s">
        <v>20</v>
      </c>
      <c r="E415">
        <v>48</v>
      </c>
      <c r="F415" t="s">
        <v>21</v>
      </c>
      <c r="G415">
        <v>4</v>
      </c>
      <c r="H415">
        <v>25</v>
      </c>
      <c r="I415">
        <v>100</v>
      </c>
      <c r="J415">
        <f t="shared" si="37"/>
        <v>2023</v>
      </c>
      <c r="K415" t="str">
        <f t="shared" si="36"/>
        <v>May</v>
      </c>
      <c r="L415">
        <f>DAY(Table1[[#This Row],[Date]])</f>
        <v>9</v>
      </c>
      <c r="M415" t="str">
        <f>TEXT(Table1[[#This Row],[Date]], "dddd")</f>
        <v>Tuesday</v>
      </c>
      <c r="N415">
        <f>(Table1[[#This Row],[Total Amount]] / Table1[[#This Row],[Quantity]])</f>
        <v>25</v>
      </c>
      <c r="O415">
        <f>IF(Table1[[#This Row],[Gender]]="Male", 1, 0)</f>
        <v>1</v>
      </c>
      <c r="P415" t="str">
        <f>IF(Table1[[#This Row],[Total Amount]] &gt; 1000, "Yes", "No")</f>
        <v>No</v>
      </c>
      <c r="Q415" t="str">
        <f t="shared" si="38"/>
        <v>46+</v>
      </c>
      <c r="R415" s="3" t="str">
        <f t="shared" si="39"/>
        <v>Summer</v>
      </c>
      <c r="S415">
        <f t="shared" si="40"/>
        <v>2</v>
      </c>
      <c r="T415" t="str">
        <f t="shared" si="41"/>
        <v>2023-05</v>
      </c>
    </row>
    <row r="416" spans="1:20" x14ac:dyDescent="0.3">
      <c r="A416">
        <v>415</v>
      </c>
      <c r="B416" s="1">
        <v>44953</v>
      </c>
      <c r="C416" t="s">
        <v>458</v>
      </c>
      <c r="D416" t="s">
        <v>20</v>
      </c>
      <c r="E416">
        <v>53</v>
      </c>
      <c r="F416" t="s">
        <v>24</v>
      </c>
      <c r="G416">
        <v>2</v>
      </c>
      <c r="H416">
        <v>30</v>
      </c>
      <c r="I416">
        <v>60</v>
      </c>
      <c r="J416">
        <f t="shared" si="37"/>
        <v>2023</v>
      </c>
      <c r="K416" t="str">
        <f t="shared" si="36"/>
        <v>January</v>
      </c>
      <c r="L416">
        <f>DAY(Table1[[#This Row],[Date]])</f>
        <v>27</v>
      </c>
      <c r="M416" t="str">
        <f>TEXT(Table1[[#This Row],[Date]], "dddd")</f>
        <v>Friday</v>
      </c>
      <c r="N416">
        <f>(Table1[[#This Row],[Total Amount]] / Table1[[#This Row],[Quantity]])</f>
        <v>30</v>
      </c>
      <c r="O416">
        <f>IF(Table1[[#This Row],[Gender]]="Male", 1, 0)</f>
        <v>1</v>
      </c>
      <c r="P416" t="str">
        <f>IF(Table1[[#This Row],[Total Amount]] &gt; 1000, "Yes", "No")</f>
        <v>No</v>
      </c>
      <c r="Q416" t="str">
        <f t="shared" si="38"/>
        <v>46+</v>
      </c>
      <c r="R416" s="3" t="str">
        <f t="shared" si="39"/>
        <v>Winter</v>
      </c>
      <c r="S416">
        <f t="shared" si="40"/>
        <v>1</v>
      </c>
      <c r="T416" t="str">
        <f t="shared" si="41"/>
        <v>2023-01</v>
      </c>
    </row>
    <row r="417" spans="1:20" x14ac:dyDescent="0.3">
      <c r="A417">
        <v>416</v>
      </c>
      <c r="B417" s="1">
        <v>44974</v>
      </c>
      <c r="C417" t="s">
        <v>459</v>
      </c>
      <c r="D417" t="s">
        <v>20</v>
      </c>
      <c r="E417">
        <v>53</v>
      </c>
      <c r="F417" t="s">
        <v>27</v>
      </c>
      <c r="G417">
        <v>4</v>
      </c>
      <c r="H417">
        <v>500</v>
      </c>
      <c r="I417">
        <v>2000</v>
      </c>
      <c r="J417">
        <f t="shared" si="37"/>
        <v>2023</v>
      </c>
      <c r="K417" t="str">
        <f t="shared" si="36"/>
        <v>February</v>
      </c>
      <c r="L417">
        <f>DAY(Table1[[#This Row],[Date]])</f>
        <v>17</v>
      </c>
      <c r="M417" t="str">
        <f>TEXT(Table1[[#This Row],[Date]], "dddd")</f>
        <v>Friday</v>
      </c>
      <c r="N417">
        <f>(Table1[[#This Row],[Total Amount]] / Table1[[#This Row],[Quantity]])</f>
        <v>500</v>
      </c>
      <c r="O417">
        <f>IF(Table1[[#This Row],[Gender]]="Male", 1, 0)</f>
        <v>1</v>
      </c>
      <c r="P417" t="str">
        <f>IF(Table1[[#This Row],[Total Amount]] &gt; 1000, "Yes", "No")</f>
        <v>Yes</v>
      </c>
      <c r="Q417" t="str">
        <f t="shared" si="38"/>
        <v>46+</v>
      </c>
      <c r="R417" s="3" t="str">
        <f t="shared" si="39"/>
        <v>Winter</v>
      </c>
      <c r="S417">
        <f t="shared" si="40"/>
        <v>1</v>
      </c>
      <c r="T417" t="str">
        <f t="shared" si="41"/>
        <v>2023-02</v>
      </c>
    </row>
    <row r="418" spans="1:20" x14ac:dyDescent="0.3">
      <c r="A418">
        <v>417</v>
      </c>
      <c r="B418" s="1">
        <v>45251</v>
      </c>
      <c r="C418" t="s">
        <v>460</v>
      </c>
      <c r="D418" t="s">
        <v>20</v>
      </c>
      <c r="E418">
        <v>43</v>
      </c>
      <c r="F418" t="s">
        <v>27</v>
      </c>
      <c r="G418">
        <v>3</v>
      </c>
      <c r="H418">
        <v>300</v>
      </c>
      <c r="I418">
        <v>900</v>
      </c>
      <c r="J418">
        <f t="shared" si="37"/>
        <v>2023</v>
      </c>
      <c r="K418" t="str">
        <f t="shared" si="36"/>
        <v>November</v>
      </c>
      <c r="L418">
        <f>DAY(Table1[[#This Row],[Date]])</f>
        <v>21</v>
      </c>
      <c r="M418" t="str">
        <f>TEXT(Table1[[#This Row],[Date]], "dddd")</f>
        <v>Tuesday</v>
      </c>
      <c r="N418">
        <f>(Table1[[#This Row],[Total Amount]] / Table1[[#This Row],[Quantity]])</f>
        <v>300</v>
      </c>
      <c r="O418">
        <f>IF(Table1[[#This Row],[Gender]]="Male", 1, 0)</f>
        <v>1</v>
      </c>
      <c r="P418" t="str">
        <f>IF(Table1[[#This Row],[Total Amount]] &gt; 1000, "Yes", "No")</f>
        <v>No</v>
      </c>
      <c r="Q418" t="str">
        <f t="shared" si="38"/>
        <v>31-45</v>
      </c>
      <c r="R418" s="3" t="str">
        <f t="shared" si="39"/>
        <v>Autumn</v>
      </c>
      <c r="S418">
        <f t="shared" si="40"/>
        <v>4</v>
      </c>
      <c r="T418" t="str">
        <f t="shared" si="41"/>
        <v>2023-11</v>
      </c>
    </row>
    <row r="419" spans="1:20" x14ac:dyDescent="0.3">
      <c r="A419">
        <v>418</v>
      </c>
      <c r="B419" s="1">
        <v>45143</v>
      </c>
      <c r="C419" t="s">
        <v>461</v>
      </c>
      <c r="D419" t="s">
        <v>23</v>
      </c>
      <c r="E419">
        <v>60</v>
      </c>
      <c r="F419" t="s">
        <v>27</v>
      </c>
      <c r="G419">
        <v>2</v>
      </c>
      <c r="H419">
        <v>500</v>
      </c>
      <c r="I419">
        <v>1000</v>
      </c>
      <c r="J419">
        <f t="shared" si="37"/>
        <v>2023</v>
      </c>
      <c r="K419" t="str">
        <f t="shared" si="36"/>
        <v>August</v>
      </c>
      <c r="L419">
        <f>DAY(Table1[[#This Row],[Date]])</f>
        <v>5</v>
      </c>
      <c r="M419" t="str">
        <f>TEXT(Table1[[#This Row],[Date]], "dddd")</f>
        <v>Saturday</v>
      </c>
      <c r="N419">
        <f>(Table1[[#This Row],[Total Amount]] / Table1[[#This Row],[Quantity]])</f>
        <v>500</v>
      </c>
      <c r="O419">
        <f>IF(Table1[[#This Row],[Gender]]="Male", 1, 0)</f>
        <v>0</v>
      </c>
      <c r="P419" t="str">
        <f>IF(Table1[[#This Row],[Total Amount]] &gt; 1000, "Yes", "No")</f>
        <v>No</v>
      </c>
      <c r="Q419" t="str">
        <f t="shared" si="38"/>
        <v>46+</v>
      </c>
      <c r="R419" s="3" t="str">
        <f t="shared" si="39"/>
        <v>Monsoon</v>
      </c>
      <c r="S419">
        <f t="shared" si="40"/>
        <v>3</v>
      </c>
      <c r="T419" t="str">
        <f t="shared" si="41"/>
        <v>2023-08</v>
      </c>
    </row>
    <row r="420" spans="1:20" x14ac:dyDescent="0.3">
      <c r="A420">
        <v>419</v>
      </c>
      <c r="B420" s="1">
        <v>45068</v>
      </c>
      <c r="C420" t="s">
        <v>462</v>
      </c>
      <c r="D420" t="s">
        <v>23</v>
      </c>
      <c r="E420">
        <v>44</v>
      </c>
      <c r="F420" t="s">
        <v>24</v>
      </c>
      <c r="G420">
        <v>3</v>
      </c>
      <c r="H420">
        <v>30</v>
      </c>
      <c r="I420">
        <v>90</v>
      </c>
      <c r="J420">
        <f t="shared" si="37"/>
        <v>2023</v>
      </c>
      <c r="K420" t="str">
        <f t="shared" si="36"/>
        <v>May</v>
      </c>
      <c r="L420">
        <f>DAY(Table1[[#This Row],[Date]])</f>
        <v>22</v>
      </c>
      <c r="M420" t="str">
        <f>TEXT(Table1[[#This Row],[Date]], "dddd")</f>
        <v>Monday</v>
      </c>
      <c r="N420">
        <f>(Table1[[#This Row],[Total Amount]] / Table1[[#This Row],[Quantity]])</f>
        <v>30</v>
      </c>
      <c r="O420">
        <f>IF(Table1[[#This Row],[Gender]]="Male", 1, 0)</f>
        <v>0</v>
      </c>
      <c r="P420" t="str">
        <f>IF(Table1[[#This Row],[Total Amount]] &gt; 1000, "Yes", "No")</f>
        <v>No</v>
      </c>
      <c r="Q420" t="str">
        <f t="shared" si="38"/>
        <v>31-45</v>
      </c>
      <c r="R420" s="3" t="str">
        <f t="shared" si="39"/>
        <v>Summer</v>
      </c>
      <c r="S420">
        <f t="shared" si="40"/>
        <v>2</v>
      </c>
      <c r="T420" t="str">
        <f t="shared" si="41"/>
        <v>2023-05</v>
      </c>
    </row>
    <row r="421" spans="1:20" x14ac:dyDescent="0.3">
      <c r="A421">
        <v>420</v>
      </c>
      <c r="B421" s="1">
        <v>44949</v>
      </c>
      <c r="C421" t="s">
        <v>463</v>
      </c>
      <c r="D421" t="s">
        <v>23</v>
      </c>
      <c r="E421">
        <v>22</v>
      </c>
      <c r="F421" t="s">
        <v>24</v>
      </c>
      <c r="G421">
        <v>4</v>
      </c>
      <c r="H421">
        <v>500</v>
      </c>
      <c r="I421">
        <v>2000</v>
      </c>
      <c r="J421">
        <f t="shared" si="37"/>
        <v>2023</v>
      </c>
      <c r="K421" t="str">
        <f t="shared" si="36"/>
        <v>January</v>
      </c>
      <c r="L421">
        <f>DAY(Table1[[#This Row],[Date]])</f>
        <v>23</v>
      </c>
      <c r="M421" t="str">
        <f>TEXT(Table1[[#This Row],[Date]], "dddd")</f>
        <v>Monday</v>
      </c>
      <c r="N421">
        <f>(Table1[[#This Row],[Total Amount]] / Table1[[#This Row],[Quantity]])</f>
        <v>500</v>
      </c>
      <c r="O421">
        <f>IF(Table1[[#This Row],[Gender]]="Male", 1, 0)</f>
        <v>0</v>
      </c>
      <c r="P421" t="str">
        <f>IF(Table1[[#This Row],[Total Amount]] &gt; 1000, "Yes", "No")</f>
        <v>Yes</v>
      </c>
      <c r="Q421" t="str">
        <f t="shared" si="38"/>
        <v>18-30</v>
      </c>
      <c r="R421" s="3" t="str">
        <f t="shared" si="39"/>
        <v>Winter</v>
      </c>
      <c r="S421">
        <f t="shared" si="40"/>
        <v>1</v>
      </c>
      <c r="T421" t="str">
        <f t="shared" si="41"/>
        <v>2023-01</v>
      </c>
    </row>
    <row r="422" spans="1:20" x14ac:dyDescent="0.3">
      <c r="A422">
        <v>421</v>
      </c>
      <c r="B422" s="1">
        <v>44928</v>
      </c>
      <c r="C422" t="s">
        <v>464</v>
      </c>
      <c r="D422" t="s">
        <v>23</v>
      </c>
      <c r="E422">
        <v>37</v>
      </c>
      <c r="F422" t="s">
        <v>24</v>
      </c>
      <c r="G422">
        <v>3</v>
      </c>
      <c r="H422">
        <v>500</v>
      </c>
      <c r="I422">
        <v>1500</v>
      </c>
      <c r="J422">
        <f t="shared" si="37"/>
        <v>2023</v>
      </c>
      <c r="K422" t="str">
        <f t="shared" si="36"/>
        <v>January</v>
      </c>
      <c r="L422">
        <f>DAY(Table1[[#This Row],[Date]])</f>
        <v>2</v>
      </c>
      <c r="M422" t="str">
        <f>TEXT(Table1[[#This Row],[Date]], "dddd")</f>
        <v>Monday</v>
      </c>
      <c r="N422">
        <f>(Table1[[#This Row],[Total Amount]] / Table1[[#This Row],[Quantity]])</f>
        <v>500</v>
      </c>
      <c r="O422">
        <f>IF(Table1[[#This Row],[Gender]]="Male", 1, 0)</f>
        <v>0</v>
      </c>
      <c r="P422" t="str">
        <f>IF(Table1[[#This Row],[Total Amount]] &gt; 1000, "Yes", "No")</f>
        <v>Yes</v>
      </c>
      <c r="Q422" t="str">
        <f t="shared" si="38"/>
        <v>31-45</v>
      </c>
      <c r="R422" s="3" t="str">
        <f t="shared" si="39"/>
        <v>Winter</v>
      </c>
      <c r="S422">
        <f t="shared" si="40"/>
        <v>1</v>
      </c>
      <c r="T422" t="str">
        <f t="shared" si="41"/>
        <v>2023-01</v>
      </c>
    </row>
    <row r="423" spans="1:20" x14ac:dyDescent="0.3">
      <c r="A423">
        <v>422</v>
      </c>
      <c r="B423" s="1">
        <v>45097</v>
      </c>
      <c r="C423" t="s">
        <v>465</v>
      </c>
      <c r="D423" t="s">
        <v>23</v>
      </c>
      <c r="E423">
        <v>28</v>
      </c>
      <c r="F423" t="s">
        <v>24</v>
      </c>
      <c r="G423">
        <v>3</v>
      </c>
      <c r="H423">
        <v>30</v>
      </c>
      <c r="I423">
        <v>90</v>
      </c>
      <c r="J423">
        <f t="shared" si="37"/>
        <v>2023</v>
      </c>
      <c r="K423" t="str">
        <f t="shared" si="36"/>
        <v>June</v>
      </c>
      <c r="L423">
        <f>DAY(Table1[[#This Row],[Date]])</f>
        <v>20</v>
      </c>
      <c r="M423" t="str">
        <f>TEXT(Table1[[#This Row],[Date]], "dddd")</f>
        <v>Tuesday</v>
      </c>
      <c r="N423">
        <f>(Table1[[#This Row],[Total Amount]] / Table1[[#This Row],[Quantity]])</f>
        <v>30</v>
      </c>
      <c r="O423">
        <f>IF(Table1[[#This Row],[Gender]]="Male", 1, 0)</f>
        <v>0</v>
      </c>
      <c r="P423" t="str">
        <f>IF(Table1[[#This Row],[Total Amount]] &gt; 1000, "Yes", "No")</f>
        <v>No</v>
      </c>
      <c r="Q423" t="str">
        <f t="shared" si="38"/>
        <v>18-30</v>
      </c>
      <c r="R423" s="3" t="str">
        <f t="shared" si="39"/>
        <v>Monsoon</v>
      </c>
      <c r="S423">
        <f t="shared" si="40"/>
        <v>2</v>
      </c>
      <c r="T423" t="str">
        <f t="shared" si="41"/>
        <v>2023-06</v>
      </c>
    </row>
    <row r="424" spans="1:20" x14ac:dyDescent="0.3">
      <c r="A424">
        <v>423</v>
      </c>
      <c r="B424" s="1">
        <v>44993</v>
      </c>
      <c r="C424" t="s">
        <v>466</v>
      </c>
      <c r="D424" t="s">
        <v>23</v>
      </c>
      <c r="E424">
        <v>27</v>
      </c>
      <c r="F424" t="s">
        <v>24</v>
      </c>
      <c r="G424">
        <v>1</v>
      </c>
      <c r="H424">
        <v>25</v>
      </c>
      <c r="I424">
        <v>25</v>
      </c>
      <c r="J424">
        <f t="shared" si="37"/>
        <v>2023</v>
      </c>
      <c r="K424" t="str">
        <f t="shared" si="36"/>
        <v>March</v>
      </c>
      <c r="L424">
        <f>DAY(Table1[[#This Row],[Date]])</f>
        <v>8</v>
      </c>
      <c r="M424" t="str">
        <f>TEXT(Table1[[#This Row],[Date]], "dddd")</f>
        <v>Wednesday</v>
      </c>
      <c r="N424">
        <f>(Table1[[#This Row],[Total Amount]] / Table1[[#This Row],[Quantity]])</f>
        <v>25</v>
      </c>
      <c r="O424">
        <f>IF(Table1[[#This Row],[Gender]]="Male", 1, 0)</f>
        <v>0</v>
      </c>
      <c r="P424" t="str">
        <f>IF(Table1[[#This Row],[Total Amount]] &gt; 1000, "Yes", "No")</f>
        <v>No</v>
      </c>
      <c r="Q424" t="str">
        <f t="shared" si="38"/>
        <v>18-30</v>
      </c>
      <c r="R424" s="3" t="str">
        <f t="shared" si="39"/>
        <v>Summer</v>
      </c>
      <c r="S424">
        <f t="shared" si="40"/>
        <v>1</v>
      </c>
      <c r="T424" t="str">
        <f t="shared" si="41"/>
        <v>2023-03</v>
      </c>
    </row>
    <row r="425" spans="1:20" x14ac:dyDescent="0.3">
      <c r="A425">
        <v>424</v>
      </c>
      <c r="B425" s="1">
        <v>45253</v>
      </c>
      <c r="C425" t="s">
        <v>467</v>
      </c>
      <c r="D425" t="s">
        <v>20</v>
      </c>
      <c r="E425">
        <v>57</v>
      </c>
      <c r="F425" t="s">
        <v>21</v>
      </c>
      <c r="G425">
        <v>4</v>
      </c>
      <c r="H425">
        <v>300</v>
      </c>
      <c r="I425">
        <v>1200</v>
      </c>
      <c r="J425">
        <f t="shared" si="37"/>
        <v>2023</v>
      </c>
      <c r="K425" t="str">
        <f t="shared" si="36"/>
        <v>November</v>
      </c>
      <c r="L425">
        <f>DAY(Table1[[#This Row],[Date]])</f>
        <v>23</v>
      </c>
      <c r="M425" t="str">
        <f>TEXT(Table1[[#This Row],[Date]], "dddd")</f>
        <v>Thursday</v>
      </c>
      <c r="N425">
        <f>(Table1[[#This Row],[Total Amount]] / Table1[[#This Row],[Quantity]])</f>
        <v>300</v>
      </c>
      <c r="O425">
        <f>IF(Table1[[#This Row],[Gender]]="Male", 1, 0)</f>
        <v>1</v>
      </c>
      <c r="P425" t="str">
        <f>IF(Table1[[#This Row],[Total Amount]] &gt; 1000, "Yes", "No")</f>
        <v>Yes</v>
      </c>
      <c r="Q425" t="str">
        <f t="shared" si="38"/>
        <v>46+</v>
      </c>
      <c r="R425" s="3" t="str">
        <f t="shared" si="39"/>
        <v>Autumn</v>
      </c>
      <c r="S425">
        <f t="shared" si="40"/>
        <v>4</v>
      </c>
      <c r="T425" t="str">
        <f t="shared" si="41"/>
        <v>2023-11</v>
      </c>
    </row>
    <row r="426" spans="1:20" x14ac:dyDescent="0.3">
      <c r="A426">
        <v>425</v>
      </c>
      <c r="B426" s="1">
        <v>45061</v>
      </c>
      <c r="C426" t="s">
        <v>468</v>
      </c>
      <c r="D426" t="s">
        <v>23</v>
      </c>
      <c r="E426">
        <v>55</v>
      </c>
      <c r="F426" t="s">
        <v>27</v>
      </c>
      <c r="G426">
        <v>4</v>
      </c>
      <c r="H426">
        <v>30</v>
      </c>
      <c r="I426">
        <v>120</v>
      </c>
      <c r="J426">
        <f t="shared" si="37"/>
        <v>2023</v>
      </c>
      <c r="K426" t="str">
        <f t="shared" ref="K426:K489" si="42">TEXT(B426, "mmmm")</f>
        <v>May</v>
      </c>
      <c r="L426">
        <f>DAY(Table1[[#This Row],[Date]])</f>
        <v>15</v>
      </c>
      <c r="M426" t="str">
        <f>TEXT(Table1[[#This Row],[Date]], "dddd")</f>
        <v>Monday</v>
      </c>
      <c r="N426">
        <f>(Table1[[#This Row],[Total Amount]] / Table1[[#This Row],[Quantity]])</f>
        <v>30</v>
      </c>
      <c r="O426">
        <f>IF(Table1[[#This Row],[Gender]]="Male", 1, 0)</f>
        <v>0</v>
      </c>
      <c r="P426" t="str">
        <f>IF(Table1[[#This Row],[Total Amount]] &gt; 1000, "Yes", "No")</f>
        <v>No</v>
      </c>
      <c r="Q426" t="str">
        <f t="shared" si="38"/>
        <v>46+</v>
      </c>
      <c r="R426" s="3" t="str">
        <f t="shared" si="39"/>
        <v>Summer</v>
      </c>
      <c r="S426">
        <f t="shared" si="40"/>
        <v>2</v>
      </c>
      <c r="T426" t="str">
        <f t="shared" si="41"/>
        <v>2023-05</v>
      </c>
    </row>
    <row r="427" spans="1:20" x14ac:dyDescent="0.3">
      <c r="A427">
        <v>426</v>
      </c>
      <c r="B427" s="1">
        <v>45009</v>
      </c>
      <c r="C427" t="s">
        <v>469</v>
      </c>
      <c r="D427" t="s">
        <v>20</v>
      </c>
      <c r="E427">
        <v>23</v>
      </c>
      <c r="F427" t="s">
        <v>27</v>
      </c>
      <c r="G427">
        <v>3</v>
      </c>
      <c r="H427">
        <v>50</v>
      </c>
      <c r="I427">
        <v>150</v>
      </c>
      <c r="J427">
        <f t="shared" si="37"/>
        <v>2023</v>
      </c>
      <c r="K427" t="str">
        <f t="shared" si="42"/>
        <v>March</v>
      </c>
      <c r="L427">
        <f>DAY(Table1[[#This Row],[Date]])</f>
        <v>24</v>
      </c>
      <c r="M427" t="str">
        <f>TEXT(Table1[[#This Row],[Date]], "dddd")</f>
        <v>Friday</v>
      </c>
      <c r="N427">
        <f>(Table1[[#This Row],[Total Amount]] / Table1[[#This Row],[Quantity]])</f>
        <v>50</v>
      </c>
      <c r="O427">
        <f>IF(Table1[[#This Row],[Gender]]="Male", 1, 0)</f>
        <v>1</v>
      </c>
      <c r="P427" t="str">
        <f>IF(Table1[[#This Row],[Total Amount]] &gt; 1000, "Yes", "No")</f>
        <v>No</v>
      </c>
      <c r="Q427" t="str">
        <f t="shared" si="38"/>
        <v>18-30</v>
      </c>
      <c r="R427" s="3" t="str">
        <f t="shared" si="39"/>
        <v>Summer</v>
      </c>
      <c r="S427">
        <f t="shared" si="40"/>
        <v>1</v>
      </c>
      <c r="T427" t="str">
        <f t="shared" si="41"/>
        <v>2023-03</v>
      </c>
    </row>
    <row r="428" spans="1:20" x14ac:dyDescent="0.3">
      <c r="A428">
        <v>427</v>
      </c>
      <c r="B428" s="1">
        <v>45153</v>
      </c>
      <c r="C428" t="s">
        <v>470</v>
      </c>
      <c r="D428" t="s">
        <v>20</v>
      </c>
      <c r="E428">
        <v>25</v>
      </c>
      <c r="F428" t="s">
        <v>27</v>
      </c>
      <c r="G428">
        <v>1</v>
      </c>
      <c r="H428">
        <v>25</v>
      </c>
      <c r="I428">
        <v>25</v>
      </c>
      <c r="J428">
        <f t="shared" si="37"/>
        <v>2023</v>
      </c>
      <c r="K428" t="str">
        <f t="shared" si="42"/>
        <v>August</v>
      </c>
      <c r="L428">
        <f>DAY(Table1[[#This Row],[Date]])</f>
        <v>15</v>
      </c>
      <c r="M428" t="str">
        <f>TEXT(Table1[[#This Row],[Date]], "dddd")</f>
        <v>Tuesday</v>
      </c>
      <c r="N428">
        <f>(Table1[[#This Row],[Total Amount]] / Table1[[#This Row],[Quantity]])</f>
        <v>25</v>
      </c>
      <c r="O428">
        <f>IF(Table1[[#This Row],[Gender]]="Male", 1, 0)</f>
        <v>1</v>
      </c>
      <c r="P428" t="str">
        <f>IF(Table1[[#This Row],[Total Amount]] &gt; 1000, "Yes", "No")</f>
        <v>No</v>
      </c>
      <c r="Q428" t="str">
        <f t="shared" si="38"/>
        <v>18-30</v>
      </c>
      <c r="R428" s="3" t="str">
        <f t="shared" si="39"/>
        <v>Monsoon</v>
      </c>
      <c r="S428">
        <f t="shared" si="40"/>
        <v>3</v>
      </c>
      <c r="T428" t="str">
        <f t="shared" si="41"/>
        <v>2023-08</v>
      </c>
    </row>
    <row r="429" spans="1:20" x14ac:dyDescent="0.3">
      <c r="A429">
        <v>428</v>
      </c>
      <c r="B429" s="1">
        <v>45209</v>
      </c>
      <c r="C429" t="s">
        <v>471</v>
      </c>
      <c r="D429" t="s">
        <v>23</v>
      </c>
      <c r="E429">
        <v>40</v>
      </c>
      <c r="F429" t="s">
        <v>27</v>
      </c>
      <c r="G429">
        <v>4</v>
      </c>
      <c r="H429">
        <v>50</v>
      </c>
      <c r="I429">
        <v>200</v>
      </c>
      <c r="J429">
        <f t="shared" si="37"/>
        <v>2023</v>
      </c>
      <c r="K429" t="str">
        <f t="shared" si="42"/>
        <v>October</v>
      </c>
      <c r="L429">
        <f>DAY(Table1[[#This Row],[Date]])</f>
        <v>10</v>
      </c>
      <c r="M429" t="str">
        <f>TEXT(Table1[[#This Row],[Date]], "dddd")</f>
        <v>Tuesday</v>
      </c>
      <c r="N429">
        <f>(Table1[[#This Row],[Total Amount]] / Table1[[#This Row],[Quantity]])</f>
        <v>50</v>
      </c>
      <c r="O429">
        <f>IF(Table1[[#This Row],[Gender]]="Male", 1, 0)</f>
        <v>0</v>
      </c>
      <c r="P429" t="str">
        <f>IF(Table1[[#This Row],[Total Amount]] &gt; 1000, "Yes", "No")</f>
        <v>No</v>
      </c>
      <c r="Q429" t="str">
        <f t="shared" si="38"/>
        <v>31-45</v>
      </c>
      <c r="R429" s="3" t="str">
        <f t="shared" si="39"/>
        <v>Autumn</v>
      </c>
      <c r="S429">
        <f t="shared" si="40"/>
        <v>4</v>
      </c>
      <c r="T429" t="str">
        <f t="shared" si="41"/>
        <v>2023-10</v>
      </c>
    </row>
    <row r="430" spans="1:20" x14ac:dyDescent="0.3">
      <c r="A430">
        <v>429</v>
      </c>
      <c r="B430" s="1">
        <v>45288</v>
      </c>
      <c r="C430" t="s">
        <v>472</v>
      </c>
      <c r="D430" t="s">
        <v>20</v>
      </c>
      <c r="E430">
        <v>64</v>
      </c>
      <c r="F430" t="s">
        <v>27</v>
      </c>
      <c r="G430">
        <v>2</v>
      </c>
      <c r="H430">
        <v>25</v>
      </c>
      <c r="I430">
        <v>50</v>
      </c>
      <c r="J430">
        <f t="shared" si="37"/>
        <v>2023</v>
      </c>
      <c r="K430" t="str">
        <f t="shared" si="42"/>
        <v>December</v>
      </c>
      <c r="L430">
        <f>DAY(Table1[[#This Row],[Date]])</f>
        <v>28</v>
      </c>
      <c r="M430" t="str">
        <f>TEXT(Table1[[#This Row],[Date]], "dddd")</f>
        <v>Thursday</v>
      </c>
      <c r="N430">
        <f>(Table1[[#This Row],[Total Amount]] / Table1[[#This Row],[Quantity]])</f>
        <v>25</v>
      </c>
      <c r="O430">
        <f>IF(Table1[[#This Row],[Gender]]="Male", 1, 0)</f>
        <v>1</v>
      </c>
      <c r="P430" t="str">
        <f>IF(Table1[[#This Row],[Total Amount]] &gt; 1000, "Yes", "No")</f>
        <v>No</v>
      </c>
      <c r="Q430" t="str">
        <f t="shared" si="38"/>
        <v>46+</v>
      </c>
      <c r="R430" s="3" t="str">
        <f t="shared" si="39"/>
        <v>Winter</v>
      </c>
      <c r="S430">
        <f t="shared" si="40"/>
        <v>4</v>
      </c>
      <c r="T430" t="str">
        <f t="shared" si="41"/>
        <v>2023-12</v>
      </c>
    </row>
    <row r="431" spans="1:20" x14ac:dyDescent="0.3">
      <c r="A431">
        <v>430</v>
      </c>
      <c r="B431" s="1">
        <v>45145</v>
      </c>
      <c r="C431" t="s">
        <v>473</v>
      </c>
      <c r="D431" t="s">
        <v>23</v>
      </c>
      <c r="E431">
        <v>43</v>
      </c>
      <c r="F431" t="s">
        <v>27</v>
      </c>
      <c r="G431">
        <v>3</v>
      </c>
      <c r="H431">
        <v>300</v>
      </c>
      <c r="I431">
        <v>900</v>
      </c>
      <c r="J431">
        <f t="shared" si="37"/>
        <v>2023</v>
      </c>
      <c r="K431" t="str">
        <f t="shared" si="42"/>
        <v>August</v>
      </c>
      <c r="L431">
        <f>DAY(Table1[[#This Row],[Date]])</f>
        <v>7</v>
      </c>
      <c r="M431" t="str">
        <f>TEXT(Table1[[#This Row],[Date]], "dddd")</f>
        <v>Monday</v>
      </c>
      <c r="N431">
        <f>(Table1[[#This Row],[Total Amount]] / Table1[[#This Row],[Quantity]])</f>
        <v>300</v>
      </c>
      <c r="O431">
        <f>IF(Table1[[#This Row],[Gender]]="Male", 1, 0)</f>
        <v>0</v>
      </c>
      <c r="P431" t="str">
        <f>IF(Table1[[#This Row],[Total Amount]] &gt; 1000, "Yes", "No")</f>
        <v>No</v>
      </c>
      <c r="Q431" t="str">
        <f t="shared" si="38"/>
        <v>31-45</v>
      </c>
      <c r="R431" s="3" t="str">
        <f t="shared" si="39"/>
        <v>Monsoon</v>
      </c>
      <c r="S431">
        <f t="shared" si="40"/>
        <v>3</v>
      </c>
      <c r="T431" t="str">
        <f t="shared" si="41"/>
        <v>2023-08</v>
      </c>
    </row>
    <row r="432" spans="1:20" x14ac:dyDescent="0.3">
      <c r="A432">
        <v>431</v>
      </c>
      <c r="B432" s="1">
        <v>45214</v>
      </c>
      <c r="C432" t="s">
        <v>474</v>
      </c>
      <c r="D432" t="s">
        <v>20</v>
      </c>
      <c r="E432">
        <v>63</v>
      </c>
      <c r="F432" t="s">
        <v>27</v>
      </c>
      <c r="G432">
        <v>4</v>
      </c>
      <c r="H432">
        <v>300</v>
      </c>
      <c r="I432">
        <v>1200</v>
      </c>
      <c r="J432">
        <f t="shared" si="37"/>
        <v>2023</v>
      </c>
      <c r="K432" t="str">
        <f t="shared" si="42"/>
        <v>October</v>
      </c>
      <c r="L432">
        <f>DAY(Table1[[#This Row],[Date]])</f>
        <v>15</v>
      </c>
      <c r="M432" t="str">
        <f>TEXT(Table1[[#This Row],[Date]], "dddd")</f>
        <v>Sunday</v>
      </c>
      <c r="N432">
        <f>(Table1[[#This Row],[Total Amount]] / Table1[[#This Row],[Quantity]])</f>
        <v>300</v>
      </c>
      <c r="O432">
        <f>IF(Table1[[#This Row],[Gender]]="Male", 1, 0)</f>
        <v>1</v>
      </c>
      <c r="P432" t="str">
        <f>IF(Table1[[#This Row],[Total Amount]] &gt; 1000, "Yes", "No")</f>
        <v>Yes</v>
      </c>
      <c r="Q432" t="str">
        <f t="shared" si="38"/>
        <v>46+</v>
      </c>
      <c r="R432" s="3" t="str">
        <f t="shared" si="39"/>
        <v>Autumn</v>
      </c>
      <c r="S432">
        <f t="shared" si="40"/>
        <v>4</v>
      </c>
      <c r="T432" t="str">
        <f t="shared" si="41"/>
        <v>2023-10</v>
      </c>
    </row>
    <row r="433" spans="1:20" x14ac:dyDescent="0.3">
      <c r="A433">
        <v>432</v>
      </c>
      <c r="B433" s="1">
        <v>44931</v>
      </c>
      <c r="C433" t="s">
        <v>475</v>
      </c>
      <c r="D433" t="s">
        <v>23</v>
      </c>
      <c r="E433">
        <v>60</v>
      </c>
      <c r="F433" t="s">
        <v>27</v>
      </c>
      <c r="G433">
        <v>2</v>
      </c>
      <c r="H433">
        <v>500</v>
      </c>
      <c r="I433">
        <v>1000</v>
      </c>
      <c r="J433">
        <f t="shared" si="37"/>
        <v>2023</v>
      </c>
      <c r="K433" t="str">
        <f t="shared" si="42"/>
        <v>January</v>
      </c>
      <c r="L433">
        <f>DAY(Table1[[#This Row],[Date]])</f>
        <v>5</v>
      </c>
      <c r="M433" t="str">
        <f>TEXT(Table1[[#This Row],[Date]], "dddd")</f>
        <v>Thursday</v>
      </c>
      <c r="N433">
        <f>(Table1[[#This Row],[Total Amount]] / Table1[[#This Row],[Quantity]])</f>
        <v>500</v>
      </c>
      <c r="O433">
        <f>IF(Table1[[#This Row],[Gender]]="Male", 1, 0)</f>
        <v>0</v>
      </c>
      <c r="P433" t="str">
        <f>IF(Table1[[#This Row],[Total Amount]] &gt; 1000, "Yes", "No")</f>
        <v>No</v>
      </c>
      <c r="Q433" t="str">
        <f t="shared" si="38"/>
        <v>46+</v>
      </c>
      <c r="R433" s="3" t="str">
        <f t="shared" si="39"/>
        <v>Winter</v>
      </c>
      <c r="S433">
        <f t="shared" si="40"/>
        <v>1</v>
      </c>
      <c r="T433" t="str">
        <f t="shared" si="41"/>
        <v>2023-01</v>
      </c>
    </row>
    <row r="434" spans="1:20" x14ac:dyDescent="0.3">
      <c r="A434">
        <v>433</v>
      </c>
      <c r="B434" s="1">
        <v>44984</v>
      </c>
      <c r="C434" t="s">
        <v>476</v>
      </c>
      <c r="D434" t="s">
        <v>20</v>
      </c>
      <c r="E434">
        <v>29</v>
      </c>
      <c r="F434" t="s">
        <v>21</v>
      </c>
      <c r="G434">
        <v>4</v>
      </c>
      <c r="H434">
        <v>50</v>
      </c>
      <c r="I434">
        <v>200</v>
      </c>
      <c r="J434">
        <f t="shared" si="37"/>
        <v>2023</v>
      </c>
      <c r="K434" t="str">
        <f t="shared" si="42"/>
        <v>February</v>
      </c>
      <c r="L434">
        <f>DAY(Table1[[#This Row],[Date]])</f>
        <v>27</v>
      </c>
      <c r="M434" t="str">
        <f>TEXT(Table1[[#This Row],[Date]], "dddd")</f>
        <v>Monday</v>
      </c>
      <c r="N434">
        <f>(Table1[[#This Row],[Total Amount]] / Table1[[#This Row],[Quantity]])</f>
        <v>50</v>
      </c>
      <c r="O434">
        <f>IF(Table1[[#This Row],[Gender]]="Male", 1, 0)</f>
        <v>1</v>
      </c>
      <c r="P434" t="str">
        <f>IF(Table1[[#This Row],[Total Amount]] &gt; 1000, "Yes", "No")</f>
        <v>No</v>
      </c>
      <c r="Q434" t="str">
        <f t="shared" si="38"/>
        <v>18-30</v>
      </c>
      <c r="R434" s="3" t="str">
        <f t="shared" si="39"/>
        <v>Winter</v>
      </c>
      <c r="S434">
        <f t="shared" si="40"/>
        <v>1</v>
      </c>
      <c r="T434" t="str">
        <f t="shared" si="41"/>
        <v>2023-02</v>
      </c>
    </row>
    <row r="435" spans="1:20" x14ac:dyDescent="0.3">
      <c r="A435">
        <v>434</v>
      </c>
      <c r="B435" s="1">
        <v>44965</v>
      </c>
      <c r="C435" t="s">
        <v>477</v>
      </c>
      <c r="D435" t="s">
        <v>23</v>
      </c>
      <c r="E435">
        <v>43</v>
      </c>
      <c r="F435" t="s">
        <v>27</v>
      </c>
      <c r="G435">
        <v>2</v>
      </c>
      <c r="H435">
        <v>25</v>
      </c>
      <c r="I435">
        <v>50</v>
      </c>
      <c r="J435">
        <f t="shared" si="37"/>
        <v>2023</v>
      </c>
      <c r="K435" t="str">
        <f t="shared" si="42"/>
        <v>February</v>
      </c>
      <c r="L435">
        <f>DAY(Table1[[#This Row],[Date]])</f>
        <v>8</v>
      </c>
      <c r="M435" t="str">
        <f>TEXT(Table1[[#This Row],[Date]], "dddd")</f>
        <v>Wednesday</v>
      </c>
      <c r="N435">
        <f>(Table1[[#This Row],[Total Amount]] / Table1[[#This Row],[Quantity]])</f>
        <v>25</v>
      </c>
      <c r="O435">
        <f>IF(Table1[[#This Row],[Gender]]="Male", 1, 0)</f>
        <v>0</v>
      </c>
      <c r="P435" t="str">
        <f>IF(Table1[[#This Row],[Total Amount]] &gt; 1000, "Yes", "No")</f>
        <v>No</v>
      </c>
      <c r="Q435" t="str">
        <f t="shared" si="38"/>
        <v>31-45</v>
      </c>
      <c r="R435" s="3" t="str">
        <f t="shared" si="39"/>
        <v>Winter</v>
      </c>
      <c r="S435">
        <f t="shared" si="40"/>
        <v>1</v>
      </c>
      <c r="T435" t="str">
        <f t="shared" si="41"/>
        <v>2023-02</v>
      </c>
    </row>
    <row r="436" spans="1:20" x14ac:dyDescent="0.3">
      <c r="A436">
        <v>435</v>
      </c>
      <c r="B436" s="1">
        <v>45280</v>
      </c>
      <c r="C436" t="s">
        <v>478</v>
      </c>
      <c r="D436" t="s">
        <v>23</v>
      </c>
      <c r="E436">
        <v>30</v>
      </c>
      <c r="F436" t="s">
        <v>21</v>
      </c>
      <c r="G436">
        <v>3</v>
      </c>
      <c r="H436">
        <v>300</v>
      </c>
      <c r="I436">
        <v>900</v>
      </c>
      <c r="J436">
        <f t="shared" si="37"/>
        <v>2023</v>
      </c>
      <c r="K436" t="str">
        <f t="shared" si="42"/>
        <v>December</v>
      </c>
      <c r="L436">
        <f>DAY(Table1[[#This Row],[Date]])</f>
        <v>20</v>
      </c>
      <c r="M436" t="str">
        <f>TEXT(Table1[[#This Row],[Date]], "dddd")</f>
        <v>Wednesday</v>
      </c>
      <c r="N436">
        <f>(Table1[[#This Row],[Total Amount]] / Table1[[#This Row],[Quantity]])</f>
        <v>300</v>
      </c>
      <c r="O436">
        <f>IF(Table1[[#This Row],[Gender]]="Male", 1, 0)</f>
        <v>0</v>
      </c>
      <c r="P436" t="str">
        <f>IF(Table1[[#This Row],[Total Amount]] &gt; 1000, "Yes", "No")</f>
        <v>No</v>
      </c>
      <c r="Q436" t="str">
        <f t="shared" si="38"/>
        <v>18-30</v>
      </c>
      <c r="R436" s="3" t="str">
        <f t="shared" si="39"/>
        <v>Winter</v>
      </c>
      <c r="S436">
        <f t="shared" si="40"/>
        <v>4</v>
      </c>
      <c r="T436" t="str">
        <f t="shared" si="41"/>
        <v>2023-12</v>
      </c>
    </row>
    <row r="437" spans="1:20" x14ac:dyDescent="0.3">
      <c r="A437">
        <v>436</v>
      </c>
      <c r="B437" s="1">
        <v>45003</v>
      </c>
      <c r="C437" t="s">
        <v>479</v>
      </c>
      <c r="D437" t="s">
        <v>23</v>
      </c>
      <c r="E437">
        <v>57</v>
      </c>
      <c r="F437" t="s">
        <v>24</v>
      </c>
      <c r="G437">
        <v>4</v>
      </c>
      <c r="H437">
        <v>30</v>
      </c>
      <c r="I437">
        <v>120</v>
      </c>
      <c r="J437">
        <f t="shared" si="37"/>
        <v>2023</v>
      </c>
      <c r="K437" t="str">
        <f t="shared" si="42"/>
        <v>March</v>
      </c>
      <c r="L437">
        <f>DAY(Table1[[#This Row],[Date]])</f>
        <v>18</v>
      </c>
      <c r="M437" t="str">
        <f>TEXT(Table1[[#This Row],[Date]], "dddd")</f>
        <v>Saturday</v>
      </c>
      <c r="N437">
        <f>(Table1[[#This Row],[Total Amount]] / Table1[[#This Row],[Quantity]])</f>
        <v>30</v>
      </c>
      <c r="O437">
        <f>IF(Table1[[#This Row],[Gender]]="Male", 1, 0)</f>
        <v>0</v>
      </c>
      <c r="P437" t="str">
        <f>IF(Table1[[#This Row],[Total Amount]] &gt; 1000, "Yes", "No")</f>
        <v>No</v>
      </c>
      <c r="Q437" t="str">
        <f t="shared" si="38"/>
        <v>46+</v>
      </c>
      <c r="R437" s="3" t="str">
        <f t="shared" si="39"/>
        <v>Summer</v>
      </c>
      <c r="S437">
        <f t="shared" si="40"/>
        <v>1</v>
      </c>
      <c r="T437" t="str">
        <f t="shared" si="41"/>
        <v>2023-03</v>
      </c>
    </row>
    <row r="438" spans="1:20" x14ac:dyDescent="0.3">
      <c r="A438">
        <v>437</v>
      </c>
      <c r="B438" s="1">
        <v>45206</v>
      </c>
      <c r="C438" t="s">
        <v>480</v>
      </c>
      <c r="D438" t="s">
        <v>23</v>
      </c>
      <c r="E438">
        <v>35</v>
      </c>
      <c r="F438" t="s">
        <v>27</v>
      </c>
      <c r="G438">
        <v>4</v>
      </c>
      <c r="H438">
        <v>300</v>
      </c>
      <c r="I438">
        <v>1200</v>
      </c>
      <c r="J438">
        <f t="shared" si="37"/>
        <v>2023</v>
      </c>
      <c r="K438" t="str">
        <f t="shared" si="42"/>
        <v>October</v>
      </c>
      <c r="L438">
        <f>DAY(Table1[[#This Row],[Date]])</f>
        <v>7</v>
      </c>
      <c r="M438" t="str">
        <f>TEXT(Table1[[#This Row],[Date]], "dddd")</f>
        <v>Saturday</v>
      </c>
      <c r="N438">
        <f>(Table1[[#This Row],[Total Amount]] / Table1[[#This Row],[Quantity]])</f>
        <v>300</v>
      </c>
      <c r="O438">
        <f>IF(Table1[[#This Row],[Gender]]="Male", 1, 0)</f>
        <v>0</v>
      </c>
      <c r="P438" t="str">
        <f>IF(Table1[[#This Row],[Total Amount]] &gt; 1000, "Yes", "No")</f>
        <v>Yes</v>
      </c>
      <c r="Q438" t="str">
        <f t="shared" si="38"/>
        <v>31-45</v>
      </c>
      <c r="R438" s="3" t="str">
        <f t="shared" si="39"/>
        <v>Autumn</v>
      </c>
      <c r="S438">
        <f t="shared" si="40"/>
        <v>4</v>
      </c>
      <c r="T438" t="str">
        <f t="shared" si="41"/>
        <v>2023-10</v>
      </c>
    </row>
    <row r="439" spans="1:20" x14ac:dyDescent="0.3">
      <c r="A439">
        <v>438</v>
      </c>
      <c r="B439" s="1">
        <v>44945</v>
      </c>
      <c r="C439" t="s">
        <v>481</v>
      </c>
      <c r="D439" t="s">
        <v>23</v>
      </c>
      <c r="E439">
        <v>42</v>
      </c>
      <c r="F439" t="s">
        <v>24</v>
      </c>
      <c r="G439">
        <v>1</v>
      </c>
      <c r="H439">
        <v>30</v>
      </c>
      <c r="I439">
        <v>30</v>
      </c>
      <c r="J439">
        <f t="shared" si="37"/>
        <v>2023</v>
      </c>
      <c r="K439" t="str">
        <f t="shared" si="42"/>
        <v>January</v>
      </c>
      <c r="L439">
        <f>DAY(Table1[[#This Row],[Date]])</f>
        <v>19</v>
      </c>
      <c r="M439" t="str">
        <f>TEXT(Table1[[#This Row],[Date]], "dddd")</f>
        <v>Thursday</v>
      </c>
      <c r="N439">
        <f>(Table1[[#This Row],[Total Amount]] / Table1[[#This Row],[Quantity]])</f>
        <v>30</v>
      </c>
      <c r="O439">
        <f>IF(Table1[[#This Row],[Gender]]="Male", 1, 0)</f>
        <v>0</v>
      </c>
      <c r="P439" t="str">
        <f>IF(Table1[[#This Row],[Total Amount]] &gt; 1000, "Yes", "No")</f>
        <v>No</v>
      </c>
      <c r="Q439" t="str">
        <f t="shared" si="38"/>
        <v>31-45</v>
      </c>
      <c r="R439" s="3" t="str">
        <f t="shared" si="39"/>
        <v>Winter</v>
      </c>
      <c r="S439">
        <f t="shared" si="40"/>
        <v>1</v>
      </c>
      <c r="T439" t="str">
        <f t="shared" si="41"/>
        <v>2023-01</v>
      </c>
    </row>
    <row r="440" spans="1:20" x14ac:dyDescent="0.3">
      <c r="A440">
        <v>439</v>
      </c>
      <c r="B440" s="1">
        <v>45116</v>
      </c>
      <c r="C440" t="s">
        <v>482</v>
      </c>
      <c r="D440" t="s">
        <v>20</v>
      </c>
      <c r="E440">
        <v>50</v>
      </c>
      <c r="F440" t="s">
        <v>24</v>
      </c>
      <c r="G440">
        <v>3</v>
      </c>
      <c r="H440">
        <v>25</v>
      </c>
      <c r="I440">
        <v>75</v>
      </c>
      <c r="J440">
        <f t="shared" si="37"/>
        <v>2023</v>
      </c>
      <c r="K440" t="str">
        <f t="shared" si="42"/>
        <v>July</v>
      </c>
      <c r="L440">
        <f>DAY(Table1[[#This Row],[Date]])</f>
        <v>9</v>
      </c>
      <c r="M440" t="str">
        <f>TEXT(Table1[[#This Row],[Date]], "dddd")</f>
        <v>Sunday</v>
      </c>
      <c r="N440">
        <f>(Table1[[#This Row],[Total Amount]] / Table1[[#This Row],[Quantity]])</f>
        <v>25</v>
      </c>
      <c r="O440">
        <f>IF(Table1[[#This Row],[Gender]]="Male", 1, 0)</f>
        <v>1</v>
      </c>
      <c r="P440" t="str">
        <f>IF(Table1[[#This Row],[Total Amount]] &gt; 1000, "Yes", "No")</f>
        <v>No</v>
      </c>
      <c r="Q440" t="str">
        <f t="shared" si="38"/>
        <v>46+</v>
      </c>
      <c r="R440" s="3" t="str">
        <f t="shared" si="39"/>
        <v>Monsoon</v>
      </c>
      <c r="S440">
        <f t="shared" si="40"/>
        <v>3</v>
      </c>
      <c r="T440" t="str">
        <f t="shared" si="41"/>
        <v>2023-07</v>
      </c>
    </row>
    <row r="441" spans="1:20" x14ac:dyDescent="0.3">
      <c r="A441">
        <v>440</v>
      </c>
      <c r="B441" s="1">
        <v>45225</v>
      </c>
      <c r="C441" t="s">
        <v>483</v>
      </c>
      <c r="D441" t="s">
        <v>20</v>
      </c>
      <c r="E441">
        <v>64</v>
      </c>
      <c r="F441" t="s">
        <v>24</v>
      </c>
      <c r="G441">
        <v>2</v>
      </c>
      <c r="H441">
        <v>300</v>
      </c>
      <c r="I441">
        <v>600</v>
      </c>
      <c r="J441">
        <f t="shared" si="37"/>
        <v>2023</v>
      </c>
      <c r="K441" t="str">
        <f t="shared" si="42"/>
        <v>October</v>
      </c>
      <c r="L441">
        <f>DAY(Table1[[#This Row],[Date]])</f>
        <v>26</v>
      </c>
      <c r="M441" t="str">
        <f>TEXT(Table1[[#This Row],[Date]], "dddd")</f>
        <v>Thursday</v>
      </c>
      <c r="N441">
        <f>(Table1[[#This Row],[Total Amount]] / Table1[[#This Row],[Quantity]])</f>
        <v>300</v>
      </c>
      <c r="O441">
        <f>IF(Table1[[#This Row],[Gender]]="Male", 1, 0)</f>
        <v>1</v>
      </c>
      <c r="P441" t="str">
        <f>IF(Table1[[#This Row],[Total Amount]] &gt; 1000, "Yes", "No")</f>
        <v>No</v>
      </c>
      <c r="Q441" t="str">
        <f t="shared" si="38"/>
        <v>46+</v>
      </c>
      <c r="R441" s="3" t="str">
        <f t="shared" si="39"/>
        <v>Autumn</v>
      </c>
      <c r="S441">
        <f t="shared" si="40"/>
        <v>4</v>
      </c>
      <c r="T441" t="str">
        <f t="shared" si="41"/>
        <v>2023-10</v>
      </c>
    </row>
    <row r="442" spans="1:20" x14ac:dyDescent="0.3">
      <c r="A442">
        <v>441</v>
      </c>
      <c r="B442" s="1">
        <v>45209</v>
      </c>
      <c r="C442" t="s">
        <v>484</v>
      </c>
      <c r="D442" t="s">
        <v>20</v>
      </c>
      <c r="E442">
        <v>57</v>
      </c>
      <c r="F442" t="s">
        <v>21</v>
      </c>
      <c r="G442">
        <v>4</v>
      </c>
      <c r="H442">
        <v>300</v>
      </c>
      <c r="I442">
        <v>1200</v>
      </c>
      <c r="J442">
        <f t="shared" si="37"/>
        <v>2023</v>
      </c>
      <c r="K442" t="str">
        <f t="shared" si="42"/>
        <v>October</v>
      </c>
      <c r="L442">
        <f>DAY(Table1[[#This Row],[Date]])</f>
        <v>10</v>
      </c>
      <c r="M442" t="str">
        <f>TEXT(Table1[[#This Row],[Date]], "dddd")</f>
        <v>Tuesday</v>
      </c>
      <c r="N442">
        <f>(Table1[[#This Row],[Total Amount]] / Table1[[#This Row],[Quantity]])</f>
        <v>300</v>
      </c>
      <c r="O442">
        <f>IF(Table1[[#This Row],[Gender]]="Male", 1, 0)</f>
        <v>1</v>
      </c>
      <c r="P442" t="str">
        <f>IF(Table1[[#This Row],[Total Amount]] &gt; 1000, "Yes", "No")</f>
        <v>Yes</v>
      </c>
      <c r="Q442" t="str">
        <f t="shared" si="38"/>
        <v>46+</v>
      </c>
      <c r="R442" s="3" t="str">
        <f t="shared" si="39"/>
        <v>Autumn</v>
      </c>
      <c r="S442">
        <f t="shared" si="40"/>
        <v>4</v>
      </c>
      <c r="T442" t="str">
        <f t="shared" si="41"/>
        <v>2023-10</v>
      </c>
    </row>
    <row r="443" spans="1:20" x14ac:dyDescent="0.3">
      <c r="A443">
        <v>442</v>
      </c>
      <c r="B443" s="1">
        <v>45002</v>
      </c>
      <c r="C443" t="s">
        <v>485</v>
      </c>
      <c r="D443" t="s">
        <v>23</v>
      </c>
      <c r="E443">
        <v>60</v>
      </c>
      <c r="F443" t="s">
        <v>24</v>
      </c>
      <c r="G443">
        <v>4</v>
      </c>
      <c r="H443">
        <v>25</v>
      </c>
      <c r="I443">
        <v>100</v>
      </c>
      <c r="J443">
        <f t="shared" si="37"/>
        <v>2023</v>
      </c>
      <c r="K443" t="str">
        <f t="shared" si="42"/>
        <v>March</v>
      </c>
      <c r="L443">
        <f>DAY(Table1[[#This Row],[Date]])</f>
        <v>17</v>
      </c>
      <c r="M443" t="str">
        <f>TEXT(Table1[[#This Row],[Date]], "dddd")</f>
        <v>Friday</v>
      </c>
      <c r="N443">
        <f>(Table1[[#This Row],[Total Amount]] / Table1[[#This Row],[Quantity]])</f>
        <v>25</v>
      </c>
      <c r="O443">
        <f>IF(Table1[[#This Row],[Gender]]="Male", 1, 0)</f>
        <v>0</v>
      </c>
      <c r="P443" t="str">
        <f>IF(Table1[[#This Row],[Total Amount]] &gt; 1000, "Yes", "No")</f>
        <v>No</v>
      </c>
      <c r="Q443" t="str">
        <f t="shared" si="38"/>
        <v>46+</v>
      </c>
      <c r="R443" s="3" t="str">
        <f t="shared" si="39"/>
        <v>Summer</v>
      </c>
      <c r="S443">
        <f t="shared" si="40"/>
        <v>1</v>
      </c>
      <c r="T443" t="str">
        <f t="shared" si="41"/>
        <v>2023-03</v>
      </c>
    </row>
    <row r="444" spans="1:20" x14ac:dyDescent="0.3">
      <c r="A444">
        <v>443</v>
      </c>
      <c r="B444" s="1">
        <v>45147</v>
      </c>
      <c r="C444" t="s">
        <v>486</v>
      </c>
      <c r="D444" t="s">
        <v>20</v>
      </c>
      <c r="E444">
        <v>29</v>
      </c>
      <c r="F444" t="s">
        <v>24</v>
      </c>
      <c r="G444">
        <v>2</v>
      </c>
      <c r="H444">
        <v>300</v>
      </c>
      <c r="I444">
        <v>600</v>
      </c>
      <c r="J444">
        <f t="shared" si="37"/>
        <v>2023</v>
      </c>
      <c r="K444" t="str">
        <f t="shared" si="42"/>
        <v>August</v>
      </c>
      <c r="L444">
        <f>DAY(Table1[[#This Row],[Date]])</f>
        <v>9</v>
      </c>
      <c r="M444" t="str">
        <f>TEXT(Table1[[#This Row],[Date]], "dddd")</f>
        <v>Wednesday</v>
      </c>
      <c r="N444">
        <f>(Table1[[#This Row],[Total Amount]] / Table1[[#This Row],[Quantity]])</f>
        <v>300</v>
      </c>
      <c r="O444">
        <f>IF(Table1[[#This Row],[Gender]]="Male", 1, 0)</f>
        <v>1</v>
      </c>
      <c r="P444" t="str">
        <f>IF(Table1[[#This Row],[Total Amount]] &gt; 1000, "Yes", "No")</f>
        <v>No</v>
      </c>
      <c r="Q444" t="str">
        <f t="shared" si="38"/>
        <v>18-30</v>
      </c>
      <c r="R444" s="3" t="str">
        <f t="shared" si="39"/>
        <v>Monsoon</v>
      </c>
      <c r="S444">
        <f t="shared" si="40"/>
        <v>3</v>
      </c>
      <c r="T444" t="str">
        <f t="shared" si="41"/>
        <v>2023-08</v>
      </c>
    </row>
    <row r="445" spans="1:20" x14ac:dyDescent="0.3">
      <c r="A445">
        <v>444</v>
      </c>
      <c r="B445" s="1">
        <v>44992</v>
      </c>
      <c r="C445" t="s">
        <v>487</v>
      </c>
      <c r="D445" t="s">
        <v>23</v>
      </c>
      <c r="E445">
        <v>61</v>
      </c>
      <c r="F445" t="s">
        <v>24</v>
      </c>
      <c r="G445">
        <v>3</v>
      </c>
      <c r="H445">
        <v>30</v>
      </c>
      <c r="I445">
        <v>90</v>
      </c>
      <c r="J445">
        <f t="shared" si="37"/>
        <v>2023</v>
      </c>
      <c r="K445" t="str">
        <f t="shared" si="42"/>
        <v>March</v>
      </c>
      <c r="L445">
        <f>DAY(Table1[[#This Row],[Date]])</f>
        <v>7</v>
      </c>
      <c r="M445" t="str">
        <f>TEXT(Table1[[#This Row],[Date]], "dddd")</f>
        <v>Tuesday</v>
      </c>
      <c r="N445">
        <f>(Table1[[#This Row],[Total Amount]] / Table1[[#This Row],[Quantity]])</f>
        <v>30</v>
      </c>
      <c r="O445">
        <f>IF(Table1[[#This Row],[Gender]]="Male", 1, 0)</f>
        <v>0</v>
      </c>
      <c r="P445" t="str">
        <f>IF(Table1[[#This Row],[Total Amount]] &gt; 1000, "Yes", "No")</f>
        <v>No</v>
      </c>
      <c r="Q445" t="str">
        <f t="shared" si="38"/>
        <v>46+</v>
      </c>
      <c r="R445" s="3" t="str">
        <f t="shared" si="39"/>
        <v>Summer</v>
      </c>
      <c r="S445">
        <f t="shared" si="40"/>
        <v>1</v>
      </c>
      <c r="T445" t="str">
        <f t="shared" si="41"/>
        <v>2023-03</v>
      </c>
    </row>
    <row r="446" spans="1:20" x14ac:dyDescent="0.3">
      <c r="A446">
        <v>445</v>
      </c>
      <c r="B446" s="1">
        <v>44948</v>
      </c>
      <c r="C446" t="s">
        <v>488</v>
      </c>
      <c r="D446" t="s">
        <v>23</v>
      </c>
      <c r="E446">
        <v>53</v>
      </c>
      <c r="F446" t="s">
        <v>27</v>
      </c>
      <c r="G446">
        <v>1</v>
      </c>
      <c r="H446">
        <v>300</v>
      </c>
      <c r="I446">
        <v>300</v>
      </c>
      <c r="J446">
        <f t="shared" si="37"/>
        <v>2023</v>
      </c>
      <c r="K446" t="str">
        <f t="shared" si="42"/>
        <v>January</v>
      </c>
      <c r="L446">
        <f>DAY(Table1[[#This Row],[Date]])</f>
        <v>22</v>
      </c>
      <c r="M446" t="str">
        <f>TEXT(Table1[[#This Row],[Date]], "dddd")</f>
        <v>Sunday</v>
      </c>
      <c r="N446">
        <f>(Table1[[#This Row],[Total Amount]] / Table1[[#This Row],[Quantity]])</f>
        <v>300</v>
      </c>
      <c r="O446">
        <f>IF(Table1[[#This Row],[Gender]]="Male", 1, 0)</f>
        <v>0</v>
      </c>
      <c r="P446" t="str">
        <f>IF(Table1[[#This Row],[Total Amount]] &gt; 1000, "Yes", "No")</f>
        <v>No</v>
      </c>
      <c r="Q446" t="str">
        <f t="shared" si="38"/>
        <v>46+</v>
      </c>
      <c r="R446" s="3" t="str">
        <f t="shared" si="39"/>
        <v>Winter</v>
      </c>
      <c r="S446">
        <f t="shared" si="40"/>
        <v>1</v>
      </c>
      <c r="T446" t="str">
        <f t="shared" si="41"/>
        <v>2023-01</v>
      </c>
    </row>
    <row r="447" spans="1:20" x14ac:dyDescent="0.3">
      <c r="A447">
        <v>446</v>
      </c>
      <c r="B447" s="1">
        <v>45084</v>
      </c>
      <c r="C447" t="s">
        <v>489</v>
      </c>
      <c r="D447" t="s">
        <v>20</v>
      </c>
      <c r="E447">
        <v>21</v>
      </c>
      <c r="F447" t="s">
        <v>27</v>
      </c>
      <c r="G447">
        <v>1</v>
      </c>
      <c r="H447">
        <v>50</v>
      </c>
      <c r="I447">
        <v>50</v>
      </c>
      <c r="J447">
        <f t="shared" si="37"/>
        <v>2023</v>
      </c>
      <c r="K447" t="str">
        <f t="shared" si="42"/>
        <v>June</v>
      </c>
      <c r="L447">
        <f>DAY(Table1[[#This Row],[Date]])</f>
        <v>7</v>
      </c>
      <c r="M447" t="str">
        <f>TEXT(Table1[[#This Row],[Date]], "dddd")</f>
        <v>Wednesday</v>
      </c>
      <c r="N447">
        <f>(Table1[[#This Row],[Total Amount]] / Table1[[#This Row],[Quantity]])</f>
        <v>50</v>
      </c>
      <c r="O447">
        <f>IF(Table1[[#This Row],[Gender]]="Male", 1, 0)</f>
        <v>1</v>
      </c>
      <c r="P447" t="str">
        <f>IF(Table1[[#This Row],[Total Amount]] &gt; 1000, "Yes", "No")</f>
        <v>No</v>
      </c>
      <c r="Q447" t="str">
        <f t="shared" si="38"/>
        <v>18-30</v>
      </c>
      <c r="R447" s="3" t="str">
        <f t="shared" si="39"/>
        <v>Monsoon</v>
      </c>
      <c r="S447">
        <f t="shared" si="40"/>
        <v>2</v>
      </c>
      <c r="T447" t="str">
        <f t="shared" si="41"/>
        <v>2023-06</v>
      </c>
    </row>
    <row r="448" spans="1:20" x14ac:dyDescent="0.3">
      <c r="A448">
        <v>447</v>
      </c>
      <c r="B448" s="1">
        <v>45113</v>
      </c>
      <c r="C448" t="s">
        <v>490</v>
      </c>
      <c r="D448" t="s">
        <v>20</v>
      </c>
      <c r="E448">
        <v>22</v>
      </c>
      <c r="F448" t="s">
        <v>21</v>
      </c>
      <c r="G448">
        <v>4</v>
      </c>
      <c r="H448">
        <v>500</v>
      </c>
      <c r="I448">
        <v>2000</v>
      </c>
      <c r="J448">
        <f t="shared" si="37"/>
        <v>2023</v>
      </c>
      <c r="K448" t="str">
        <f t="shared" si="42"/>
        <v>July</v>
      </c>
      <c r="L448">
        <f>DAY(Table1[[#This Row],[Date]])</f>
        <v>6</v>
      </c>
      <c r="M448" t="str">
        <f>TEXT(Table1[[#This Row],[Date]], "dddd")</f>
        <v>Thursday</v>
      </c>
      <c r="N448">
        <f>(Table1[[#This Row],[Total Amount]] / Table1[[#This Row],[Quantity]])</f>
        <v>500</v>
      </c>
      <c r="O448">
        <f>IF(Table1[[#This Row],[Gender]]="Male", 1, 0)</f>
        <v>1</v>
      </c>
      <c r="P448" t="str">
        <f>IF(Table1[[#This Row],[Total Amount]] &gt; 1000, "Yes", "No")</f>
        <v>Yes</v>
      </c>
      <c r="Q448" t="str">
        <f t="shared" si="38"/>
        <v>18-30</v>
      </c>
      <c r="R448" s="3" t="str">
        <f t="shared" si="39"/>
        <v>Monsoon</v>
      </c>
      <c r="S448">
        <f t="shared" si="40"/>
        <v>3</v>
      </c>
      <c r="T448" t="str">
        <f t="shared" si="41"/>
        <v>2023-07</v>
      </c>
    </row>
    <row r="449" spans="1:20" x14ac:dyDescent="0.3">
      <c r="A449">
        <v>448</v>
      </c>
      <c r="B449" s="1">
        <v>44947</v>
      </c>
      <c r="C449" t="s">
        <v>491</v>
      </c>
      <c r="D449" t="s">
        <v>23</v>
      </c>
      <c r="E449">
        <v>54</v>
      </c>
      <c r="F449" t="s">
        <v>21</v>
      </c>
      <c r="G449">
        <v>2</v>
      </c>
      <c r="H449">
        <v>30</v>
      </c>
      <c r="I449">
        <v>60</v>
      </c>
      <c r="J449">
        <f t="shared" si="37"/>
        <v>2023</v>
      </c>
      <c r="K449" t="str">
        <f t="shared" si="42"/>
        <v>January</v>
      </c>
      <c r="L449">
        <f>DAY(Table1[[#This Row],[Date]])</f>
        <v>21</v>
      </c>
      <c r="M449" t="str">
        <f>TEXT(Table1[[#This Row],[Date]], "dddd")</f>
        <v>Saturday</v>
      </c>
      <c r="N449">
        <f>(Table1[[#This Row],[Total Amount]] / Table1[[#This Row],[Quantity]])</f>
        <v>30</v>
      </c>
      <c r="O449">
        <f>IF(Table1[[#This Row],[Gender]]="Male", 1, 0)</f>
        <v>0</v>
      </c>
      <c r="P449" t="str">
        <f>IF(Table1[[#This Row],[Total Amount]] &gt; 1000, "Yes", "No")</f>
        <v>No</v>
      </c>
      <c r="Q449" t="str">
        <f t="shared" si="38"/>
        <v>46+</v>
      </c>
      <c r="R449" s="3" t="str">
        <f t="shared" si="39"/>
        <v>Winter</v>
      </c>
      <c r="S449">
        <f t="shared" si="40"/>
        <v>1</v>
      </c>
      <c r="T449" t="str">
        <f t="shared" si="41"/>
        <v>2023-01</v>
      </c>
    </row>
    <row r="450" spans="1:20" x14ac:dyDescent="0.3">
      <c r="A450">
        <v>449</v>
      </c>
      <c r="B450" s="1">
        <v>45110</v>
      </c>
      <c r="C450" t="s">
        <v>492</v>
      </c>
      <c r="D450" t="s">
        <v>20</v>
      </c>
      <c r="E450">
        <v>25</v>
      </c>
      <c r="F450" t="s">
        <v>27</v>
      </c>
      <c r="G450">
        <v>4</v>
      </c>
      <c r="H450">
        <v>50</v>
      </c>
      <c r="I450">
        <v>200</v>
      </c>
      <c r="J450">
        <f t="shared" si="37"/>
        <v>2023</v>
      </c>
      <c r="K450" t="str">
        <f t="shared" si="42"/>
        <v>July</v>
      </c>
      <c r="L450">
        <f>DAY(Table1[[#This Row],[Date]])</f>
        <v>3</v>
      </c>
      <c r="M450" t="str">
        <f>TEXT(Table1[[#This Row],[Date]], "dddd")</f>
        <v>Monday</v>
      </c>
      <c r="N450">
        <f>(Table1[[#This Row],[Total Amount]] / Table1[[#This Row],[Quantity]])</f>
        <v>50</v>
      </c>
      <c r="O450">
        <f>IF(Table1[[#This Row],[Gender]]="Male", 1, 0)</f>
        <v>1</v>
      </c>
      <c r="P450" t="str">
        <f>IF(Table1[[#This Row],[Total Amount]] &gt; 1000, "Yes", "No")</f>
        <v>No</v>
      </c>
      <c r="Q450" t="str">
        <f t="shared" si="38"/>
        <v>18-30</v>
      </c>
      <c r="R450" s="3" t="str">
        <f t="shared" si="39"/>
        <v>Monsoon</v>
      </c>
      <c r="S450">
        <f t="shared" si="40"/>
        <v>3</v>
      </c>
      <c r="T450" t="str">
        <f t="shared" si="41"/>
        <v>2023-07</v>
      </c>
    </row>
    <row r="451" spans="1:20" x14ac:dyDescent="0.3">
      <c r="A451">
        <v>450</v>
      </c>
      <c r="B451" s="1">
        <v>45034</v>
      </c>
      <c r="C451" t="s">
        <v>493</v>
      </c>
      <c r="D451" t="s">
        <v>23</v>
      </c>
      <c r="E451">
        <v>59</v>
      </c>
      <c r="F451" t="s">
        <v>21</v>
      </c>
      <c r="G451">
        <v>2</v>
      </c>
      <c r="H451">
        <v>25</v>
      </c>
      <c r="I451">
        <v>50</v>
      </c>
      <c r="J451">
        <f t="shared" ref="J451:J467" si="43">YEAR(B451)</f>
        <v>2023</v>
      </c>
      <c r="K451" t="str">
        <f t="shared" si="42"/>
        <v>April</v>
      </c>
      <c r="L451">
        <f>DAY(Table1[[#This Row],[Date]])</f>
        <v>18</v>
      </c>
      <c r="M451" t="str">
        <f>TEXT(Table1[[#This Row],[Date]], "dddd")</f>
        <v>Tuesday</v>
      </c>
      <c r="N451">
        <f>(Table1[[#This Row],[Total Amount]] / Table1[[#This Row],[Quantity]])</f>
        <v>25</v>
      </c>
      <c r="O451">
        <f>IF(Table1[[#This Row],[Gender]]="Male", 1, 0)</f>
        <v>0</v>
      </c>
      <c r="P451" t="str">
        <f>IF(Table1[[#This Row],[Total Amount]] &gt; 1000, "Yes", "No")</f>
        <v>No</v>
      </c>
      <c r="Q451" t="str">
        <f t="shared" ref="Q451:Q514" si="44">IF(E451&lt;=30, "18-30", IF(E451&lt;=45, "31-45", "46+"))</f>
        <v>46+</v>
      </c>
      <c r="R451" s="3" t="str">
        <f t="shared" ref="R451:R514" si="45">IF(OR(MONTH(B451)=3,MONTH(B451)=4,MONTH(B451)=5), "Summer",
 IF(AND(MONTH(B451)&gt;=6,MONTH(B451)&lt;=9), "Monsoon",
 IF(AND(MONTH(B451)&gt;=10,MONTH(B451)&lt;=11), "Autumn", "Winter")))</f>
        <v>Summer</v>
      </c>
      <c r="S451">
        <f t="shared" ref="S451:S514" si="46">ROUNDUP(MONTH(B451)/3, 0)</f>
        <v>2</v>
      </c>
      <c r="T451" t="str">
        <f t="shared" ref="T451:T514" si="47">TEXT(B451, "yyyy-mm")</f>
        <v>2023-04</v>
      </c>
    </row>
    <row r="452" spans="1:20" x14ac:dyDescent="0.3">
      <c r="A452">
        <v>451</v>
      </c>
      <c r="B452" s="1">
        <v>45276</v>
      </c>
      <c r="C452" t="s">
        <v>494</v>
      </c>
      <c r="D452" t="s">
        <v>23</v>
      </c>
      <c r="E452">
        <v>45</v>
      </c>
      <c r="F452" t="s">
        <v>27</v>
      </c>
      <c r="G452">
        <v>1</v>
      </c>
      <c r="H452">
        <v>30</v>
      </c>
      <c r="I452">
        <v>30</v>
      </c>
      <c r="J452">
        <f t="shared" si="43"/>
        <v>2023</v>
      </c>
      <c r="K452" t="str">
        <f t="shared" si="42"/>
        <v>December</v>
      </c>
      <c r="L452">
        <f>DAY(Table1[[#This Row],[Date]])</f>
        <v>16</v>
      </c>
      <c r="M452" t="str">
        <f>TEXT(Table1[[#This Row],[Date]], "dddd")</f>
        <v>Saturday</v>
      </c>
      <c r="N452">
        <f>(Table1[[#This Row],[Total Amount]] / Table1[[#This Row],[Quantity]])</f>
        <v>30</v>
      </c>
      <c r="O452">
        <f>IF(Table1[[#This Row],[Gender]]="Male", 1, 0)</f>
        <v>0</v>
      </c>
      <c r="P452" t="str">
        <f>IF(Table1[[#This Row],[Total Amount]] &gt; 1000, "Yes", "No")</f>
        <v>No</v>
      </c>
      <c r="Q452" t="str">
        <f t="shared" si="44"/>
        <v>31-45</v>
      </c>
      <c r="R452" s="3" t="str">
        <f t="shared" si="45"/>
        <v>Winter</v>
      </c>
      <c r="S452">
        <f t="shared" si="46"/>
        <v>4</v>
      </c>
      <c r="T452" t="str">
        <f t="shared" si="47"/>
        <v>2023-12</v>
      </c>
    </row>
    <row r="453" spans="1:20" x14ac:dyDescent="0.3">
      <c r="A453">
        <v>452</v>
      </c>
      <c r="B453" s="1">
        <v>45054</v>
      </c>
      <c r="C453" t="s">
        <v>495</v>
      </c>
      <c r="D453" t="s">
        <v>23</v>
      </c>
      <c r="E453">
        <v>48</v>
      </c>
      <c r="F453" t="s">
        <v>24</v>
      </c>
      <c r="G453">
        <v>3</v>
      </c>
      <c r="H453">
        <v>500</v>
      </c>
      <c r="I453">
        <v>1500</v>
      </c>
      <c r="J453">
        <f t="shared" si="43"/>
        <v>2023</v>
      </c>
      <c r="K453" t="str">
        <f t="shared" si="42"/>
        <v>May</v>
      </c>
      <c r="L453">
        <f>DAY(Table1[[#This Row],[Date]])</f>
        <v>8</v>
      </c>
      <c r="M453" t="str">
        <f>TEXT(Table1[[#This Row],[Date]], "dddd")</f>
        <v>Monday</v>
      </c>
      <c r="N453">
        <f>(Table1[[#This Row],[Total Amount]] / Table1[[#This Row],[Quantity]])</f>
        <v>500</v>
      </c>
      <c r="O453">
        <f>IF(Table1[[#This Row],[Gender]]="Male", 1, 0)</f>
        <v>0</v>
      </c>
      <c r="P453" t="str">
        <f>IF(Table1[[#This Row],[Total Amount]] &gt; 1000, "Yes", "No")</f>
        <v>Yes</v>
      </c>
      <c r="Q453" t="str">
        <f t="shared" si="44"/>
        <v>46+</v>
      </c>
      <c r="R453" s="3" t="str">
        <f t="shared" si="45"/>
        <v>Summer</v>
      </c>
      <c r="S453">
        <f t="shared" si="46"/>
        <v>2</v>
      </c>
      <c r="T453" t="str">
        <f t="shared" si="47"/>
        <v>2023-05</v>
      </c>
    </row>
    <row r="454" spans="1:20" x14ac:dyDescent="0.3">
      <c r="A454">
        <v>453</v>
      </c>
      <c r="B454" s="1">
        <v>45268</v>
      </c>
      <c r="C454" t="s">
        <v>496</v>
      </c>
      <c r="D454" t="s">
        <v>23</v>
      </c>
      <c r="E454">
        <v>26</v>
      </c>
      <c r="F454" t="s">
        <v>24</v>
      </c>
      <c r="G454">
        <v>2</v>
      </c>
      <c r="H454">
        <v>500</v>
      </c>
      <c r="I454">
        <v>1000</v>
      </c>
      <c r="J454">
        <f t="shared" si="43"/>
        <v>2023</v>
      </c>
      <c r="K454" t="str">
        <f t="shared" si="42"/>
        <v>December</v>
      </c>
      <c r="L454">
        <f>DAY(Table1[[#This Row],[Date]])</f>
        <v>8</v>
      </c>
      <c r="M454" t="str">
        <f>TEXT(Table1[[#This Row],[Date]], "dddd")</f>
        <v>Friday</v>
      </c>
      <c r="N454">
        <f>(Table1[[#This Row],[Total Amount]] / Table1[[#This Row],[Quantity]])</f>
        <v>500</v>
      </c>
      <c r="O454">
        <f>IF(Table1[[#This Row],[Gender]]="Male", 1, 0)</f>
        <v>0</v>
      </c>
      <c r="P454" t="str">
        <f>IF(Table1[[#This Row],[Total Amount]] &gt; 1000, "Yes", "No")</f>
        <v>No</v>
      </c>
      <c r="Q454" t="str">
        <f t="shared" si="44"/>
        <v>18-30</v>
      </c>
      <c r="R454" s="3" t="str">
        <f t="shared" si="45"/>
        <v>Winter</v>
      </c>
      <c r="S454">
        <f t="shared" si="46"/>
        <v>4</v>
      </c>
      <c r="T454" t="str">
        <f t="shared" si="47"/>
        <v>2023-12</v>
      </c>
    </row>
    <row r="455" spans="1:20" x14ac:dyDescent="0.3">
      <c r="A455">
        <v>454</v>
      </c>
      <c r="B455" s="1">
        <v>44979</v>
      </c>
      <c r="C455" t="s">
        <v>497</v>
      </c>
      <c r="D455" t="s">
        <v>23</v>
      </c>
      <c r="E455">
        <v>46</v>
      </c>
      <c r="F455" t="s">
        <v>21</v>
      </c>
      <c r="G455">
        <v>1</v>
      </c>
      <c r="H455">
        <v>25</v>
      </c>
      <c r="I455">
        <v>25</v>
      </c>
      <c r="J455">
        <f t="shared" si="43"/>
        <v>2023</v>
      </c>
      <c r="K455" t="str">
        <f t="shared" si="42"/>
        <v>February</v>
      </c>
      <c r="L455">
        <f>DAY(Table1[[#This Row],[Date]])</f>
        <v>22</v>
      </c>
      <c r="M455" t="str">
        <f>TEXT(Table1[[#This Row],[Date]], "dddd")</f>
        <v>Wednesday</v>
      </c>
      <c r="N455">
        <f>(Table1[[#This Row],[Total Amount]] / Table1[[#This Row],[Quantity]])</f>
        <v>25</v>
      </c>
      <c r="O455">
        <f>IF(Table1[[#This Row],[Gender]]="Male", 1, 0)</f>
        <v>0</v>
      </c>
      <c r="P455" t="str">
        <f>IF(Table1[[#This Row],[Total Amount]] &gt; 1000, "Yes", "No")</f>
        <v>No</v>
      </c>
      <c r="Q455" t="str">
        <f t="shared" si="44"/>
        <v>46+</v>
      </c>
      <c r="R455" s="3" t="str">
        <f t="shared" si="45"/>
        <v>Winter</v>
      </c>
      <c r="S455">
        <f t="shared" si="46"/>
        <v>1</v>
      </c>
      <c r="T455" t="str">
        <f t="shared" si="47"/>
        <v>2023-02</v>
      </c>
    </row>
    <row r="456" spans="1:20" x14ac:dyDescent="0.3">
      <c r="A456">
        <v>455</v>
      </c>
      <c r="B456" s="1">
        <v>45108</v>
      </c>
      <c r="C456" t="s">
        <v>498</v>
      </c>
      <c r="D456" t="s">
        <v>20</v>
      </c>
      <c r="E456">
        <v>31</v>
      </c>
      <c r="F456" t="s">
        <v>27</v>
      </c>
      <c r="G456">
        <v>4</v>
      </c>
      <c r="H456">
        <v>25</v>
      </c>
      <c r="I456">
        <v>100</v>
      </c>
      <c r="J456">
        <f t="shared" si="43"/>
        <v>2023</v>
      </c>
      <c r="K456" t="str">
        <f t="shared" si="42"/>
        <v>July</v>
      </c>
      <c r="L456">
        <f>DAY(Table1[[#This Row],[Date]])</f>
        <v>1</v>
      </c>
      <c r="M456" t="str">
        <f>TEXT(Table1[[#This Row],[Date]], "dddd")</f>
        <v>Saturday</v>
      </c>
      <c r="N456">
        <f>(Table1[[#This Row],[Total Amount]] / Table1[[#This Row],[Quantity]])</f>
        <v>25</v>
      </c>
      <c r="O456">
        <f>IF(Table1[[#This Row],[Gender]]="Male", 1, 0)</f>
        <v>1</v>
      </c>
      <c r="P456" t="str">
        <f>IF(Table1[[#This Row],[Total Amount]] &gt; 1000, "Yes", "No")</f>
        <v>No</v>
      </c>
      <c r="Q456" t="str">
        <f t="shared" si="44"/>
        <v>31-45</v>
      </c>
      <c r="R456" s="3" t="str">
        <f t="shared" si="45"/>
        <v>Monsoon</v>
      </c>
      <c r="S456">
        <f t="shared" si="46"/>
        <v>3</v>
      </c>
      <c r="T456" t="str">
        <f t="shared" si="47"/>
        <v>2023-07</v>
      </c>
    </row>
    <row r="457" spans="1:20" x14ac:dyDescent="0.3">
      <c r="A457">
        <v>456</v>
      </c>
      <c r="B457" s="1">
        <v>45213</v>
      </c>
      <c r="C457" t="s">
        <v>499</v>
      </c>
      <c r="D457" t="s">
        <v>20</v>
      </c>
      <c r="E457">
        <v>57</v>
      </c>
      <c r="F457" t="s">
        <v>27</v>
      </c>
      <c r="G457">
        <v>2</v>
      </c>
      <c r="H457">
        <v>30</v>
      </c>
      <c r="I457">
        <v>60</v>
      </c>
      <c r="J457">
        <f t="shared" si="43"/>
        <v>2023</v>
      </c>
      <c r="K457" t="str">
        <f t="shared" si="42"/>
        <v>October</v>
      </c>
      <c r="L457">
        <f>DAY(Table1[[#This Row],[Date]])</f>
        <v>14</v>
      </c>
      <c r="M457" t="str">
        <f>TEXT(Table1[[#This Row],[Date]], "dddd")</f>
        <v>Saturday</v>
      </c>
      <c r="N457">
        <f>(Table1[[#This Row],[Total Amount]] / Table1[[#This Row],[Quantity]])</f>
        <v>30</v>
      </c>
      <c r="O457">
        <f>IF(Table1[[#This Row],[Gender]]="Male", 1, 0)</f>
        <v>1</v>
      </c>
      <c r="P457" t="str">
        <f>IF(Table1[[#This Row],[Total Amount]] &gt; 1000, "Yes", "No")</f>
        <v>No</v>
      </c>
      <c r="Q457" t="str">
        <f t="shared" si="44"/>
        <v>46+</v>
      </c>
      <c r="R457" s="3" t="str">
        <f t="shared" si="45"/>
        <v>Autumn</v>
      </c>
      <c r="S457">
        <f t="shared" si="46"/>
        <v>4</v>
      </c>
      <c r="T457" t="str">
        <f t="shared" si="47"/>
        <v>2023-10</v>
      </c>
    </row>
    <row r="458" spans="1:20" x14ac:dyDescent="0.3">
      <c r="A458">
        <v>457</v>
      </c>
      <c r="B458" s="1">
        <v>45135</v>
      </c>
      <c r="C458" t="s">
        <v>500</v>
      </c>
      <c r="D458" t="s">
        <v>23</v>
      </c>
      <c r="E458">
        <v>58</v>
      </c>
      <c r="F458" t="s">
        <v>21</v>
      </c>
      <c r="G458">
        <v>3</v>
      </c>
      <c r="H458">
        <v>300</v>
      </c>
      <c r="I458">
        <v>900</v>
      </c>
      <c r="J458">
        <f t="shared" si="43"/>
        <v>2023</v>
      </c>
      <c r="K458" t="str">
        <f t="shared" si="42"/>
        <v>July</v>
      </c>
      <c r="L458">
        <f>DAY(Table1[[#This Row],[Date]])</f>
        <v>28</v>
      </c>
      <c r="M458" t="str">
        <f>TEXT(Table1[[#This Row],[Date]], "dddd")</f>
        <v>Friday</v>
      </c>
      <c r="N458">
        <f>(Table1[[#This Row],[Total Amount]] / Table1[[#This Row],[Quantity]])</f>
        <v>300</v>
      </c>
      <c r="O458">
        <f>IF(Table1[[#This Row],[Gender]]="Male", 1, 0)</f>
        <v>0</v>
      </c>
      <c r="P458" t="str">
        <f>IF(Table1[[#This Row],[Total Amount]] &gt; 1000, "Yes", "No")</f>
        <v>No</v>
      </c>
      <c r="Q458" t="str">
        <f t="shared" si="44"/>
        <v>46+</v>
      </c>
      <c r="R458" s="3" t="str">
        <f t="shared" si="45"/>
        <v>Monsoon</v>
      </c>
      <c r="S458">
        <f t="shared" si="46"/>
        <v>3</v>
      </c>
      <c r="T458" t="str">
        <f t="shared" si="47"/>
        <v>2023-07</v>
      </c>
    </row>
    <row r="459" spans="1:20" x14ac:dyDescent="0.3">
      <c r="A459">
        <v>458</v>
      </c>
      <c r="B459" s="1">
        <v>45244</v>
      </c>
      <c r="C459" t="s">
        <v>501</v>
      </c>
      <c r="D459" t="s">
        <v>23</v>
      </c>
      <c r="E459">
        <v>39</v>
      </c>
      <c r="F459" t="s">
        <v>27</v>
      </c>
      <c r="G459">
        <v>4</v>
      </c>
      <c r="H459">
        <v>25</v>
      </c>
      <c r="I459">
        <v>100</v>
      </c>
      <c r="J459">
        <f t="shared" si="43"/>
        <v>2023</v>
      </c>
      <c r="K459" t="str">
        <f t="shared" si="42"/>
        <v>November</v>
      </c>
      <c r="L459">
        <f>DAY(Table1[[#This Row],[Date]])</f>
        <v>14</v>
      </c>
      <c r="M459" t="str">
        <f>TEXT(Table1[[#This Row],[Date]], "dddd")</f>
        <v>Tuesday</v>
      </c>
      <c r="N459">
        <f>(Table1[[#This Row],[Total Amount]] / Table1[[#This Row],[Quantity]])</f>
        <v>25</v>
      </c>
      <c r="O459">
        <f>IF(Table1[[#This Row],[Gender]]="Male", 1, 0)</f>
        <v>0</v>
      </c>
      <c r="P459" t="str">
        <f>IF(Table1[[#This Row],[Total Amount]] &gt; 1000, "Yes", "No")</f>
        <v>No</v>
      </c>
      <c r="Q459" t="str">
        <f t="shared" si="44"/>
        <v>31-45</v>
      </c>
      <c r="R459" s="3" t="str">
        <f t="shared" si="45"/>
        <v>Autumn</v>
      </c>
      <c r="S459">
        <f t="shared" si="46"/>
        <v>4</v>
      </c>
      <c r="T459" t="str">
        <f t="shared" si="47"/>
        <v>2023-11</v>
      </c>
    </row>
    <row r="460" spans="1:20" x14ac:dyDescent="0.3">
      <c r="A460">
        <v>459</v>
      </c>
      <c r="B460" s="1">
        <v>45006</v>
      </c>
      <c r="C460" t="s">
        <v>502</v>
      </c>
      <c r="D460" t="s">
        <v>20</v>
      </c>
      <c r="E460">
        <v>28</v>
      </c>
      <c r="F460" t="s">
        <v>24</v>
      </c>
      <c r="G460">
        <v>4</v>
      </c>
      <c r="H460">
        <v>300</v>
      </c>
      <c r="I460">
        <v>1200</v>
      </c>
      <c r="J460">
        <f t="shared" si="43"/>
        <v>2023</v>
      </c>
      <c r="K460" t="str">
        <f t="shared" si="42"/>
        <v>March</v>
      </c>
      <c r="L460">
        <f>DAY(Table1[[#This Row],[Date]])</f>
        <v>21</v>
      </c>
      <c r="M460" t="str">
        <f>TEXT(Table1[[#This Row],[Date]], "dddd")</f>
        <v>Tuesday</v>
      </c>
      <c r="N460">
        <f>(Table1[[#This Row],[Total Amount]] / Table1[[#This Row],[Quantity]])</f>
        <v>300</v>
      </c>
      <c r="O460">
        <f>IF(Table1[[#This Row],[Gender]]="Male", 1, 0)</f>
        <v>1</v>
      </c>
      <c r="P460" t="str">
        <f>IF(Table1[[#This Row],[Total Amount]] &gt; 1000, "Yes", "No")</f>
        <v>Yes</v>
      </c>
      <c r="Q460" t="str">
        <f t="shared" si="44"/>
        <v>18-30</v>
      </c>
      <c r="R460" s="3" t="str">
        <f t="shared" si="45"/>
        <v>Summer</v>
      </c>
      <c r="S460">
        <f t="shared" si="46"/>
        <v>1</v>
      </c>
      <c r="T460" t="str">
        <f t="shared" si="47"/>
        <v>2023-03</v>
      </c>
    </row>
    <row r="461" spans="1:20" x14ac:dyDescent="0.3">
      <c r="A461">
        <v>460</v>
      </c>
      <c r="B461" s="1">
        <v>45048</v>
      </c>
      <c r="C461" t="s">
        <v>503</v>
      </c>
      <c r="D461" t="s">
        <v>20</v>
      </c>
      <c r="E461">
        <v>40</v>
      </c>
      <c r="F461" t="s">
        <v>21</v>
      </c>
      <c r="G461">
        <v>1</v>
      </c>
      <c r="H461">
        <v>50</v>
      </c>
      <c r="I461">
        <v>50</v>
      </c>
      <c r="J461">
        <f t="shared" si="43"/>
        <v>2023</v>
      </c>
      <c r="K461" t="str">
        <f t="shared" si="42"/>
        <v>May</v>
      </c>
      <c r="L461">
        <f>DAY(Table1[[#This Row],[Date]])</f>
        <v>2</v>
      </c>
      <c r="M461" t="str">
        <f>TEXT(Table1[[#This Row],[Date]], "dddd")</f>
        <v>Tuesday</v>
      </c>
      <c r="N461">
        <f>(Table1[[#This Row],[Total Amount]] / Table1[[#This Row],[Quantity]])</f>
        <v>50</v>
      </c>
      <c r="O461">
        <f>IF(Table1[[#This Row],[Gender]]="Male", 1, 0)</f>
        <v>1</v>
      </c>
      <c r="P461" t="str">
        <f>IF(Table1[[#This Row],[Total Amount]] &gt; 1000, "Yes", "No")</f>
        <v>No</v>
      </c>
      <c r="Q461" t="str">
        <f t="shared" si="44"/>
        <v>31-45</v>
      </c>
      <c r="R461" s="3" t="str">
        <f t="shared" si="45"/>
        <v>Summer</v>
      </c>
      <c r="S461">
        <f t="shared" si="46"/>
        <v>2</v>
      </c>
      <c r="T461" t="str">
        <f t="shared" si="47"/>
        <v>2023-05</v>
      </c>
    </row>
    <row r="462" spans="1:20" x14ac:dyDescent="0.3">
      <c r="A462">
        <v>461</v>
      </c>
      <c r="B462" s="1">
        <v>45010</v>
      </c>
      <c r="C462" t="s">
        <v>504</v>
      </c>
      <c r="D462" t="s">
        <v>23</v>
      </c>
      <c r="E462">
        <v>18</v>
      </c>
      <c r="F462" t="s">
        <v>21</v>
      </c>
      <c r="G462">
        <v>2</v>
      </c>
      <c r="H462">
        <v>500</v>
      </c>
      <c r="I462">
        <v>1000</v>
      </c>
      <c r="J462">
        <f t="shared" si="43"/>
        <v>2023</v>
      </c>
      <c r="K462" t="str">
        <f t="shared" si="42"/>
        <v>March</v>
      </c>
      <c r="L462">
        <f>DAY(Table1[[#This Row],[Date]])</f>
        <v>25</v>
      </c>
      <c r="M462" t="str">
        <f>TEXT(Table1[[#This Row],[Date]], "dddd")</f>
        <v>Saturday</v>
      </c>
      <c r="N462">
        <f>(Table1[[#This Row],[Total Amount]] / Table1[[#This Row],[Quantity]])</f>
        <v>500</v>
      </c>
      <c r="O462">
        <f>IF(Table1[[#This Row],[Gender]]="Male", 1, 0)</f>
        <v>0</v>
      </c>
      <c r="P462" t="str">
        <f>IF(Table1[[#This Row],[Total Amount]] &gt; 1000, "Yes", "No")</f>
        <v>No</v>
      </c>
      <c r="Q462" t="str">
        <f t="shared" si="44"/>
        <v>18-30</v>
      </c>
      <c r="R462" s="3" t="str">
        <f t="shared" si="45"/>
        <v>Summer</v>
      </c>
      <c r="S462">
        <f t="shared" si="46"/>
        <v>1</v>
      </c>
      <c r="T462" t="str">
        <f t="shared" si="47"/>
        <v>2023-03</v>
      </c>
    </row>
    <row r="463" spans="1:20" x14ac:dyDescent="0.3">
      <c r="A463">
        <v>462</v>
      </c>
      <c r="B463" s="1">
        <v>45017</v>
      </c>
      <c r="C463" t="s">
        <v>505</v>
      </c>
      <c r="D463" t="s">
        <v>20</v>
      </c>
      <c r="E463">
        <v>63</v>
      </c>
      <c r="F463" t="s">
        <v>27</v>
      </c>
      <c r="G463">
        <v>4</v>
      </c>
      <c r="H463">
        <v>300</v>
      </c>
      <c r="I463">
        <v>1200</v>
      </c>
      <c r="J463">
        <f t="shared" si="43"/>
        <v>2023</v>
      </c>
      <c r="K463" t="str">
        <f t="shared" si="42"/>
        <v>April</v>
      </c>
      <c r="L463">
        <f>DAY(Table1[[#This Row],[Date]])</f>
        <v>1</v>
      </c>
      <c r="M463" t="str">
        <f>TEXT(Table1[[#This Row],[Date]], "dddd")</f>
        <v>Saturday</v>
      </c>
      <c r="N463">
        <f>(Table1[[#This Row],[Total Amount]] / Table1[[#This Row],[Quantity]])</f>
        <v>300</v>
      </c>
      <c r="O463">
        <f>IF(Table1[[#This Row],[Gender]]="Male", 1, 0)</f>
        <v>1</v>
      </c>
      <c r="P463" t="str">
        <f>IF(Table1[[#This Row],[Total Amount]] &gt; 1000, "Yes", "No")</f>
        <v>Yes</v>
      </c>
      <c r="Q463" t="str">
        <f t="shared" si="44"/>
        <v>46+</v>
      </c>
      <c r="R463" s="3" t="str">
        <f t="shared" si="45"/>
        <v>Summer</v>
      </c>
      <c r="S463">
        <f t="shared" si="46"/>
        <v>2</v>
      </c>
      <c r="T463" t="str">
        <f t="shared" si="47"/>
        <v>2023-04</v>
      </c>
    </row>
    <row r="464" spans="1:20" x14ac:dyDescent="0.3">
      <c r="A464">
        <v>463</v>
      </c>
      <c r="B464" s="1">
        <v>45138</v>
      </c>
      <c r="C464" t="s">
        <v>506</v>
      </c>
      <c r="D464" t="s">
        <v>23</v>
      </c>
      <c r="E464">
        <v>54</v>
      </c>
      <c r="F464" t="s">
        <v>21</v>
      </c>
      <c r="G464">
        <v>3</v>
      </c>
      <c r="H464">
        <v>500</v>
      </c>
      <c r="I464">
        <v>1500</v>
      </c>
      <c r="J464">
        <f t="shared" si="43"/>
        <v>2023</v>
      </c>
      <c r="K464" t="str">
        <f t="shared" si="42"/>
        <v>July</v>
      </c>
      <c r="L464">
        <f>DAY(Table1[[#This Row],[Date]])</f>
        <v>31</v>
      </c>
      <c r="M464" t="str">
        <f>TEXT(Table1[[#This Row],[Date]], "dddd")</f>
        <v>Monday</v>
      </c>
      <c r="N464">
        <f>(Table1[[#This Row],[Total Amount]] / Table1[[#This Row],[Quantity]])</f>
        <v>500</v>
      </c>
      <c r="O464">
        <f>IF(Table1[[#This Row],[Gender]]="Male", 1, 0)</f>
        <v>0</v>
      </c>
      <c r="P464" t="str">
        <f>IF(Table1[[#This Row],[Total Amount]] &gt; 1000, "Yes", "No")</f>
        <v>Yes</v>
      </c>
      <c r="Q464" t="str">
        <f t="shared" si="44"/>
        <v>46+</v>
      </c>
      <c r="R464" s="3" t="str">
        <f t="shared" si="45"/>
        <v>Monsoon</v>
      </c>
      <c r="S464">
        <f t="shared" si="46"/>
        <v>3</v>
      </c>
      <c r="T464" t="str">
        <f t="shared" si="47"/>
        <v>2023-07</v>
      </c>
    </row>
    <row r="465" spans="1:20" x14ac:dyDescent="0.3">
      <c r="A465">
        <v>464</v>
      </c>
      <c r="B465" s="1">
        <v>44939</v>
      </c>
      <c r="C465" t="s">
        <v>507</v>
      </c>
      <c r="D465" t="s">
        <v>20</v>
      </c>
      <c r="E465">
        <v>38</v>
      </c>
      <c r="F465" t="s">
        <v>27</v>
      </c>
      <c r="G465">
        <v>2</v>
      </c>
      <c r="H465">
        <v>300</v>
      </c>
      <c r="I465">
        <v>600</v>
      </c>
      <c r="J465">
        <f t="shared" si="43"/>
        <v>2023</v>
      </c>
      <c r="K465" t="str">
        <f t="shared" si="42"/>
        <v>January</v>
      </c>
      <c r="L465">
        <f>DAY(Table1[[#This Row],[Date]])</f>
        <v>13</v>
      </c>
      <c r="M465" t="str">
        <f>TEXT(Table1[[#This Row],[Date]], "dddd")</f>
        <v>Friday</v>
      </c>
      <c r="N465">
        <f>(Table1[[#This Row],[Total Amount]] / Table1[[#This Row],[Quantity]])</f>
        <v>300</v>
      </c>
      <c r="O465">
        <f>IF(Table1[[#This Row],[Gender]]="Male", 1, 0)</f>
        <v>1</v>
      </c>
      <c r="P465" t="str">
        <f>IF(Table1[[#This Row],[Total Amount]] &gt; 1000, "Yes", "No")</f>
        <v>No</v>
      </c>
      <c r="Q465" t="str">
        <f t="shared" si="44"/>
        <v>31-45</v>
      </c>
      <c r="R465" s="3" t="str">
        <f t="shared" si="45"/>
        <v>Winter</v>
      </c>
      <c r="S465">
        <f t="shared" si="46"/>
        <v>1</v>
      </c>
      <c r="T465" t="str">
        <f t="shared" si="47"/>
        <v>2023-01</v>
      </c>
    </row>
    <row r="466" spans="1:20" x14ac:dyDescent="0.3">
      <c r="A466">
        <v>465</v>
      </c>
      <c r="B466" s="1">
        <v>45018</v>
      </c>
      <c r="C466" t="s">
        <v>508</v>
      </c>
      <c r="D466" t="s">
        <v>23</v>
      </c>
      <c r="E466">
        <v>43</v>
      </c>
      <c r="F466" t="s">
        <v>27</v>
      </c>
      <c r="G466">
        <v>3</v>
      </c>
      <c r="H466">
        <v>50</v>
      </c>
      <c r="I466">
        <v>150</v>
      </c>
      <c r="J466">
        <f t="shared" si="43"/>
        <v>2023</v>
      </c>
      <c r="K466" t="str">
        <f t="shared" si="42"/>
        <v>April</v>
      </c>
      <c r="L466">
        <f>DAY(Table1[[#This Row],[Date]])</f>
        <v>2</v>
      </c>
      <c r="M466" t="str">
        <f>TEXT(Table1[[#This Row],[Date]], "dddd")</f>
        <v>Sunday</v>
      </c>
      <c r="N466">
        <f>(Table1[[#This Row],[Total Amount]] / Table1[[#This Row],[Quantity]])</f>
        <v>50</v>
      </c>
      <c r="O466">
        <f>IF(Table1[[#This Row],[Gender]]="Male", 1, 0)</f>
        <v>0</v>
      </c>
      <c r="P466" t="str">
        <f>IF(Table1[[#This Row],[Total Amount]] &gt; 1000, "Yes", "No")</f>
        <v>No</v>
      </c>
      <c r="Q466" t="str">
        <f t="shared" si="44"/>
        <v>31-45</v>
      </c>
      <c r="R466" s="3" t="str">
        <f t="shared" si="45"/>
        <v>Summer</v>
      </c>
      <c r="S466">
        <f t="shared" si="46"/>
        <v>2</v>
      </c>
      <c r="T466" t="str">
        <f t="shared" si="47"/>
        <v>2023-04</v>
      </c>
    </row>
    <row r="467" spans="1:20" x14ac:dyDescent="0.3">
      <c r="A467">
        <v>466</v>
      </c>
      <c r="B467" s="1">
        <v>45097</v>
      </c>
      <c r="C467" t="s">
        <v>509</v>
      </c>
      <c r="D467" t="s">
        <v>20</v>
      </c>
      <c r="E467">
        <v>63</v>
      </c>
      <c r="F467" t="s">
        <v>27</v>
      </c>
      <c r="G467">
        <v>4</v>
      </c>
      <c r="H467">
        <v>25</v>
      </c>
      <c r="I467">
        <v>100</v>
      </c>
      <c r="J467">
        <f t="shared" si="43"/>
        <v>2023</v>
      </c>
      <c r="K467" t="str">
        <f t="shared" si="42"/>
        <v>June</v>
      </c>
      <c r="L467">
        <f>DAY(Table1[[#This Row],[Date]])</f>
        <v>20</v>
      </c>
      <c r="M467" t="str">
        <f>TEXT(Table1[[#This Row],[Date]], "dddd")</f>
        <v>Tuesday</v>
      </c>
      <c r="N467">
        <f>(Table1[[#This Row],[Total Amount]] / Table1[[#This Row],[Quantity]])</f>
        <v>25</v>
      </c>
      <c r="O467">
        <f>IF(Table1[[#This Row],[Gender]]="Male", 1, 0)</f>
        <v>1</v>
      </c>
      <c r="P467" t="str">
        <f>IF(Table1[[#This Row],[Total Amount]] &gt; 1000, "Yes", "No")</f>
        <v>No</v>
      </c>
      <c r="Q467" t="str">
        <f t="shared" si="44"/>
        <v>46+</v>
      </c>
      <c r="R467" s="3" t="str">
        <f t="shared" si="45"/>
        <v>Monsoon</v>
      </c>
      <c r="S467">
        <f t="shared" si="46"/>
        <v>2</v>
      </c>
      <c r="T467" t="str">
        <f t="shared" si="47"/>
        <v>2023-06</v>
      </c>
    </row>
    <row r="468" spans="1:20" x14ac:dyDescent="0.3">
      <c r="A468">
        <v>467</v>
      </c>
      <c r="B468" s="1">
        <v>45137</v>
      </c>
      <c r="C468" t="s">
        <v>510</v>
      </c>
      <c r="D468" t="s">
        <v>23</v>
      </c>
      <c r="E468">
        <v>53</v>
      </c>
      <c r="F468" t="s">
        <v>27</v>
      </c>
      <c r="G468">
        <v>3</v>
      </c>
      <c r="H468">
        <v>50</v>
      </c>
      <c r="I468">
        <v>150</v>
      </c>
      <c r="J468">
        <f>YEAR(B468)</f>
        <v>2023</v>
      </c>
      <c r="K468" t="str">
        <f t="shared" si="42"/>
        <v>July</v>
      </c>
      <c r="L468">
        <f>DAY(Table1[[#This Row],[Date]])</f>
        <v>30</v>
      </c>
      <c r="M468" t="str">
        <f>TEXT(Table1[[#This Row],[Date]], "dddd")</f>
        <v>Sunday</v>
      </c>
      <c r="N468">
        <f>(Table1[[#This Row],[Total Amount]] / Table1[[#This Row],[Quantity]])</f>
        <v>50</v>
      </c>
      <c r="O468">
        <f>IF(Table1[[#This Row],[Gender]]="Male", 1, 0)</f>
        <v>0</v>
      </c>
      <c r="P468" t="str">
        <f>IF(Table1[[#This Row],[Total Amount]] &gt; 1000, "Yes", "No")</f>
        <v>No</v>
      </c>
      <c r="Q468" t="str">
        <f t="shared" si="44"/>
        <v>46+</v>
      </c>
      <c r="R468" s="3" t="str">
        <f t="shared" si="45"/>
        <v>Monsoon</v>
      </c>
      <c r="S468">
        <f t="shared" si="46"/>
        <v>3</v>
      </c>
      <c r="T468" t="str">
        <f t="shared" si="47"/>
        <v>2023-07</v>
      </c>
    </row>
    <row r="469" spans="1:20" x14ac:dyDescent="0.3">
      <c r="A469">
        <v>468</v>
      </c>
      <c r="B469" s="1">
        <v>45269</v>
      </c>
      <c r="C469" t="s">
        <v>511</v>
      </c>
      <c r="D469" t="s">
        <v>20</v>
      </c>
      <c r="E469">
        <v>40</v>
      </c>
      <c r="F469" t="s">
        <v>27</v>
      </c>
      <c r="G469">
        <v>1</v>
      </c>
      <c r="H469">
        <v>25</v>
      </c>
      <c r="I469">
        <v>25</v>
      </c>
      <c r="J469">
        <f t="shared" ref="J469:J532" si="48">YEAR(B469)</f>
        <v>2023</v>
      </c>
      <c r="K469" t="str">
        <f t="shared" si="42"/>
        <v>December</v>
      </c>
      <c r="L469">
        <f>DAY(Table1[[#This Row],[Date]])</f>
        <v>9</v>
      </c>
      <c r="M469" t="str">
        <f>TEXT(Table1[[#This Row],[Date]], "dddd")</f>
        <v>Saturday</v>
      </c>
      <c r="N469">
        <f>(Table1[[#This Row],[Total Amount]] / Table1[[#This Row],[Quantity]])</f>
        <v>25</v>
      </c>
      <c r="O469">
        <f>IF(Table1[[#This Row],[Gender]]="Male", 1, 0)</f>
        <v>1</v>
      </c>
      <c r="P469" t="str">
        <f>IF(Table1[[#This Row],[Total Amount]] &gt; 1000, "Yes", "No")</f>
        <v>No</v>
      </c>
      <c r="Q469" t="str">
        <f t="shared" si="44"/>
        <v>31-45</v>
      </c>
      <c r="R469" s="3" t="str">
        <f t="shared" si="45"/>
        <v>Winter</v>
      </c>
      <c r="S469">
        <f t="shared" si="46"/>
        <v>4</v>
      </c>
      <c r="T469" t="str">
        <f t="shared" si="47"/>
        <v>2023-12</v>
      </c>
    </row>
    <row r="470" spans="1:20" x14ac:dyDescent="0.3">
      <c r="A470">
        <v>469</v>
      </c>
      <c r="B470" s="1">
        <v>45054</v>
      </c>
      <c r="C470" t="s">
        <v>512</v>
      </c>
      <c r="D470" t="s">
        <v>20</v>
      </c>
      <c r="E470">
        <v>18</v>
      </c>
      <c r="F470" t="s">
        <v>21</v>
      </c>
      <c r="G470">
        <v>3</v>
      </c>
      <c r="H470">
        <v>25</v>
      </c>
      <c r="I470">
        <v>75</v>
      </c>
      <c r="J470">
        <f t="shared" si="48"/>
        <v>2023</v>
      </c>
      <c r="K470" t="str">
        <f t="shared" si="42"/>
        <v>May</v>
      </c>
      <c r="L470">
        <f>DAY(Table1[[#This Row],[Date]])</f>
        <v>8</v>
      </c>
      <c r="M470" t="str">
        <f>TEXT(Table1[[#This Row],[Date]], "dddd")</f>
        <v>Monday</v>
      </c>
      <c r="N470">
        <f>(Table1[[#This Row],[Total Amount]] / Table1[[#This Row],[Quantity]])</f>
        <v>25</v>
      </c>
      <c r="O470">
        <f>IF(Table1[[#This Row],[Gender]]="Male", 1, 0)</f>
        <v>1</v>
      </c>
      <c r="P470" t="str">
        <f>IF(Table1[[#This Row],[Total Amount]] &gt; 1000, "Yes", "No")</f>
        <v>No</v>
      </c>
      <c r="Q470" t="str">
        <f t="shared" si="44"/>
        <v>18-30</v>
      </c>
      <c r="R470" s="3" t="str">
        <f t="shared" si="45"/>
        <v>Summer</v>
      </c>
      <c r="S470">
        <f t="shared" si="46"/>
        <v>2</v>
      </c>
      <c r="T470" t="str">
        <f t="shared" si="47"/>
        <v>2023-05</v>
      </c>
    </row>
    <row r="471" spans="1:20" x14ac:dyDescent="0.3">
      <c r="A471">
        <v>470</v>
      </c>
      <c r="B471" s="1">
        <v>45063</v>
      </c>
      <c r="C471" t="s">
        <v>513</v>
      </c>
      <c r="D471" t="s">
        <v>23</v>
      </c>
      <c r="E471">
        <v>57</v>
      </c>
      <c r="F471" t="s">
        <v>24</v>
      </c>
      <c r="G471">
        <v>2</v>
      </c>
      <c r="H471">
        <v>500</v>
      </c>
      <c r="I471">
        <v>1000</v>
      </c>
      <c r="J471">
        <f t="shared" si="48"/>
        <v>2023</v>
      </c>
      <c r="K471" t="str">
        <f t="shared" si="42"/>
        <v>May</v>
      </c>
      <c r="L471">
        <f>DAY(Table1[[#This Row],[Date]])</f>
        <v>17</v>
      </c>
      <c r="M471" t="str">
        <f>TEXT(Table1[[#This Row],[Date]], "dddd")</f>
        <v>Wednesday</v>
      </c>
      <c r="N471">
        <f>(Table1[[#This Row],[Total Amount]] / Table1[[#This Row],[Quantity]])</f>
        <v>500</v>
      </c>
      <c r="O471">
        <f>IF(Table1[[#This Row],[Gender]]="Male", 1, 0)</f>
        <v>0</v>
      </c>
      <c r="P471" t="str">
        <f>IF(Table1[[#This Row],[Total Amount]] &gt; 1000, "Yes", "No")</f>
        <v>No</v>
      </c>
      <c r="Q471" t="str">
        <f t="shared" si="44"/>
        <v>46+</v>
      </c>
      <c r="R471" s="3" t="str">
        <f t="shared" si="45"/>
        <v>Summer</v>
      </c>
      <c r="S471">
        <f t="shared" si="46"/>
        <v>2</v>
      </c>
      <c r="T471" t="str">
        <f t="shared" si="47"/>
        <v>2023-05</v>
      </c>
    </row>
    <row r="472" spans="1:20" x14ac:dyDescent="0.3">
      <c r="A472">
        <v>471</v>
      </c>
      <c r="B472" s="1">
        <v>45008</v>
      </c>
      <c r="C472" t="s">
        <v>514</v>
      </c>
      <c r="D472" t="s">
        <v>20</v>
      </c>
      <c r="E472">
        <v>32</v>
      </c>
      <c r="F472" t="s">
        <v>24</v>
      </c>
      <c r="G472">
        <v>3</v>
      </c>
      <c r="H472">
        <v>50</v>
      </c>
      <c r="I472">
        <v>150</v>
      </c>
      <c r="J472">
        <f t="shared" si="48"/>
        <v>2023</v>
      </c>
      <c r="K472" t="str">
        <f t="shared" si="42"/>
        <v>March</v>
      </c>
      <c r="L472">
        <f>DAY(Table1[[#This Row],[Date]])</f>
        <v>23</v>
      </c>
      <c r="M472" t="str">
        <f>TEXT(Table1[[#This Row],[Date]], "dddd")</f>
        <v>Thursday</v>
      </c>
      <c r="N472">
        <f>(Table1[[#This Row],[Total Amount]] / Table1[[#This Row],[Quantity]])</f>
        <v>50</v>
      </c>
      <c r="O472">
        <f>IF(Table1[[#This Row],[Gender]]="Male", 1, 0)</f>
        <v>1</v>
      </c>
      <c r="P472" t="str">
        <f>IF(Table1[[#This Row],[Total Amount]] &gt; 1000, "Yes", "No")</f>
        <v>No</v>
      </c>
      <c r="Q472" t="str">
        <f t="shared" si="44"/>
        <v>31-45</v>
      </c>
      <c r="R472" s="3" t="str">
        <f t="shared" si="45"/>
        <v>Summer</v>
      </c>
      <c r="S472">
        <f t="shared" si="46"/>
        <v>1</v>
      </c>
      <c r="T472" t="str">
        <f t="shared" si="47"/>
        <v>2023-03</v>
      </c>
    </row>
    <row r="473" spans="1:20" x14ac:dyDescent="0.3">
      <c r="A473">
        <v>472</v>
      </c>
      <c r="B473" s="1">
        <v>45286</v>
      </c>
      <c r="C473" t="s">
        <v>515</v>
      </c>
      <c r="D473" t="s">
        <v>23</v>
      </c>
      <c r="E473">
        <v>38</v>
      </c>
      <c r="F473" t="s">
        <v>21</v>
      </c>
      <c r="G473">
        <v>3</v>
      </c>
      <c r="H473">
        <v>300</v>
      </c>
      <c r="I473">
        <v>900</v>
      </c>
      <c r="J473">
        <f t="shared" si="48"/>
        <v>2023</v>
      </c>
      <c r="K473" t="str">
        <f t="shared" si="42"/>
        <v>December</v>
      </c>
      <c r="L473">
        <f>DAY(Table1[[#This Row],[Date]])</f>
        <v>26</v>
      </c>
      <c r="M473" t="str">
        <f>TEXT(Table1[[#This Row],[Date]], "dddd")</f>
        <v>Tuesday</v>
      </c>
      <c r="N473">
        <f>(Table1[[#This Row],[Total Amount]] / Table1[[#This Row],[Quantity]])</f>
        <v>300</v>
      </c>
      <c r="O473">
        <f>IF(Table1[[#This Row],[Gender]]="Male", 1, 0)</f>
        <v>0</v>
      </c>
      <c r="P473" t="str">
        <f>IF(Table1[[#This Row],[Total Amount]] &gt; 1000, "Yes", "No")</f>
        <v>No</v>
      </c>
      <c r="Q473" t="str">
        <f t="shared" si="44"/>
        <v>31-45</v>
      </c>
      <c r="R473" s="3" t="str">
        <f t="shared" si="45"/>
        <v>Winter</v>
      </c>
      <c r="S473">
        <f t="shared" si="46"/>
        <v>4</v>
      </c>
      <c r="T473" t="str">
        <f t="shared" si="47"/>
        <v>2023-12</v>
      </c>
    </row>
    <row r="474" spans="1:20" x14ac:dyDescent="0.3">
      <c r="A474">
        <v>473</v>
      </c>
      <c r="B474" s="1">
        <v>44982</v>
      </c>
      <c r="C474" t="s">
        <v>516</v>
      </c>
      <c r="D474" t="s">
        <v>20</v>
      </c>
      <c r="E474">
        <v>64</v>
      </c>
      <c r="F474" t="s">
        <v>21</v>
      </c>
      <c r="G474">
        <v>1</v>
      </c>
      <c r="H474">
        <v>50</v>
      </c>
      <c r="I474">
        <v>50</v>
      </c>
      <c r="J474">
        <f t="shared" si="48"/>
        <v>2023</v>
      </c>
      <c r="K474" t="str">
        <f t="shared" si="42"/>
        <v>February</v>
      </c>
      <c r="L474">
        <f>DAY(Table1[[#This Row],[Date]])</f>
        <v>25</v>
      </c>
      <c r="M474" t="str">
        <f>TEXT(Table1[[#This Row],[Date]], "dddd")</f>
        <v>Saturday</v>
      </c>
      <c r="N474">
        <f>(Table1[[#This Row],[Total Amount]] / Table1[[#This Row],[Quantity]])</f>
        <v>50</v>
      </c>
      <c r="O474">
        <f>IF(Table1[[#This Row],[Gender]]="Male", 1, 0)</f>
        <v>1</v>
      </c>
      <c r="P474" t="str">
        <f>IF(Table1[[#This Row],[Total Amount]] &gt; 1000, "Yes", "No")</f>
        <v>No</v>
      </c>
      <c r="Q474" t="str">
        <f t="shared" si="44"/>
        <v>46+</v>
      </c>
      <c r="R474" s="3" t="str">
        <f t="shared" si="45"/>
        <v>Winter</v>
      </c>
      <c r="S474">
        <f t="shared" si="46"/>
        <v>1</v>
      </c>
      <c r="T474" t="str">
        <f t="shared" si="47"/>
        <v>2023-02</v>
      </c>
    </row>
    <row r="475" spans="1:20" x14ac:dyDescent="0.3">
      <c r="A475">
        <v>474</v>
      </c>
      <c r="B475" s="1">
        <v>45122</v>
      </c>
      <c r="C475" t="s">
        <v>517</v>
      </c>
      <c r="D475" t="s">
        <v>23</v>
      </c>
      <c r="E475">
        <v>26</v>
      </c>
      <c r="F475" t="s">
        <v>24</v>
      </c>
      <c r="G475">
        <v>3</v>
      </c>
      <c r="H475">
        <v>500</v>
      </c>
      <c r="I475">
        <v>1500</v>
      </c>
      <c r="J475">
        <f t="shared" si="48"/>
        <v>2023</v>
      </c>
      <c r="K475" t="str">
        <f t="shared" si="42"/>
        <v>July</v>
      </c>
      <c r="L475">
        <f>DAY(Table1[[#This Row],[Date]])</f>
        <v>15</v>
      </c>
      <c r="M475" t="str">
        <f>TEXT(Table1[[#This Row],[Date]], "dddd")</f>
        <v>Saturday</v>
      </c>
      <c r="N475">
        <f>(Table1[[#This Row],[Total Amount]] / Table1[[#This Row],[Quantity]])</f>
        <v>500</v>
      </c>
      <c r="O475">
        <f>IF(Table1[[#This Row],[Gender]]="Male", 1, 0)</f>
        <v>0</v>
      </c>
      <c r="P475" t="str">
        <f>IF(Table1[[#This Row],[Total Amount]] &gt; 1000, "Yes", "No")</f>
        <v>Yes</v>
      </c>
      <c r="Q475" t="str">
        <f t="shared" si="44"/>
        <v>18-30</v>
      </c>
      <c r="R475" s="3" t="str">
        <f t="shared" si="45"/>
        <v>Monsoon</v>
      </c>
      <c r="S475">
        <f t="shared" si="46"/>
        <v>3</v>
      </c>
      <c r="T475" t="str">
        <f t="shared" si="47"/>
        <v>2023-07</v>
      </c>
    </row>
    <row r="476" spans="1:20" x14ac:dyDescent="0.3">
      <c r="A476">
        <v>475</v>
      </c>
      <c r="B476" s="1">
        <v>44946</v>
      </c>
      <c r="C476" t="s">
        <v>518</v>
      </c>
      <c r="D476" t="s">
        <v>20</v>
      </c>
      <c r="E476">
        <v>26</v>
      </c>
      <c r="F476" t="s">
        <v>24</v>
      </c>
      <c r="G476">
        <v>3</v>
      </c>
      <c r="H476">
        <v>25</v>
      </c>
      <c r="I476">
        <v>75</v>
      </c>
      <c r="J476">
        <f t="shared" si="48"/>
        <v>2023</v>
      </c>
      <c r="K476" t="str">
        <f t="shared" si="42"/>
        <v>January</v>
      </c>
      <c r="L476">
        <f>DAY(Table1[[#This Row],[Date]])</f>
        <v>20</v>
      </c>
      <c r="M476" t="str">
        <f>TEXT(Table1[[#This Row],[Date]], "dddd")</f>
        <v>Friday</v>
      </c>
      <c r="N476">
        <f>(Table1[[#This Row],[Total Amount]] / Table1[[#This Row],[Quantity]])</f>
        <v>25</v>
      </c>
      <c r="O476">
        <f>IF(Table1[[#This Row],[Gender]]="Male", 1, 0)</f>
        <v>1</v>
      </c>
      <c r="P476" t="str">
        <f>IF(Table1[[#This Row],[Total Amount]] &gt; 1000, "Yes", "No")</f>
        <v>No</v>
      </c>
      <c r="Q476" t="str">
        <f t="shared" si="44"/>
        <v>18-30</v>
      </c>
      <c r="R476" s="3" t="str">
        <f t="shared" si="45"/>
        <v>Winter</v>
      </c>
      <c r="S476">
        <f t="shared" si="46"/>
        <v>1</v>
      </c>
      <c r="T476" t="str">
        <f t="shared" si="47"/>
        <v>2023-01</v>
      </c>
    </row>
    <row r="477" spans="1:20" x14ac:dyDescent="0.3">
      <c r="A477">
        <v>476</v>
      </c>
      <c r="B477" s="1">
        <v>45167</v>
      </c>
      <c r="C477" t="s">
        <v>519</v>
      </c>
      <c r="D477" t="s">
        <v>23</v>
      </c>
      <c r="E477">
        <v>27</v>
      </c>
      <c r="F477" t="s">
        <v>24</v>
      </c>
      <c r="G477">
        <v>4</v>
      </c>
      <c r="H477">
        <v>500</v>
      </c>
      <c r="I477">
        <v>2000</v>
      </c>
      <c r="J477">
        <f t="shared" si="48"/>
        <v>2023</v>
      </c>
      <c r="K477" t="str">
        <f t="shared" si="42"/>
        <v>August</v>
      </c>
      <c r="L477">
        <f>DAY(Table1[[#This Row],[Date]])</f>
        <v>29</v>
      </c>
      <c r="M477" t="str">
        <f>TEXT(Table1[[#This Row],[Date]], "dddd")</f>
        <v>Tuesday</v>
      </c>
      <c r="N477">
        <f>(Table1[[#This Row],[Total Amount]] / Table1[[#This Row],[Quantity]])</f>
        <v>500</v>
      </c>
      <c r="O477">
        <f>IF(Table1[[#This Row],[Gender]]="Male", 1, 0)</f>
        <v>0</v>
      </c>
      <c r="P477" t="str">
        <f>IF(Table1[[#This Row],[Total Amount]] &gt; 1000, "Yes", "No")</f>
        <v>Yes</v>
      </c>
      <c r="Q477" t="str">
        <f t="shared" si="44"/>
        <v>18-30</v>
      </c>
      <c r="R477" s="3" t="str">
        <f t="shared" si="45"/>
        <v>Monsoon</v>
      </c>
      <c r="S477">
        <f t="shared" si="46"/>
        <v>3</v>
      </c>
      <c r="T477" t="str">
        <f t="shared" si="47"/>
        <v>2023-08</v>
      </c>
    </row>
    <row r="478" spans="1:20" x14ac:dyDescent="0.3">
      <c r="A478">
        <v>477</v>
      </c>
      <c r="B478" s="1">
        <v>45040</v>
      </c>
      <c r="C478" t="s">
        <v>520</v>
      </c>
      <c r="D478" t="s">
        <v>20</v>
      </c>
      <c r="E478">
        <v>43</v>
      </c>
      <c r="F478" t="s">
        <v>24</v>
      </c>
      <c r="G478">
        <v>4</v>
      </c>
      <c r="H478">
        <v>30</v>
      </c>
      <c r="I478">
        <v>120</v>
      </c>
      <c r="J478">
        <f t="shared" si="48"/>
        <v>2023</v>
      </c>
      <c r="K478" t="str">
        <f t="shared" si="42"/>
        <v>April</v>
      </c>
      <c r="L478">
        <f>DAY(Table1[[#This Row],[Date]])</f>
        <v>24</v>
      </c>
      <c r="M478" t="str">
        <f>TEXT(Table1[[#This Row],[Date]], "dddd")</f>
        <v>Monday</v>
      </c>
      <c r="N478">
        <f>(Table1[[#This Row],[Total Amount]] / Table1[[#This Row],[Quantity]])</f>
        <v>30</v>
      </c>
      <c r="O478">
        <f>IF(Table1[[#This Row],[Gender]]="Male", 1, 0)</f>
        <v>1</v>
      </c>
      <c r="P478" t="str">
        <f>IF(Table1[[#This Row],[Total Amount]] &gt; 1000, "Yes", "No")</f>
        <v>No</v>
      </c>
      <c r="Q478" t="str">
        <f t="shared" si="44"/>
        <v>31-45</v>
      </c>
      <c r="R478" s="3" t="str">
        <f t="shared" si="45"/>
        <v>Summer</v>
      </c>
      <c r="S478">
        <f t="shared" si="46"/>
        <v>2</v>
      </c>
      <c r="T478" t="str">
        <f t="shared" si="47"/>
        <v>2023-04</v>
      </c>
    </row>
    <row r="479" spans="1:20" x14ac:dyDescent="0.3">
      <c r="A479">
        <v>478</v>
      </c>
      <c r="B479" s="1">
        <v>45029</v>
      </c>
      <c r="C479" t="s">
        <v>521</v>
      </c>
      <c r="D479" t="s">
        <v>23</v>
      </c>
      <c r="E479">
        <v>58</v>
      </c>
      <c r="F479" t="s">
        <v>24</v>
      </c>
      <c r="G479">
        <v>2</v>
      </c>
      <c r="H479">
        <v>30</v>
      </c>
      <c r="I479">
        <v>60</v>
      </c>
      <c r="J479">
        <f t="shared" si="48"/>
        <v>2023</v>
      </c>
      <c r="K479" t="str">
        <f t="shared" si="42"/>
        <v>April</v>
      </c>
      <c r="L479">
        <f>DAY(Table1[[#This Row],[Date]])</f>
        <v>13</v>
      </c>
      <c r="M479" t="str">
        <f>TEXT(Table1[[#This Row],[Date]], "dddd")</f>
        <v>Thursday</v>
      </c>
      <c r="N479">
        <f>(Table1[[#This Row],[Total Amount]] / Table1[[#This Row],[Quantity]])</f>
        <v>30</v>
      </c>
      <c r="O479">
        <f>IF(Table1[[#This Row],[Gender]]="Male", 1, 0)</f>
        <v>0</v>
      </c>
      <c r="P479" t="str">
        <f>IF(Table1[[#This Row],[Total Amount]] &gt; 1000, "Yes", "No")</f>
        <v>No</v>
      </c>
      <c r="Q479" t="str">
        <f t="shared" si="44"/>
        <v>46+</v>
      </c>
      <c r="R479" s="3" t="str">
        <f t="shared" si="45"/>
        <v>Summer</v>
      </c>
      <c r="S479">
        <f t="shared" si="46"/>
        <v>2</v>
      </c>
      <c r="T479" t="str">
        <f t="shared" si="47"/>
        <v>2023-04</v>
      </c>
    </row>
    <row r="480" spans="1:20" x14ac:dyDescent="0.3">
      <c r="A480">
        <v>479</v>
      </c>
      <c r="B480" s="1">
        <v>45162</v>
      </c>
      <c r="C480" t="s">
        <v>522</v>
      </c>
      <c r="D480" t="s">
        <v>20</v>
      </c>
      <c r="E480">
        <v>52</v>
      </c>
      <c r="F480" t="s">
        <v>27</v>
      </c>
      <c r="G480">
        <v>4</v>
      </c>
      <c r="H480">
        <v>300</v>
      </c>
      <c r="I480">
        <v>1200</v>
      </c>
      <c r="J480">
        <f t="shared" si="48"/>
        <v>2023</v>
      </c>
      <c r="K480" t="str">
        <f t="shared" si="42"/>
        <v>August</v>
      </c>
      <c r="L480">
        <f>DAY(Table1[[#This Row],[Date]])</f>
        <v>24</v>
      </c>
      <c r="M480" t="str">
        <f>TEXT(Table1[[#This Row],[Date]], "dddd")</f>
        <v>Thursday</v>
      </c>
      <c r="N480">
        <f>(Table1[[#This Row],[Total Amount]] / Table1[[#This Row],[Quantity]])</f>
        <v>300</v>
      </c>
      <c r="O480">
        <f>IF(Table1[[#This Row],[Gender]]="Male", 1, 0)</f>
        <v>1</v>
      </c>
      <c r="P480" t="str">
        <f>IF(Table1[[#This Row],[Total Amount]] &gt; 1000, "Yes", "No")</f>
        <v>Yes</v>
      </c>
      <c r="Q480" t="str">
        <f t="shared" si="44"/>
        <v>46+</v>
      </c>
      <c r="R480" s="3" t="str">
        <f t="shared" si="45"/>
        <v>Monsoon</v>
      </c>
      <c r="S480">
        <f t="shared" si="46"/>
        <v>3</v>
      </c>
      <c r="T480" t="str">
        <f t="shared" si="47"/>
        <v>2023-08</v>
      </c>
    </row>
    <row r="481" spans="1:20" x14ac:dyDescent="0.3">
      <c r="A481">
        <v>480</v>
      </c>
      <c r="B481" s="1">
        <v>45106</v>
      </c>
      <c r="C481" t="s">
        <v>523</v>
      </c>
      <c r="D481" t="s">
        <v>23</v>
      </c>
      <c r="E481">
        <v>42</v>
      </c>
      <c r="F481" t="s">
        <v>21</v>
      </c>
      <c r="G481">
        <v>4</v>
      </c>
      <c r="H481">
        <v>500</v>
      </c>
      <c r="I481">
        <v>2000</v>
      </c>
      <c r="J481">
        <f t="shared" si="48"/>
        <v>2023</v>
      </c>
      <c r="K481" t="str">
        <f t="shared" si="42"/>
        <v>June</v>
      </c>
      <c r="L481">
        <f>DAY(Table1[[#This Row],[Date]])</f>
        <v>29</v>
      </c>
      <c r="M481" t="str">
        <f>TEXT(Table1[[#This Row],[Date]], "dddd")</f>
        <v>Thursday</v>
      </c>
      <c r="N481">
        <f>(Table1[[#This Row],[Total Amount]] / Table1[[#This Row],[Quantity]])</f>
        <v>500</v>
      </c>
      <c r="O481">
        <f>IF(Table1[[#This Row],[Gender]]="Male", 1, 0)</f>
        <v>0</v>
      </c>
      <c r="P481" t="str">
        <f>IF(Table1[[#This Row],[Total Amount]] &gt; 1000, "Yes", "No")</f>
        <v>Yes</v>
      </c>
      <c r="Q481" t="str">
        <f t="shared" si="44"/>
        <v>31-45</v>
      </c>
      <c r="R481" s="3" t="str">
        <f t="shared" si="45"/>
        <v>Monsoon</v>
      </c>
      <c r="S481">
        <f t="shared" si="46"/>
        <v>2</v>
      </c>
      <c r="T481" t="str">
        <f t="shared" si="47"/>
        <v>2023-06</v>
      </c>
    </row>
    <row r="482" spans="1:20" x14ac:dyDescent="0.3">
      <c r="A482">
        <v>481</v>
      </c>
      <c r="B482" s="1">
        <v>45083</v>
      </c>
      <c r="C482" t="s">
        <v>524</v>
      </c>
      <c r="D482" t="s">
        <v>23</v>
      </c>
      <c r="E482">
        <v>43</v>
      </c>
      <c r="F482" t="s">
        <v>27</v>
      </c>
      <c r="G482">
        <v>4</v>
      </c>
      <c r="H482">
        <v>300</v>
      </c>
      <c r="I482">
        <v>1200</v>
      </c>
      <c r="J482">
        <f t="shared" si="48"/>
        <v>2023</v>
      </c>
      <c r="K482" t="str">
        <f t="shared" si="42"/>
        <v>June</v>
      </c>
      <c r="L482">
        <f>DAY(Table1[[#This Row],[Date]])</f>
        <v>6</v>
      </c>
      <c r="M482" t="str">
        <f>TEXT(Table1[[#This Row],[Date]], "dddd")</f>
        <v>Tuesday</v>
      </c>
      <c r="N482">
        <f>(Table1[[#This Row],[Total Amount]] / Table1[[#This Row],[Quantity]])</f>
        <v>300</v>
      </c>
      <c r="O482">
        <f>IF(Table1[[#This Row],[Gender]]="Male", 1, 0)</f>
        <v>0</v>
      </c>
      <c r="P482" t="str">
        <f>IF(Table1[[#This Row],[Total Amount]] &gt; 1000, "Yes", "No")</f>
        <v>Yes</v>
      </c>
      <c r="Q482" t="str">
        <f t="shared" si="44"/>
        <v>31-45</v>
      </c>
      <c r="R482" s="3" t="str">
        <f t="shared" si="45"/>
        <v>Monsoon</v>
      </c>
      <c r="S482">
        <f t="shared" si="46"/>
        <v>2</v>
      </c>
      <c r="T482" t="str">
        <f t="shared" si="47"/>
        <v>2023-06</v>
      </c>
    </row>
    <row r="483" spans="1:20" x14ac:dyDescent="0.3">
      <c r="A483">
        <v>482</v>
      </c>
      <c r="B483" s="1">
        <v>45043</v>
      </c>
      <c r="C483" t="s">
        <v>525</v>
      </c>
      <c r="D483" t="s">
        <v>23</v>
      </c>
      <c r="E483">
        <v>28</v>
      </c>
      <c r="F483" t="s">
        <v>24</v>
      </c>
      <c r="G483">
        <v>4</v>
      </c>
      <c r="H483">
        <v>300</v>
      </c>
      <c r="I483">
        <v>1200</v>
      </c>
      <c r="J483">
        <f t="shared" si="48"/>
        <v>2023</v>
      </c>
      <c r="K483" t="str">
        <f t="shared" si="42"/>
        <v>April</v>
      </c>
      <c r="L483">
        <f>DAY(Table1[[#This Row],[Date]])</f>
        <v>27</v>
      </c>
      <c r="M483" t="str">
        <f>TEXT(Table1[[#This Row],[Date]], "dddd")</f>
        <v>Thursday</v>
      </c>
      <c r="N483">
        <f>(Table1[[#This Row],[Total Amount]] / Table1[[#This Row],[Quantity]])</f>
        <v>300</v>
      </c>
      <c r="O483">
        <f>IF(Table1[[#This Row],[Gender]]="Male", 1, 0)</f>
        <v>0</v>
      </c>
      <c r="P483" t="str">
        <f>IF(Table1[[#This Row],[Total Amount]] &gt; 1000, "Yes", "No")</f>
        <v>Yes</v>
      </c>
      <c r="Q483" t="str">
        <f t="shared" si="44"/>
        <v>18-30</v>
      </c>
      <c r="R483" s="3" t="str">
        <f t="shared" si="45"/>
        <v>Summer</v>
      </c>
      <c r="S483">
        <f t="shared" si="46"/>
        <v>2</v>
      </c>
      <c r="T483" t="str">
        <f t="shared" si="47"/>
        <v>2023-04</v>
      </c>
    </row>
    <row r="484" spans="1:20" x14ac:dyDescent="0.3">
      <c r="A484">
        <v>483</v>
      </c>
      <c r="B484" s="1">
        <v>45041</v>
      </c>
      <c r="C484" t="s">
        <v>526</v>
      </c>
      <c r="D484" t="s">
        <v>20</v>
      </c>
      <c r="E484">
        <v>55</v>
      </c>
      <c r="F484" t="s">
        <v>24</v>
      </c>
      <c r="G484">
        <v>1</v>
      </c>
      <c r="H484">
        <v>30</v>
      </c>
      <c r="I484">
        <v>30</v>
      </c>
      <c r="J484">
        <f t="shared" si="48"/>
        <v>2023</v>
      </c>
      <c r="K484" t="str">
        <f t="shared" si="42"/>
        <v>April</v>
      </c>
      <c r="L484">
        <f>DAY(Table1[[#This Row],[Date]])</f>
        <v>25</v>
      </c>
      <c r="M484" t="str">
        <f>TEXT(Table1[[#This Row],[Date]], "dddd")</f>
        <v>Tuesday</v>
      </c>
      <c r="N484">
        <f>(Table1[[#This Row],[Total Amount]] / Table1[[#This Row],[Quantity]])</f>
        <v>30</v>
      </c>
      <c r="O484">
        <f>IF(Table1[[#This Row],[Gender]]="Male", 1, 0)</f>
        <v>1</v>
      </c>
      <c r="P484" t="str">
        <f>IF(Table1[[#This Row],[Total Amount]] &gt; 1000, "Yes", "No")</f>
        <v>No</v>
      </c>
      <c r="Q484" t="str">
        <f t="shared" si="44"/>
        <v>46+</v>
      </c>
      <c r="R484" s="3" t="str">
        <f t="shared" si="45"/>
        <v>Summer</v>
      </c>
      <c r="S484">
        <f t="shared" si="46"/>
        <v>2</v>
      </c>
      <c r="T484" t="str">
        <f t="shared" si="47"/>
        <v>2023-04</v>
      </c>
    </row>
    <row r="485" spans="1:20" x14ac:dyDescent="0.3">
      <c r="A485">
        <v>484</v>
      </c>
      <c r="B485" s="1">
        <v>44939</v>
      </c>
      <c r="C485" t="s">
        <v>527</v>
      </c>
      <c r="D485" t="s">
        <v>23</v>
      </c>
      <c r="E485">
        <v>19</v>
      </c>
      <c r="F485" t="s">
        <v>24</v>
      </c>
      <c r="G485">
        <v>4</v>
      </c>
      <c r="H485">
        <v>300</v>
      </c>
      <c r="I485">
        <v>1200</v>
      </c>
      <c r="J485">
        <f t="shared" si="48"/>
        <v>2023</v>
      </c>
      <c r="K485" t="str">
        <f t="shared" si="42"/>
        <v>January</v>
      </c>
      <c r="L485">
        <f>DAY(Table1[[#This Row],[Date]])</f>
        <v>13</v>
      </c>
      <c r="M485" t="str">
        <f>TEXT(Table1[[#This Row],[Date]], "dddd")</f>
        <v>Friday</v>
      </c>
      <c r="N485">
        <f>(Table1[[#This Row],[Total Amount]] / Table1[[#This Row],[Quantity]])</f>
        <v>300</v>
      </c>
      <c r="O485">
        <f>IF(Table1[[#This Row],[Gender]]="Male", 1, 0)</f>
        <v>0</v>
      </c>
      <c r="P485" t="str">
        <f>IF(Table1[[#This Row],[Total Amount]] &gt; 1000, "Yes", "No")</f>
        <v>Yes</v>
      </c>
      <c r="Q485" t="str">
        <f t="shared" si="44"/>
        <v>18-30</v>
      </c>
      <c r="R485" s="3" t="str">
        <f t="shared" si="45"/>
        <v>Winter</v>
      </c>
      <c r="S485">
        <f t="shared" si="46"/>
        <v>1</v>
      </c>
      <c r="T485" t="str">
        <f t="shared" si="47"/>
        <v>2023-01</v>
      </c>
    </row>
    <row r="486" spans="1:20" x14ac:dyDescent="0.3">
      <c r="A486">
        <v>485</v>
      </c>
      <c r="B486" s="1">
        <v>45264</v>
      </c>
      <c r="C486" t="s">
        <v>528</v>
      </c>
      <c r="D486" t="s">
        <v>20</v>
      </c>
      <c r="E486">
        <v>24</v>
      </c>
      <c r="F486" t="s">
        <v>27</v>
      </c>
      <c r="G486">
        <v>1</v>
      </c>
      <c r="H486">
        <v>30</v>
      </c>
      <c r="I486">
        <v>30</v>
      </c>
      <c r="J486">
        <f t="shared" si="48"/>
        <v>2023</v>
      </c>
      <c r="K486" t="str">
        <f t="shared" si="42"/>
        <v>December</v>
      </c>
      <c r="L486">
        <f>DAY(Table1[[#This Row],[Date]])</f>
        <v>4</v>
      </c>
      <c r="M486" t="str">
        <f>TEXT(Table1[[#This Row],[Date]], "dddd")</f>
        <v>Monday</v>
      </c>
      <c r="N486">
        <f>(Table1[[#This Row],[Total Amount]] / Table1[[#This Row],[Quantity]])</f>
        <v>30</v>
      </c>
      <c r="O486">
        <f>IF(Table1[[#This Row],[Gender]]="Male", 1, 0)</f>
        <v>1</v>
      </c>
      <c r="P486" t="str">
        <f>IF(Table1[[#This Row],[Total Amount]] &gt; 1000, "Yes", "No")</f>
        <v>No</v>
      </c>
      <c r="Q486" t="str">
        <f t="shared" si="44"/>
        <v>18-30</v>
      </c>
      <c r="R486" s="3" t="str">
        <f t="shared" si="45"/>
        <v>Winter</v>
      </c>
      <c r="S486">
        <f t="shared" si="46"/>
        <v>4</v>
      </c>
      <c r="T486" t="str">
        <f t="shared" si="47"/>
        <v>2023-12</v>
      </c>
    </row>
    <row r="487" spans="1:20" x14ac:dyDescent="0.3">
      <c r="A487">
        <v>486</v>
      </c>
      <c r="B487" s="1">
        <v>45025</v>
      </c>
      <c r="C487" t="s">
        <v>529</v>
      </c>
      <c r="D487" t="s">
        <v>23</v>
      </c>
      <c r="E487">
        <v>35</v>
      </c>
      <c r="F487" t="s">
        <v>27</v>
      </c>
      <c r="G487">
        <v>1</v>
      </c>
      <c r="H487">
        <v>25</v>
      </c>
      <c r="I487">
        <v>25</v>
      </c>
      <c r="J487">
        <f t="shared" si="48"/>
        <v>2023</v>
      </c>
      <c r="K487" t="str">
        <f t="shared" si="42"/>
        <v>April</v>
      </c>
      <c r="L487">
        <f>DAY(Table1[[#This Row],[Date]])</f>
        <v>9</v>
      </c>
      <c r="M487" t="str">
        <f>TEXT(Table1[[#This Row],[Date]], "dddd")</f>
        <v>Sunday</v>
      </c>
      <c r="N487">
        <f>(Table1[[#This Row],[Total Amount]] / Table1[[#This Row],[Quantity]])</f>
        <v>25</v>
      </c>
      <c r="O487">
        <f>IF(Table1[[#This Row],[Gender]]="Male", 1, 0)</f>
        <v>0</v>
      </c>
      <c r="P487" t="str">
        <f>IF(Table1[[#This Row],[Total Amount]] &gt; 1000, "Yes", "No")</f>
        <v>No</v>
      </c>
      <c r="Q487" t="str">
        <f t="shared" si="44"/>
        <v>31-45</v>
      </c>
      <c r="R487" s="3" t="str">
        <f t="shared" si="45"/>
        <v>Summer</v>
      </c>
      <c r="S487">
        <f t="shared" si="46"/>
        <v>2</v>
      </c>
      <c r="T487" t="str">
        <f t="shared" si="47"/>
        <v>2023-04</v>
      </c>
    </row>
    <row r="488" spans="1:20" x14ac:dyDescent="0.3">
      <c r="A488">
        <v>487</v>
      </c>
      <c r="B488" s="1">
        <v>45131</v>
      </c>
      <c r="C488" t="s">
        <v>530</v>
      </c>
      <c r="D488" t="s">
        <v>20</v>
      </c>
      <c r="E488">
        <v>44</v>
      </c>
      <c r="F488" t="s">
        <v>24</v>
      </c>
      <c r="G488">
        <v>4</v>
      </c>
      <c r="H488">
        <v>500</v>
      </c>
      <c r="I488">
        <v>2000</v>
      </c>
      <c r="J488">
        <f t="shared" si="48"/>
        <v>2023</v>
      </c>
      <c r="K488" t="str">
        <f t="shared" si="42"/>
        <v>July</v>
      </c>
      <c r="L488">
        <f>DAY(Table1[[#This Row],[Date]])</f>
        <v>24</v>
      </c>
      <c r="M488" t="str">
        <f>TEXT(Table1[[#This Row],[Date]], "dddd")</f>
        <v>Monday</v>
      </c>
      <c r="N488">
        <f>(Table1[[#This Row],[Total Amount]] / Table1[[#This Row],[Quantity]])</f>
        <v>500</v>
      </c>
      <c r="O488">
        <f>IF(Table1[[#This Row],[Gender]]="Male", 1, 0)</f>
        <v>1</v>
      </c>
      <c r="P488" t="str">
        <f>IF(Table1[[#This Row],[Total Amount]] &gt; 1000, "Yes", "No")</f>
        <v>Yes</v>
      </c>
      <c r="Q488" t="str">
        <f t="shared" si="44"/>
        <v>31-45</v>
      </c>
      <c r="R488" s="3" t="str">
        <f t="shared" si="45"/>
        <v>Monsoon</v>
      </c>
      <c r="S488">
        <f t="shared" si="46"/>
        <v>3</v>
      </c>
      <c r="T488" t="str">
        <f t="shared" si="47"/>
        <v>2023-07</v>
      </c>
    </row>
    <row r="489" spans="1:20" x14ac:dyDescent="0.3">
      <c r="A489">
        <v>488</v>
      </c>
      <c r="B489" s="1">
        <v>45095</v>
      </c>
      <c r="C489" t="s">
        <v>531</v>
      </c>
      <c r="D489" t="s">
        <v>23</v>
      </c>
      <c r="E489">
        <v>51</v>
      </c>
      <c r="F489" t="s">
        <v>27</v>
      </c>
      <c r="G489">
        <v>3</v>
      </c>
      <c r="H489">
        <v>300</v>
      </c>
      <c r="I489">
        <v>900</v>
      </c>
      <c r="J489">
        <f t="shared" si="48"/>
        <v>2023</v>
      </c>
      <c r="K489" t="str">
        <f t="shared" si="42"/>
        <v>June</v>
      </c>
      <c r="L489">
        <f>DAY(Table1[[#This Row],[Date]])</f>
        <v>18</v>
      </c>
      <c r="M489" t="str">
        <f>TEXT(Table1[[#This Row],[Date]], "dddd")</f>
        <v>Sunday</v>
      </c>
      <c r="N489">
        <f>(Table1[[#This Row],[Total Amount]] / Table1[[#This Row],[Quantity]])</f>
        <v>300</v>
      </c>
      <c r="O489">
        <f>IF(Table1[[#This Row],[Gender]]="Male", 1, 0)</f>
        <v>0</v>
      </c>
      <c r="P489" t="str">
        <f>IF(Table1[[#This Row],[Total Amount]] &gt; 1000, "Yes", "No")</f>
        <v>No</v>
      </c>
      <c r="Q489" t="str">
        <f t="shared" si="44"/>
        <v>46+</v>
      </c>
      <c r="R489" s="3" t="str">
        <f t="shared" si="45"/>
        <v>Monsoon</v>
      </c>
      <c r="S489">
        <f t="shared" si="46"/>
        <v>2</v>
      </c>
      <c r="T489" t="str">
        <f t="shared" si="47"/>
        <v>2023-06</v>
      </c>
    </row>
    <row r="490" spans="1:20" x14ac:dyDescent="0.3">
      <c r="A490">
        <v>489</v>
      </c>
      <c r="B490" s="1">
        <v>45069</v>
      </c>
      <c r="C490" t="s">
        <v>532</v>
      </c>
      <c r="D490" t="s">
        <v>20</v>
      </c>
      <c r="E490">
        <v>44</v>
      </c>
      <c r="F490" t="s">
        <v>27</v>
      </c>
      <c r="G490">
        <v>1</v>
      </c>
      <c r="H490">
        <v>30</v>
      </c>
      <c r="I490">
        <v>30</v>
      </c>
      <c r="J490">
        <f t="shared" si="48"/>
        <v>2023</v>
      </c>
      <c r="K490" t="str">
        <f t="shared" ref="K490:K553" si="49">TEXT(B490, "mmmm")</f>
        <v>May</v>
      </c>
      <c r="L490">
        <f>DAY(Table1[[#This Row],[Date]])</f>
        <v>23</v>
      </c>
      <c r="M490" t="str">
        <f>TEXT(Table1[[#This Row],[Date]], "dddd")</f>
        <v>Tuesday</v>
      </c>
      <c r="N490">
        <f>(Table1[[#This Row],[Total Amount]] / Table1[[#This Row],[Quantity]])</f>
        <v>30</v>
      </c>
      <c r="O490">
        <f>IF(Table1[[#This Row],[Gender]]="Male", 1, 0)</f>
        <v>1</v>
      </c>
      <c r="P490" t="str">
        <f>IF(Table1[[#This Row],[Total Amount]] &gt; 1000, "Yes", "No")</f>
        <v>No</v>
      </c>
      <c r="Q490" t="str">
        <f t="shared" si="44"/>
        <v>31-45</v>
      </c>
      <c r="R490" s="3" t="str">
        <f t="shared" si="45"/>
        <v>Summer</v>
      </c>
      <c r="S490">
        <f t="shared" si="46"/>
        <v>2</v>
      </c>
      <c r="T490" t="str">
        <f t="shared" si="47"/>
        <v>2023-05</v>
      </c>
    </row>
    <row r="491" spans="1:20" x14ac:dyDescent="0.3">
      <c r="A491">
        <v>490</v>
      </c>
      <c r="B491" s="1">
        <v>44962</v>
      </c>
      <c r="C491" t="s">
        <v>533</v>
      </c>
      <c r="D491" t="s">
        <v>20</v>
      </c>
      <c r="E491">
        <v>34</v>
      </c>
      <c r="F491" t="s">
        <v>24</v>
      </c>
      <c r="G491">
        <v>3</v>
      </c>
      <c r="H491">
        <v>50</v>
      </c>
      <c r="I491">
        <v>150</v>
      </c>
      <c r="J491">
        <f t="shared" si="48"/>
        <v>2023</v>
      </c>
      <c r="K491" t="str">
        <f t="shared" si="49"/>
        <v>February</v>
      </c>
      <c r="L491">
        <f>DAY(Table1[[#This Row],[Date]])</f>
        <v>5</v>
      </c>
      <c r="M491" t="str">
        <f>TEXT(Table1[[#This Row],[Date]], "dddd")</f>
        <v>Sunday</v>
      </c>
      <c r="N491">
        <f>(Table1[[#This Row],[Total Amount]] / Table1[[#This Row],[Quantity]])</f>
        <v>50</v>
      </c>
      <c r="O491">
        <f>IF(Table1[[#This Row],[Gender]]="Male", 1, 0)</f>
        <v>1</v>
      </c>
      <c r="P491" t="str">
        <f>IF(Table1[[#This Row],[Total Amount]] &gt; 1000, "Yes", "No")</f>
        <v>No</v>
      </c>
      <c r="Q491" t="str">
        <f t="shared" si="44"/>
        <v>31-45</v>
      </c>
      <c r="R491" s="3" t="str">
        <f t="shared" si="45"/>
        <v>Winter</v>
      </c>
      <c r="S491">
        <f t="shared" si="46"/>
        <v>1</v>
      </c>
      <c r="T491" t="str">
        <f t="shared" si="47"/>
        <v>2023-02</v>
      </c>
    </row>
    <row r="492" spans="1:20" x14ac:dyDescent="0.3">
      <c r="A492">
        <v>491</v>
      </c>
      <c r="B492" s="1">
        <v>45069</v>
      </c>
      <c r="C492" t="s">
        <v>534</v>
      </c>
      <c r="D492" t="s">
        <v>23</v>
      </c>
      <c r="E492">
        <v>60</v>
      </c>
      <c r="F492" t="s">
        <v>27</v>
      </c>
      <c r="G492">
        <v>3</v>
      </c>
      <c r="H492">
        <v>300</v>
      </c>
      <c r="I492">
        <v>900</v>
      </c>
      <c r="J492">
        <f t="shared" si="48"/>
        <v>2023</v>
      </c>
      <c r="K492" t="str">
        <f t="shared" si="49"/>
        <v>May</v>
      </c>
      <c r="L492">
        <f>DAY(Table1[[#This Row],[Date]])</f>
        <v>23</v>
      </c>
      <c r="M492" t="str">
        <f>TEXT(Table1[[#This Row],[Date]], "dddd")</f>
        <v>Tuesday</v>
      </c>
      <c r="N492">
        <f>(Table1[[#This Row],[Total Amount]] / Table1[[#This Row],[Quantity]])</f>
        <v>300</v>
      </c>
      <c r="O492">
        <f>IF(Table1[[#This Row],[Gender]]="Male", 1, 0)</f>
        <v>0</v>
      </c>
      <c r="P492" t="str">
        <f>IF(Table1[[#This Row],[Total Amount]] &gt; 1000, "Yes", "No")</f>
        <v>No</v>
      </c>
      <c r="Q492" t="str">
        <f t="shared" si="44"/>
        <v>46+</v>
      </c>
      <c r="R492" s="3" t="str">
        <f t="shared" si="45"/>
        <v>Summer</v>
      </c>
      <c r="S492">
        <f t="shared" si="46"/>
        <v>2</v>
      </c>
      <c r="T492" t="str">
        <f t="shared" si="47"/>
        <v>2023-05</v>
      </c>
    </row>
    <row r="493" spans="1:20" x14ac:dyDescent="0.3">
      <c r="A493">
        <v>492</v>
      </c>
      <c r="B493" s="1">
        <v>45106</v>
      </c>
      <c r="C493" t="s">
        <v>535</v>
      </c>
      <c r="D493" t="s">
        <v>20</v>
      </c>
      <c r="E493">
        <v>61</v>
      </c>
      <c r="F493" t="s">
        <v>21</v>
      </c>
      <c r="G493">
        <v>4</v>
      </c>
      <c r="H493">
        <v>25</v>
      </c>
      <c r="I493">
        <v>100</v>
      </c>
      <c r="J493">
        <f t="shared" si="48"/>
        <v>2023</v>
      </c>
      <c r="K493" t="str">
        <f t="shared" si="49"/>
        <v>June</v>
      </c>
      <c r="L493">
        <f>DAY(Table1[[#This Row],[Date]])</f>
        <v>29</v>
      </c>
      <c r="M493" t="str">
        <f>TEXT(Table1[[#This Row],[Date]], "dddd")</f>
        <v>Thursday</v>
      </c>
      <c r="N493">
        <f>(Table1[[#This Row],[Total Amount]] / Table1[[#This Row],[Quantity]])</f>
        <v>25</v>
      </c>
      <c r="O493">
        <f>IF(Table1[[#This Row],[Gender]]="Male", 1, 0)</f>
        <v>1</v>
      </c>
      <c r="P493" t="str">
        <f>IF(Table1[[#This Row],[Total Amount]] &gt; 1000, "Yes", "No")</f>
        <v>No</v>
      </c>
      <c r="Q493" t="str">
        <f t="shared" si="44"/>
        <v>46+</v>
      </c>
      <c r="R493" s="3" t="str">
        <f t="shared" si="45"/>
        <v>Monsoon</v>
      </c>
      <c r="S493">
        <f t="shared" si="46"/>
        <v>2</v>
      </c>
      <c r="T493" t="str">
        <f t="shared" si="47"/>
        <v>2023-06</v>
      </c>
    </row>
    <row r="494" spans="1:20" x14ac:dyDescent="0.3">
      <c r="A494">
        <v>493</v>
      </c>
      <c r="B494" s="1">
        <v>45255</v>
      </c>
      <c r="C494" t="s">
        <v>536</v>
      </c>
      <c r="D494" t="s">
        <v>20</v>
      </c>
      <c r="E494">
        <v>41</v>
      </c>
      <c r="F494" t="s">
        <v>21</v>
      </c>
      <c r="G494">
        <v>2</v>
      </c>
      <c r="H494">
        <v>25</v>
      </c>
      <c r="I494">
        <v>50</v>
      </c>
      <c r="J494">
        <f t="shared" si="48"/>
        <v>2023</v>
      </c>
      <c r="K494" t="str">
        <f t="shared" si="49"/>
        <v>November</v>
      </c>
      <c r="L494">
        <f>DAY(Table1[[#This Row],[Date]])</f>
        <v>25</v>
      </c>
      <c r="M494" t="str">
        <f>TEXT(Table1[[#This Row],[Date]], "dddd")</f>
        <v>Saturday</v>
      </c>
      <c r="N494">
        <f>(Table1[[#This Row],[Total Amount]] / Table1[[#This Row],[Quantity]])</f>
        <v>25</v>
      </c>
      <c r="O494">
        <f>IF(Table1[[#This Row],[Gender]]="Male", 1, 0)</f>
        <v>1</v>
      </c>
      <c r="P494" t="str">
        <f>IF(Table1[[#This Row],[Total Amount]] &gt; 1000, "Yes", "No")</f>
        <v>No</v>
      </c>
      <c r="Q494" t="str">
        <f t="shared" si="44"/>
        <v>31-45</v>
      </c>
      <c r="R494" s="3" t="str">
        <f t="shared" si="45"/>
        <v>Autumn</v>
      </c>
      <c r="S494">
        <f t="shared" si="46"/>
        <v>4</v>
      </c>
      <c r="T494" t="str">
        <f t="shared" si="47"/>
        <v>2023-11</v>
      </c>
    </row>
    <row r="495" spans="1:20" x14ac:dyDescent="0.3">
      <c r="A495">
        <v>494</v>
      </c>
      <c r="B495" s="1">
        <v>45187</v>
      </c>
      <c r="C495" t="s">
        <v>537</v>
      </c>
      <c r="D495" t="s">
        <v>23</v>
      </c>
      <c r="E495">
        <v>42</v>
      </c>
      <c r="F495" t="s">
        <v>21</v>
      </c>
      <c r="G495">
        <v>4</v>
      </c>
      <c r="H495">
        <v>50</v>
      </c>
      <c r="I495">
        <v>200</v>
      </c>
      <c r="J495">
        <f t="shared" si="48"/>
        <v>2023</v>
      </c>
      <c r="K495" t="str">
        <f t="shared" si="49"/>
        <v>September</v>
      </c>
      <c r="L495">
        <f>DAY(Table1[[#This Row],[Date]])</f>
        <v>18</v>
      </c>
      <c r="M495" t="str">
        <f>TEXT(Table1[[#This Row],[Date]], "dddd")</f>
        <v>Monday</v>
      </c>
      <c r="N495">
        <f>(Table1[[#This Row],[Total Amount]] / Table1[[#This Row],[Quantity]])</f>
        <v>50</v>
      </c>
      <c r="O495">
        <f>IF(Table1[[#This Row],[Gender]]="Male", 1, 0)</f>
        <v>0</v>
      </c>
      <c r="P495" t="str">
        <f>IF(Table1[[#This Row],[Total Amount]] &gt; 1000, "Yes", "No")</f>
        <v>No</v>
      </c>
      <c r="Q495" t="str">
        <f t="shared" si="44"/>
        <v>31-45</v>
      </c>
      <c r="R495" s="3" t="str">
        <f t="shared" si="45"/>
        <v>Monsoon</v>
      </c>
      <c r="S495">
        <f t="shared" si="46"/>
        <v>3</v>
      </c>
      <c r="T495" t="str">
        <f t="shared" si="47"/>
        <v>2023-09</v>
      </c>
    </row>
    <row r="496" spans="1:20" x14ac:dyDescent="0.3">
      <c r="A496">
        <v>495</v>
      </c>
      <c r="B496" s="1">
        <v>45131</v>
      </c>
      <c r="C496" t="s">
        <v>538</v>
      </c>
      <c r="D496" t="s">
        <v>20</v>
      </c>
      <c r="E496">
        <v>24</v>
      </c>
      <c r="F496" t="s">
        <v>21</v>
      </c>
      <c r="G496">
        <v>2</v>
      </c>
      <c r="H496">
        <v>30</v>
      </c>
      <c r="I496">
        <v>60</v>
      </c>
      <c r="J496">
        <f t="shared" si="48"/>
        <v>2023</v>
      </c>
      <c r="K496" t="str">
        <f t="shared" si="49"/>
        <v>July</v>
      </c>
      <c r="L496">
        <f>DAY(Table1[[#This Row],[Date]])</f>
        <v>24</v>
      </c>
      <c r="M496" t="str">
        <f>TEXT(Table1[[#This Row],[Date]], "dddd")</f>
        <v>Monday</v>
      </c>
      <c r="N496">
        <f>(Table1[[#This Row],[Total Amount]] / Table1[[#This Row],[Quantity]])</f>
        <v>30</v>
      </c>
      <c r="O496">
        <f>IF(Table1[[#This Row],[Gender]]="Male", 1, 0)</f>
        <v>1</v>
      </c>
      <c r="P496" t="str">
        <f>IF(Table1[[#This Row],[Total Amount]] &gt; 1000, "Yes", "No")</f>
        <v>No</v>
      </c>
      <c r="Q496" t="str">
        <f t="shared" si="44"/>
        <v>18-30</v>
      </c>
      <c r="R496" s="3" t="str">
        <f t="shared" si="45"/>
        <v>Monsoon</v>
      </c>
      <c r="S496">
        <f t="shared" si="46"/>
        <v>3</v>
      </c>
      <c r="T496" t="str">
        <f t="shared" si="47"/>
        <v>2023-07</v>
      </c>
    </row>
    <row r="497" spans="1:20" x14ac:dyDescent="0.3">
      <c r="A497">
        <v>496</v>
      </c>
      <c r="B497" s="1">
        <v>45274</v>
      </c>
      <c r="C497" t="s">
        <v>539</v>
      </c>
      <c r="D497" t="s">
        <v>20</v>
      </c>
      <c r="E497">
        <v>23</v>
      </c>
      <c r="F497" t="s">
        <v>24</v>
      </c>
      <c r="G497">
        <v>2</v>
      </c>
      <c r="H497">
        <v>300</v>
      </c>
      <c r="I497">
        <v>600</v>
      </c>
      <c r="J497">
        <f t="shared" si="48"/>
        <v>2023</v>
      </c>
      <c r="K497" t="str">
        <f t="shared" si="49"/>
        <v>December</v>
      </c>
      <c r="L497">
        <f>DAY(Table1[[#This Row],[Date]])</f>
        <v>14</v>
      </c>
      <c r="M497" t="str">
        <f>TEXT(Table1[[#This Row],[Date]], "dddd")</f>
        <v>Thursday</v>
      </c>
      <c r="N497">
        <f>(Table1[[#This Row],[Total Amount]] / Table1[[#This Row],[Quantity]])</f>
        <v>300</v>
      </c>
      <c r="O497">
        <f>IF(Table1[[#This Row],[Gender]]="Male", 1, 0)</f>
        <v>1</v>
      </c>
      <c r="P497" t="str">
        <f>IF(Table1[[#This Row],[Total Amount]] &gt; 1000, "Yes", "No")</f>
        <v>No</v>
      </c>
      <c r="Q497" t="str">
        <f t="shared" si="44"/>
        <v>18-30</v>
      </c>
      <c r="R497" s="3" t="str">
        <f t="shared" si="45"/>
        <v>Winter</v>
      </c>
      <c r="S497">
        <f t="shared" si="46"/>
        <v>4</v>
      </c>
      <c r="T497" t="str">
        <f t="shared" si="47"/>
        <v>2023-12</v>
      </c>
    </row>
    <row r="498" spans="1:20" x14ac:dyDescent="0.3">
      <c r="A498">
        <v>497</v>
      </c>
      <c r="B498" s="1">
        <v>45201</v>
      </c>
      <c r="C498" t="s">
        <v>540</v>
      </c>
      <c r="D498" t="s">
        <v>20</v>
      </c>
      <c r="E498">
        <v>41</v>
      </c>
      <c r="F498" t="s">
        <v>24</v>
      </c>
      <c r="G498">
        <v>4</v>
      </c>
      <c r="H498">
        <v>30</v>
      </c>
      <c r="I498">
        <v>120</v>
      </c>
      <c r="J498">
        <f t="shared" si="48"/>
        <v>2023</v>
      </c>
      <c r="K498" t="str">
        <f t="shared" si="49"/>
        <v>October</v>
      </c>
      <c r="L498">
        <f>DAY(Table1[[#This Row],[Date]])</f>
        <v>2</v>
      </c>
      <c r="M498" t="str">
        <f>TEXT(Table1[[#This Row],[Date]], "dddd")</f>
        <v>Monday</v>
      </c>
      <c r="N498">
        <f>(Table1[[#This Row],[Total Amount]] / Table1[[#This Row],[Quantity]])</f>
        <v>30</v>
      </c>
      <c r="O498">
        <f>IF(Table1[[#This Row],[Gender]]="Male", 1, 0)</f>
        <v>1</v>
      </c>
      <c r="P498" t="str">
        <f>IF(Table1[[#This Row],[Total Amount]] &gt; 1000, "Yes", "No")</f>
        <v>No</v>
      </c>
      <c r="Q498" t="str">
        <f t="shared" si="44"/>
        <v>31-45</v>
      </c>
      <c r="R498" s="3" t="str">
        <f t="shared" si="45"/>
        <v>Autumn</v>
      </c>
      <c r="S498">
        <f t="shared" si="46"/>
        <v>4</v>
      </c>
      <c r="T498" t="str">
        <f t="shared" si="47"/>
        <v>2023-10</v>
      </c>
    </row>
    <row r="499" spans="1:20" x14ac:dyDescent="0.3">
      <c r="A499">
        <v>498</v>
      </c>
      <c r="B499" s="1">
        <v>45096</v>
      </c>
      <c r="C499" t="s">
        <v>541</v>
      </c>
      <c r="D499" t="s">
        <v>23</v>
      </c>
      <c r="E499">
        <v>50</v>
      </c>
      <c r="F499" t="s">
        <v>24</v>
      </c>
      <c r="G499">
        <v>4</v>
      </c>
      <c r="H499">
        <v>25</v>
      </c>
      <c r="I499">
        <v>100</v>
      </c>
      <c r="J499">
        <f t="shared" si="48"/>
        <v>2023</v>
      </c>
      <c r="K499" t="str">
        <f t="shared" si="49"/>
        <v>June</v>
      </c>
      <c r="L499">
        <f>DAY(Table1[[#This Row],[Date]])</f>
        <v>19</v>
      </c>
      <c r="M499" t="str">
        <f>TEXT(Table1[[#This Row],[Date]], "dddd")</f>
        <v>Monday</v>
      </c>
      <c r="N499">
        <f>(Table1[[#This Row],[Total Amount]] / Table1[[#This Row],[Quantity]])</f>
        <v>25</v>
      </c>
      <c r="O499">
        <f>IF(Table1[[#This Row],[Gender]]="Male", 1, 0)</f>
        <v>0</v>
      </c>
      <c r="P499" t="str">
        <f>IF(Table1[[#This Row],[Total Amount]] &gt; 1000, "Yes", "No")</f>
        <v>No</v>
      </c>
      <c r="Q499" t="str">
        <f t="shared" si="44"/>
        <v>46+</v>
      </c>
      <c r="R499" s="3" t="str">
        <f t="shared" si="45"/>
        <v>Monsoon</v>
      </c>
      <c r="S499">
        <f t="shared" si="46"/>
        <v>2</v>
      </c>
      <c r="T499" t="str">
        <f t="shared" si="47"/>
        <v>2023-06</v>
      </c>
    </row>
    <row r="500" spans="1:20" x14ac:dyDescent="0.3">
      <c r="A500">
        <v>499</v>
      </c>
      <c r="B500" s="1">
        <v>44941</v>
      </c>
      <c r="C500" t="s">
        <v>542</v>
      </c>
      <c r="D500" t="s">
        <v>20</v>
      </c>
      <c r="E500">
        <v>46</v>
      </c>
      <c r="F500" t="s">
        <v>21</v>
      </c>
      <c r="G500">
        <v>2</v>
      </c>
      <c r="H500">
        <v>30</v>
      </c>
      <c r="I500">
        <v>60</v>
      </c>
      <c r="J500">
        <f t="shared" si="48"/>
        <v>2023</v>
      </c>
      <c r="K500" t="str">
        <f t="shared" si="49"/>
        <v>January</v>
      </c>
      <c r="L500">
        <f>DAY(Table1[[#This Row],[Date]])</f>
        <v>15</v>
      </c>
      <c r="M500" t="str">
        <f>TEXT(Table1[[#This Row],[Date]], "dddd")</f>
        <v>Sunday</v>
      </c>
      <c r="N500">
        <f>(Table1[[#This Row],[Total Amount]] / Table1[[#This Row],[Quantity]])</f>
        <v>30</v>
      </c>
      <c r="O500">
        <f>IF(Table1[[#This Row],[Gender]]="Male", 1, 0)</f>
        <v>1</v>
      </c>
      <c r="P500" t="str">
        <f>IF(Table1[[#This Row],[Total Amount]] &gt; 1000, "Yes", "No")</f>
        <v>No</v>
      </c>
      <c r="Q500" t="str">
        <f t="shared" si="44"/>
        <v>46+</v>
      </c>
      <c r="R500" s="3" t="str">
        <f t="shared" si="45"/>
        <v>Winter</v>
      </c>
      <c r="S500">
        <f t="shared" si="46"/>
        <v>1</v>
      </c>
      <c r="T500" t="str">
        <f t="shared" si="47"/>
        <v>2023-01</v>
      </c>
    </row>
    <row r="501" spans="1:20" x14ac:dyDescent="0.3">
      <c r="A501">
        <v>500</v>
      </c>
      <c r="B501" s="1">
        <v>44986</v>
      </c>
      <c r="C501" t="s">
        <v>543</v>
      </c>
      <c r="D501" t="s">
        <v>23</v>
      </c>
      <c r="E501">
        <v>60</v>
      </c>
      <c r="F501" t="s">
        <v>21</v>
      </c>
      <c r="G501">
        <v>4</v>
      </c>
      <c r="H501">
        <v>25</v>
      </c>
      <c r="I501">
        <v>100</v>
      </c>
      <c r="J501">
        <f t="shared" si="48"/>
        <v>2023</v>
      </c>
      <c r="K501" t="str">
        <f t="shared" si="49"/>
        <v>March</v>
      </c>
      <c r="L501">
        <f>DAY(Table1[[#This Row],[Date]])</f>
        <v>1</v>
      </c>
      <c r="M501" t="str">
        <f>TEXT(Table1[[#This Row],[Date]], "dddd")</f>
        <v>Wednesday</v>
      </c>
      <c r="N501">
        <f>(Table1[[#This Row],[Total Amount]] / Table1[[#This Row],[Quantity]])</f>
        <v>25</v>
      </c>
      <c r="O501">
        <f>IF(Table1[[#This Row],[Gender]]="Male", 1, 0)</f>
        <v>0</v>
      </c>
      <c r="P501" t="str">
        <f>IF(Table1[[#This Row],[Total Amount]] &gt; 1000, "Yes", "No")</f>
        <v>No</v>
      </c>
      <c r="Q501" t="str">
        <f t="shared" si="44"/>
        <v>46+</v>
      </c>
      <c r="R501" s="3" t="str">
        <f t="shared" si="45"/>
        <v>Summer</v>
      </c>
      <c r="S501">
        <f t="shared" si="46"/>
        <v>1</v>
      </c>
      <c r="T501" t="str">
        <f t="shared" si="47"/>
        <v>2023-03</v>
      </c>
    </row>
    <row r="502" spans="1:20" x14ac:dyDescent="0.3">
      <c r="A502">
        <v>501</v>
      </c>
      <c r="B502" s="1">
        <v>45060</v>
      </c>
      <c r="C502" t="s">
        <v>544</v>
      </c>
      <c r="D502" t="s">
        <v>20</v>
      </c>
      <c r="E502">
        <v>39</v>
      </c>
      <c r="F502" t="s">
        <v>27</v>
      </c>
      <c r="G502">
        <v>2</v>
      </c>
      <c r="H502">
        <v>30</v>
      </c>
      <c r="I502">
        <v>60</v>
      </c>
      <c r="J502">
        <f t="shared" si="48"/>
        <v>2023</v>
      </c>
      <c r="K502" t="str">
        <f t="shared" si="49"/>
        <v>May</v>
      </c>
      <c r="L502">
        <f>DAY(Table1[[#This Row],[Date]])</f>
        <v>14</v>
      </c>
      <c r="M502" t="str">
        <f>TEXT(Table1[[#This Row],[Date]], "dddd")</f>
        <v>Sunday</v>
      </c>
      <c r="N502">
        <f>(Table1[[#This Row],[Total Amount]] / Table1[[#This Row],[Quantity]])</f>
        <v>30</v>
      </c>
      <c r="O502">
        <f>IF(Table1[[#This Row],[Gender]]="Male", 1, 0)</f>
        <v>1</v>
      </c>
      <c r="P502" t="str">
        <f>IF(Table1[[#This Row],[Total Amount]] &gt; 1000, "Yes", "No")</f>
        <v>No</v>
      </c>
      <c r="Q502" t="str">
        <f t="shared" si="44"/>
        <v>31-45</v>
      </c>
      <c r="R502" s="3" t="str">
        <f t="shared" si="45"/>
        <v>Summer</v>
      </c>
      <c r="S502">
        <f t="shared" si="46"/>
        <v>2</v>
      </c>
      <c r="T502" t="str">
        <f t="shared" si="47"/>
        <v>2023-05</v>
      </c>
    </row>
    <row r="503" spans="1:20" x14ac:dyDescent="0.3">
      <c r="A503">
        <v>502</v>
      </c>
      <c r="B503" s="1">
        <v>45018</v>
      </c>
      <c r="C503" t="s">
        <v>545</v>
      </c>
      <c r="D503" t="s">
        <v>20</v>
      </c>
      <c r="E503">
        <v>43</v>
      </c>
      <c r="F503" t="s">
        <v>27</v>
      </c>
      <c r="G503">
        <v>3</v>
      </c>
      <c r="H503">
        <v>50</v>
      </c>
      <c r="I503">
        <v>150</v>
      </c>
      <c r="J503">
        <f t="shared" si="48"/>
        <v>2023</v>
      </c>
      <c r="K503" t="str">
        <f t="shared" si="49"/>
        <v>April</v>
      </c>
      <c r="L503">
        <f>DAY(Table1[[#This Row],[Date]])</f>
        <v>2</v>
      </c>
      <c r="M503" t="str">
        <f>TEXT(Table1[[#This Row],[Date]], "dddd")</f>
        <v>Sunday</v>
      </c>
      <c r="N503">
        <f>(Table1[[#This Row],[Total Amount]] / Table1[[#This Row],[Quantity]])</f>
        <v>50</v>
      </c>
      <c r="O503">
        <f>IF(Table1[[#This Row],[Gender]]="Male", 1, 0)</f>
        <v>1</v>
      </c>
      <c r="P503" t="str">
        <f>IF(Table1[[#This Row],[Total Amount]] &gt; 1000, "Yes", "No")</f>
        <v>No</v>
      </c>
      <c r="Q503" t="str">
        <f t="shared" si="44"/>
        <v>31-45</v>
      </c>
      <c r="R503" s="3" t="str">
        <f t="shared" si="45"/>
        <v>Summer</v>
      </c>
      <c r="S503">
        <f t="shared" si="46"/>
        <v>2</v>
      </c>
      <c r="T503" t="str">
        <f t="shared" si="47"/>
        <v>2023-04</v>
      </c>
    </row>
    <row r="504" spans="1:20" x14ac:dyDescent="0.3">
      <c r="A504">
        <v>503</v>
      </c>
      <c r="B504" s="1">
        <v>45224</v>
      </c>
      <c r="C504" t="s">
        <v>546</v>
      </c>
      <c r="D504" t="s">
        <v>20</v>
      </c>
      <c r="E504">
        <v>45</v>
      </c>
      <c r="F504" t="s">
        <v>21</v>
      </c>
      <c r="G504">
        <v>4</v>
      </c>
      <c r="H504">
        <v>500</v>
      </c>
      <c r="I504">
        <v>2000</v>
      </c>
      <c r="J504">
        <f t="shared" si="48"/>
        <v>2023</v>
      </c>
      <c r="K504" t="str">
        <f t="shared" si="49"/>
        <v>October</v>
      </c>
      <c r="L504">
        <f>DAY(Table1[[#This Row],[Date]])</f>
        <v>25</v>
      </c>
      <c r="M504" t="str">
        <f>TEXT(Table1[[#This Row],[Date]], "dddd")</f>
        <v>Wednesday</v>
      </c>
      <c r="N504">
        <f>(Table1[[#This Row],[Total Amount]] / Table1[[#This Row],[Quantity]])</f>
        <v>500</v>
      </c>
      <c r="O504">
        <f>IF(Table1[[#This Row],[Gender]]="Male", 1, 0)</f>
        <v>1</v>
      </c>
      <c r="P504" t="str">
        <f>IF(Table1[[#This Row],[Total Amount]] &gt; 1000, "Yes", "No")</f>
        <v>Yes</v>
      </c>
      <c r="Q504" t="str">
        <f t="shared" si="44"/>
        <v>31-45</v>
      </c>
      <c r="R504" s="3" t="str">
        <f t="shared" si="45"/>
        <v>Autumn</v>
      </c>
      <c r="S504">
        <f t="shared" si="46"/>
        <v>4</v>
      </c>
      <c r="T504" t="str">
        <f t="shared" si="47"/>
        <v>2023-10</v>
      </c>
    </row>
    <row r="505" spans="1:20" x14ac:dyDescent="0.3">
      <c r="A505">
        <v>504</v>
      </c>
      <c r="B505" s="1">
        <v>45062</v>
      </c>
      <c r="C505" t="s">
        <v>547</v>
      </c>
      <c r="D505" t="s">
        <v>23</v>
      </c>
      <c r="E505">
        <v>38</v>
      </c>
      <c r="F505" t="s">
        <v>21</v>
      </c>
      <c r="G505">
        <v>3</v>
      </c>
      <c r="H505">
        <v>50</v>
      </c>
      <c r="I505">
        <v>150</v>
      </c>
      <c r="J505">
        <f t="shared" si="48"/>
        <v>2023</v>
      </c>
      <c r="K505" t="str">
        <f t="shared" si="49"/>
        <v>May</v>
      </c>
      <c r="L505">
        <f>DAY(Table1[[#This Row],[Date]])</f>
        <v>16</v>
      </c>
      <c r="M505" t="str">
        <f>TEXT(Table1[[#This Row],[Date]], "dddd")</f>
        <v>Tuesday</v>
      </c>
      <c r="N505">
        <f>(Table1[[#This Row],[Total Amount]] / Table1[[#This Row],[Quantity]])</f>
        <v>50</v>
      </c>
      <c r="O505">
        <f>IF(Table1[[#This Row],[Gender]]="Male", 1, 0)</f>
        <v>0</v>
      </c>
      <c r="P505" t="str">
        <f>IF(Table1[[#This Row],[Total Amount]] &gt; 1000, "Yes", "No")</f>
        <v>No</v>
      </c>
      <c r="Q505" t="str">
        <f t="shared" si="44"/>
        <v>31-45</v>
      </c>
      <c r="R505" s="3" t="str">
        <f t="shared" si="45"/>
        <v>Summer</v>
      </c>
      <c r="S505">
        <f t="shared" si="46"/>
        <v>2</v>
      </c>
      <c r="T505" t="str">
        <f t="shared" si="47"/>
        <v>2023-05</v>
      </c>
    </row>
    <row r="506" spans="1:20" x14ac:dyDescent="0.3">
      <c r="A506">
        <v>505</v>
      </c>
      <c r="B506" s="1">
        <v>44946</v>
      </c>
      <c r="C506" t="s">
        <v>548</v>
      </c>
      <c r="D506" t="s">
        <v>20</v>
      </c>
      <c r="E506">
        <v>24</v>
      </c>
      <c r="F506" t="s">
        <v>21</v>
      </c>
      <c r="G506">
        <v>1</v>
      </c>
      <c r="H506">
        <v>50</v>
      </c>
      <c r="I506">
        <v>50</v>
      </c>
      <c r="J506">
        <f t="shared" si="48"/>
        <v>2023</v>
      </c>
      <c r="K506" t="str">
        <f t="shared" si="49"/>
        <v>January</v>
      </c>
      <c r="L506">
        <f>DAY(Table1[[#This Row],[Date]])</f>
        <v>20</v>
      </c>
      <c r="M506" t="str">
        <f>TEXT(Table1[[#This Row],[Date]], "dddd")</f>
        <v>Friday</v>
      </c>
      <c r="N506">
        <f>(Table1[[#This Row],[Total Amount]] / Table1[[#This Row],[Quantity]])</f>
        <v>50</v>
      </c>
      <c r="O506">
        <f>IF(Table1[[#This Row],[Gender]]="Male", 1, 0)</f>
        <v>1</v>
      </c>
      <c r="P506" t="str">
        <f>IF(Table1[[#This Row],[Total Amount]] &gt; 1000, "Yes", "No")</f>
        <v>No</v>
      </c>
      <c r="Q506" t="str">
        <f t="shared" si="44"/>
        <v>18-30</v>
      </c>
      <c r="R506" s="3" t="str">
        <f t="shared" si="45"/>
        <v>Winter</v>
      </c>
      <c r="S506">
        <f t="shared" si="46"/>
        <v>1</v>
      </c>
      <c r="T506" t="str">
        <f t="shared" si="47"/>
        <v>2023-01</v>
      </c>
    </row>
    <row r="507" spans="1:20" x14ac:dyDescent="0.3">
      <c r="A507">
        <v>506</v>
      </c>
      <c r="B507" s="1">
        <v>44982</v>
      </c>
      <c r="C507" t="s">
        <v>549</v>
      </c>
      <c r="D507" t="s">
        <v>20</v>
      </c>
      <c r="E507">
        <v>34</v>
      </c>
      <c r="F507" t="s">
        <v>21</v>
      </c>
      <c r="G507">
        <v>3</v>
      </c>
      <c r="H507">
        <v>500</v>
      </c>
      <c r="I507">
        <v>1500</v>
      </c>
      <c r="J507">
        <f t="shared" si="48"/>
        <v>2023</v>
      </c>
      <c r="K507" t="str">
        <f t="shared" si="49"/>
        <v>February</v>
      </c>
      <c r="L507">
        <f>DAY(Table1[[#This Row],[Date]])</f>
        <v>25</v>
      </c>
      <c r="M507" t="str">
        <f>TEXT(Table1[[#This Row],[Date]], "dddd")</f>
        <v>Saturday</v>
      </c>
      <c r="N507">
        <f>(Table1[[#This Row],[Total Amount]] / Table1[[#This Row],[Quantity]])</f>
        <v>500</v>
      </c>
      <c r="O507">
        <f>IF(Table1[[#This Row],[Gender]]="Male", 1, 0)</f>
        <v>1</v>
      </c>
      <c r="P507" t="str">
        <f>IF(Table1[[#This Row],[Total Amount]] &gt; 1000, "Yes", "No")</f>
        <v>Yes</v>
      </c>
      <c r="Q507" t="str">
        <f t="shared" si="44"/>
        <v>31-45</v>
      </c>
      <c r="R507" s="3" t="str">
        <f t="shared" si="45"/>
        <v>Winter</v>
      </c>
      <c r="S507">
        <f t="shared" si="46"/>
        <v>1</v>
      </c>
      <c r="T507" t="str">
        <f t="shared" si="47"/>
        <v>2023-02</v>
      </c>
    </row>
    <row r="508" spans="1:20" x14ac:dyDescent="0.3">
      <c r="A508">
        <v>507</v>
      </c>
      <c r="B508" s="1">
        <v>45232</v>
      </c>
      <c r="C508" t="s">
        <v>550</v>
      </c>
      <c r="D508" t="s">
        <v>23</v>
      </c>
      <c r="E508">
        <v>37</v>
      </c>
      <c r="F508" t="s">
        <v>27</v>
      </c>
      <c r="G508">
        <v>3</v>
      </c>
      <c r="H508">
        <v>500</v>
      </c>
      <c r="I508">
        <v>1500</v>
      </c>
      <c r="J508">
        <f t="shared" si="48"/>
        <v>2023</v>
      </c>
      <c r="K508" t="str">
        <f t="shared" si="49"/>
        <v>November</v>
      </c>
      <c r="L508">
        <f>DAY(Table1[[#This Row],[Date]])</f>
        <v>2</v>
      </c>
      <c r="M508" t="str">
        <f>TEXT(Table1[[#This Row],[Date]], "dddd")</f>
        <v>Thursday</v>
      </c>
      <c r="N508">
        <f>(Table1[[#This Row],[Total Amount]] / Table1[[#This Row],[Quantity]])</f>
        <v>500</v>
      </c>
      <c r="O508">
        <f>IF(Table1[[#This Row],[Gender]]="Male", 1, 0)</f>
        <v>0</v>
      </c>
      <c r="P508" t="str">
        <f>IF(Table1[[#This Row],[Total Amount]] &gt; 1000, "Yes", "No")</f>
        <v>Yes</v>
      </c>
      <c r="Q508" t="str">
        <f t="shared" si="44"/>
        <v>31-45</v>
      </c>
      <c r="R508" s="3" t="str">
        <f t="shared" si="45"/>
        <v>Autumn</v>
      </c>
      <c r="S508">
        <f t="shared" si="46"/>
        <v>4</v>
      </c>
      <c r="T508" t="str">
        <f t="shared" si="47"/>
        <v>2023-11</v>
      </c>
    </row>
    <row r="509" spans="1:20" x14ac:dyDescent="0.3">
      <c r="A509">
        <v>508</v>
      </c>
      <c r="B509" s="1">
        <v>45149</v>
      </c>
      <c r="C509" t="s">
        <v>551</v>
      </c>
      <c r="D509" t="s">
        <v>20</v>
      </c>
      <c r="E509">
        <v>58</v>
      </c>
      <c r="F509" t="s">
        <v>21</v>
      </c>
      <c r="G509">
        <v>2</v>
      </c>
      <c r="H509">
        <v>300</v>
      </c>
      <c r="I509">
        <v>600</v>
      </c>
      <c r="J509">
        <f t="shared" si="48"/>
        <v>2023</v>
      </c>
      <c r="K509" t="str">
        <f t="shared" si="49"/>
        <v>August</v>
      </c>
      <c r="L509">
        <f>DAY(Table1[[#This Row],[Date]])</f>
        <v>11</v>
      </c>
      <c r="M509" t="str">
        <f>TEXT(Table1[[#This Row],[Date]], "dddd")</f>
        <v>Friday</v>
      </c>
      <c r="N509">
        <f>(Table1[[#This Row],[Total Amount]] / Table1[[#This Row],[Quantity]])</f>
        <v>300</v>
      </c>
      <c r="O509">
        <f>IF(Table1[[#This Row],[Gender]]="Male", 1, 0)</f>
        <v>1</v>
      </c>
      <c r="P509" t="str">
        <f>IF(Table1[[#This Row],[Total Amount]] &gt; 1000, "Yes", "No")</f>
        <v>No</v>
      </c>
      <c r="Q509" t="str">
        <f t="shared" si="44"/>
        <v>46+</v>
      </c>
      <c r="R509" s="3" t="str">
        <f t="shared" si="45"/>
        <v>Monsoon</v>
      </c>
      <c r="S509">
        <f t="shared" si="46"/>
        <v>3</v>
      </c>
      <c r="T509" t="str">
        <f t="shared" si="47"/>
        <v>2023-08</v>
      </c>
    </row>
    <row r="510" spans="1:20" x14ac:dyDescent="0.3">
      <c r="A510">
        <v>509</v>
      </c>
      <c r="B510" s="1">
        <v>45103</v>
      </c>
      <c r="C510" t="s">
        <v>552</v>
      </c>
      <c r="D510" t="s">
        <v>23</v>
      </c>
      <c r="E510">
        <v>37</v>
      </c>
      <c r="F510" t="s">
        <v>27</v>
      </c>
      <c r="G510">
        <v>3</v>
      </c>
      <c r="H510">
        <v>300</v>
      </c>
      <c r="I510">
        <v>900</v>
      </c>
      <c r="J510">
        <f t="shared" si="48"/>
        <v>2023</v>
      </c>
      <c r="K510" t="str">
        <f t="shared" si="49"/>
        <v>June</v>
      </c>
      <c r="L510">
        <f>DAY(Table1[[#This Row],[Date]])</f>
        <v>26</v>
      </c>
      <c r="M510" t="str">
        <f>TEXT(Table1[[#This Row],[Date]], "dddd")</f>
        <v>Monday</v>
      </c>
      <c r="N510">
        <f>(Table1[[#This Row],[Total Amount]] / Table1[[#This Row],[Quantity]])</f>
        <v>300</v>
      </c>
      <c r="O510">
        <f>IF(Table1[[#This Row],[Gender]]="Male", 1, 0)</f>
        <v>0</v>
      </c>
      <c r="P510" t="str">
        <f>IF(Table1[[#This Row],[Total Amount]] &gt; 1000, "Yes", "No")</f>
        <v>No</v>
      </c>
      <c r="Q510" t="str">
        <f t="shared" si="44"/>
        <v>31-45</v>
      </c>
      <c r="R510" s="3" t="str">
        <f t="shared" si="45"/>
        <v>Monsoon</v>
      </c>
      <c r="S510">
        <f t="shared" si="46"/>
        <v>2</v>
      </c>
      <c r="T510" t="str">
        <f t="shared" si="47"/>
        <v>2023-06</v>
      </c>
    </row>
    <row r="511" spans="1:20" x14ac:dyDescent="0.3">
      <c r="A511">
        <v>510</v>
      </c>
      <c r="B511" s="1">
        <v>45087</v>
      </c>
      <c r="C511" t="s">
        <v>553</v>
      </c>
      <c r="D511" t="s">
        <v>23</v>
      </c>
      <c r="E511">
        <v>39</v>
      </c>
      <c r="F511" t="s">
        <v>21</v>
      </c>
      <c r="G511">
        <v>4</v>
      </c>
      <c r="H511">
        <v>50</v>
      </c>
      <c r="I511">
        <v>200</v>
      </c>
      <c r="J511">
        <f t="shared" si="48"/>
        <v>2023</v>
      </c>
      <c r="K511" t="str">
        <f t="shared" si="49"/>
        <v>June</v>
      </c>
      <c r="L511">
        <f>DAY(Table1[[#This Row],[Date]])</f>
        <v>10</v>
      </c>
      <c r="M511" t="str">
        <f>TEXT(Table1[[#This Row],[Date]], "dddd")</f>
        <v>Saturday</v>
      </c>
      <c r="N511">
        <f>(Table1[[#This Row],[Total Amount]] / Table1[[#This Row],[Quantity]])</f>
        <v>50</v>
      </c>
      <c r="O511">
        <f>IF(Table1[[#This Row],[Gender]]="Male", 1, 0)</f>
        <v>0</v>
      </c>
      <c r="P511" t="str">
        <f>IF(Table1[[#This Row],[Total Amount]] &gt; 1000, "Yes", "No")</f>
        <v>No</v>
      </c>
      <c r="Q511" t="str">
        <f t="shared" si="44"/>
        <v>31-45</v>
      </c>
      <c r="R511" s="3" t="str">
        <f t="shared" si="45"/>
        <v>Monsoon</v>
      </c>
      <c r="S511">
        <f t="shared" si="46"/>
        <v>2</v>
      </c>
      <c r="T511" t="str">
        <f t="shared" si="47"/>
        <v>2023-06</v>
      </c>
    </row>
    <row r="512" spans="1:20" x14ac:dyDescent="0.3">
      <c r="A512">
        <v>511</v>
      </c>
      <c r="B512" s="1">
        <v>45150</v>
      </c>
      <c r="C512" t="s">
        <v>554</v>
      </c>
      <c r="D512" t="s">
        <v>20</v>
      </c>
      <c r="E512">
        <v>45</v>
      </c>
      <c r="F512" t="s">
        <v>21</v>
      </c>
      <c r="G512">
        <v>2</v>
      </c>
      <c r="H512">
        <v>50</v>
      </c>
      <c r="I512">
        <v>100</v>
      </c>
      <c r="J512">
        <f t="shared" si="48"/>
        <v>2023</v>
      </c>
      <c r="K512" t="str">
        <f t="shared" si="49"/>
        <v>August</v>
      </c>
      <c r="L512">
        <f>DAY(Table1[[#This Row],[Date]])</f>
        <v>12</v>
      </c>
      <c r="M512" t="str">
        <f>TEXT(Table1[[#This Row],[Date]], "dddd")</f>
        <v>Saturday</v>
      </c>
      <c r="N512">
        <f>(Table1[[#This Row],[Total Amount]] / Table1[[#This Row],[Quantity]])</f>
        <v>50</v>
      </c>
      <c r="O512">
        <f>IF(Table1[[#This Row],[Gender]]="Male", 1, 0)</f>
        <v>1</v>
      </c>
      <c r="P512" t="str">
        <f>IF(Table1[[#This Row],[Total Amount]] &gt; 1000, "Yes", "No")</f>
        <v>No</v>
      </c>
      <c r="Q512" t="str">
        <f t="shared" si="44"/>
        <v>31-45</v>
      </c>
      <c r="R512" s="3" t="str">
        <f t="shared" si="45"/>
        <v>Monsoon</v>
      </c>
      <c r="S512">
        <f t="shared" si="46"/>
        <v>3</v>
      </c>
      <c r="T512" t="str">
        <f t="shared" si="47"/>
        <v>2023-08</v>
      </c>
    </row>
    <row r="513" spans="1:20" x14ac:dyDescent="0.3">
      <c r="A513">
        <v>512</v>
      </c>
      <c r="B513" s="1">
        <v>45237</v>
      </c>
      <c r="C513" t="s">
        <v>555</v>
      </c>
      <c r="D513" t="s">
        <v>23</v>
      </c>
      <c r="E513">
        <v>57</v>
      </c>
      <c r="F513" t="s">
        <v>21</v>
      </c>
      <c r="G513">
        <v>1</v>
      </c>
      <c r="H513">
        <v>25</v>
      </c>
      <c r="I513">
        <v>25</v>
      </c>
      <c r="J513">
        <f t="shared" si="48"/>
        <v>2023</v>
      </c>
      <c r="K513" t="str">
        <f t="shared" si="49"/>
        <v>November</v>
      </c>
      <c r="L513">
        <f>DAY(Table1[[#This Row],[Date]])</f>
        <v>7</v>
      </c>
      <c r="M513" t="str">
        <f>TEXT(Table1[[#This Row],[Date]], "dddd")</f>
        <v>Tuesday</v>
      </c>
      <c r="N513">
        <f>(Table1[[#This Row],[Total Amount]] / Table1[[#This Row],[Quantity]])</f>
        <v>25</v>
      </c>
      <c r="O513">
        <f>IF(Table1[[#This Row],[Gender]]="Male", 1, 0)</f>
        <v>0</v>
      </c>
      <c r="P513" t="str">
        <f>IF(Table1[[#This Row],[Total Amount]] &gt; 1000, "Yes", "No")</f>
        <v>No</v>
      </c>
      <c r="Q513" t="str">
        <f t="shared" si="44"/>
        <v>46+</v>
      </c>
      <c r="R513" s="3" t="str">
        <f t="shared" si="45"/>
        <v>Autumn</v>
      </c>
      <c r="S513">
        <f t="shared" si="46"/>
        <v>4</v>
      </c>
      <c r="T513" t="str">
        <f t="shared" si="47"/>
        <v>2023-11</v>
      </c>
    </row>
    <row r="514" spans="1:20" x14ac:dyDescent="0.3">
      <c r="A514">
        <v>513</v>
      </c>
      <c r="B514" s="1">
        <v>45188</v>
      </c>
      <c r="C514" t="s">
        <v>556</v>
      </c>
      <c r="D514" t="s">
        <v>20</v>
      </c>
      <c r="E514">
        <v>24</v>
      </c>
      <c r="F514" t="s">
        <v>27</v>
      </c>
      <c r="G514">
        <v>4</v>
      </c>
      <c r="H514">
        <v>25</v>
      </c>
      <c r="I514">
        <v>100</v>
      </c>
      <c r="J514">
        <f t="shared" si="48"/>
        <v>2023</v>
      </c>
      <c r="K514" t="str">
        <f t="shared" si="49"/>
        <v>September</v>
      </c>
      <c r="L514">
        <f>DAY(Table1[[#This Row],[Date]])</f>
        <v>19</v>
      </c>
      <c r="M514" t="str">
        <f>TEXT(Table1[[#This Row],[Date]], "dddd")</f>
        <v>Tuesday</v>
      </c>
      <c r="N514">
        <f>(Table1[[#This Row],[Total Amount]] / Table1[[#This Row],[Quantity]])</f>
        <v>25</v>
      </c>
      <c r="O514">
        <f>IF(Table1[[#This Row],[Gender]]="Male", 1, 0)</f>
        <v>1</v>
      </c>
      <c r="P514" t="str">
        <f>IF(Table1[[#This Row],[Total Amount]] &gt; 1000, "Yes", "No")</f>
        <v>No</v>
      </c>
      <c r="Q514" t="str">
        <f t="shared" si="44"/>
        <v>18-30</v>
      </c>
      <c r="R514" s="3" t="str">
        <f t="shared" si="45"/>
        <v>Monsoon</v>
      </c>
      <c r="S514">
        <f t="shared" si="46"/>
        <v>3</v>
      </c>
      <c r="T514" t="str">
        <f t="shared" si="47"/>
        <v>2023-09</v>
      </c>
    </row>
    <row r="515" spans="1:20" x14ac:dyDescent="0.3">
      <c r="A515">
        <v>514</v>
      </c>
      <c r="B515" s="1">
        <v>44986</v>
      </c>
      <c r="C515" t="s">
        <v>557</v>
      </c>
      <c r="D515" t="s">
        <v>23</v>
      </c>
      <c r="E515">
        <v>18</v>
      </c>
      <c r="F515" t="s">
        <v>27</v>
      </c>
      <c r="G515">
        <v>1</v>
      </c>
      <c r="H515">
        <v>300</v>
      </c>
      <c r="I515">
        <v>300</v>
      </c>
      <c r="J515">
        <f t="shared" si="48"/>
        <v>2023</v>
      </c>
      <c r="K515" t="str">
        <f t="shared" si="49"/>
        <v>March</v>
      </c>
      <c r="L515">
        <f>DAY(Table1[[#This Row],[Date]])</f>
        <v>1</v>
      </c>
      <c r="M515" t="str">
        <f>TEXT(Table1[[#This Row],[Date]], "dddd")</f>
        <v>Wednesday</v>
      </c>
      <c r="N515">
        <f>(Table1[[#This Row],[Total Amount]] / Table1[[#This Row],[Quantity]])</f>
        <v>300</v>
      </c>
      <c r="O515">
        <f>IF(Table1[[#This Row],[Gender]]="Male", 1, 0)</f>
        <v>0</v>
      </c>
      <c r="P515" t="str">
        <f>IF(Table1[[#This Row],[Total Amount]] &gt; 1000, "Yes", "No")</f>
        <v>No</v>
      </c>
      <c r="Q515" t="str">
        <f t="shared" ref="Q515:Q578" si="50">IF(E515&lt;=30, "18-30", IF(E515&lt;=45, "31-45", "46+"))</f>
        <v>18-30</v>
      </c>
      <c r="R515" s="3" t="str">
        <f t="shared" ref="R515:R578" si="51">IF(OR(MONTH(B515)=3,MONTH(B515)=4,MONTH(B515)=5), "Summer",
 IF(AND(MONTH(B515)&gt;=6,MONTH(B515)&lt;=9), "Monsoon",
 IF(AND(MONTH(B515)&gt;=10,MONTH(B515)&lt;=11), "Autumn", "Winter")))</f>
        <v>Summer</v>
      </c>
      <c r="S515">
        <f t="shared" ref="S515:S578" si="52">ROUNDUP(MONTH(B515)/3, 0)</f>
        <v>1</v>
      </c>
      <c r="T515" t="str">
        <f t="shared" ref="T515:T578" si="53">TEXT(B515, "yyyy-mm")</f>
        <v>2023-03</v>
      </c>
    </row>
    <row r="516" spans="1:20" x14ac:dyDescent="0.3">
      <c r="A516">
        <v>515</v>
      </c>
      <c r="B516" s="1">
        <v>45124</v>
      </c>
      <c r="C516" t="s">
        <v>558</v>
      </c>
      <c r="D516" t="s">
        <v>23</v>
      </c>
      <c r="E516">
        <v>49</v>
      </c>
      <c r="F516" t="s">
        <v>24</v>
      </c>
      <c r="G516">
        <v>3</v>
      </c>
      <c r="H516">
        <v>300</v>
      </c>
      <c r="I516">
        <v>900</v>
      </c>
      <c r="J516">
        <f t="shared" si="48"/>
        <v>2023</v>
      </c>
      <c r="K516" t="str">
        <f t="shared" si="49"/>
        <v>July</v>
      </c>
      <c r="L516">
        <f>DAY(Table1[[#This Row],[Date]])</f>
        <v>17</v>
      </c>
      <c r="M516" t="str">
        <f>TEXT(Table1[[#This Row],[Date]], "dddd")</f>
        <v>Monday</v>
      </c>
      <c r="N516">
        <f>(Table1[[#This Row],[Total Amount]] / Table1[[#This Row],[Quantity]])</f>
        <v>300</v>
      </c>
      <c r="O516">
        <f>IF(Table1[[#This Row],[Gender]]="Male", 1, 0)</f>
        <v>0</v>
      </c>
      <c r="P516" t="str">
        <f>IF(Table1[[#This Row],[Total Amount]] &gt; 1000, "Yes", "No")</f>
        <v>No</v>
      </c>
      <c r="Q516" t="str">
        <f t="shared" si="50"/>
        <v>46+</v>
      </c>
      <c r="R516" s="3" t="str">
        <f t="shared" si="51"/>
        <v>Monsoon</v>
      </c>
      <c r="S516">
        <f t="shared" si="52"/>
        <v>3</v>
      </c>
      <c r="T516" t="str">
        <f t="shared" si="53"/>
        <v>2023-07</v>
      </c>
    </row>
    <row r="517" spans="1:20" x14ac:dyDescent="0.3">
      <c r="A517">
        <v>516</v>
      </c>
      <c r="B517" s="1">
        <v>45222</v>
      </c>
      <c r="C517" t="s">
        <v>559</v>
      </c>
      <c r="D517" t="s">
        <v>20</v>
      </c>
      <c r="E517">
        <v>30</v>
      </c>
      <c r="F517" t="s">
        <v>21</v>
      </c>
      <c r="G517">
        <v>4</v>
      </c>
      <c r="H517">
        <v>25</v>
      </c>
      <c r="I517">
        <v>100</v>
      </c>
      <c r="J517">
        <f t="shared" si="48"/>
        <v>2023</v>
      </c>
      <c r="K517" t="str">
        <f t="shared" si="49"/>
        <v>October</v>
      </c>
      <c r="L517">
        <f>DAY(Table1[[#This Row],[Date]])</f>
        <v>23</v>
      </c>
      <c r="M517" t="str">
        <f>TEXT(Table1[[#This Row],[Date]], "dddd")</f>
        <v>Monday</v>
      </c>
      <c r="N517">
        <f>(Table1[[#This Row],[Total Amount]] / Table1[[#This Row],[Quantity]])</f>
        <v>25</v>
      </c>
      <c r="O517">
        <f>IF(Table1[[#This Row],[Gender]]="Male", 1, 0)</f>
        <v>1</v>
      </c>
      <c r="P517" t="str">
        <f>IF(Table1[[#This Row],[Total Amount]] &gt; 1000, "Yes", "No")</f>
        <v>No</v>
      </c>
      <c r="Q517" t="str">
        <f t="shared" si="50"/>
        <v>18-30</v>
      </c>
      <c r="R517" s="3" t="str">
        <f t="shared" si="51"/>
        <v>Autumn</v>
      </c>
      <c r="S517">
        <f t="shared" si="52"/>
        <v>4</v>
      </c>
      <c r="T517" t="str">
        <f t="shared" si="53"/>
        <v>2023-10</v>
      </c>
    </row>
    <row r="518" spans="1:20" x14ac:dyDescent="0.3">
      <c r="A518">
        <v>517</v>
      </c>
      <c r="B518" s="1">
        <v>45024</v>
      </c>
      <c r="C518" t="s">
        <v>560</v>
      </c>
      <c r="D518" t="s">
        <v>23</v>
      </c>
      <c r="E518">
        <v>47</v>
      </c>
      <c r="F518" t="s">
        <v>24</v>
      </c>
      <c r="G518">
        <v>4</v>
      </c>
      <c r="H518">
        <v>25</v>
      </c>
      <c r="I518">
        <v>100</v>
      </c>
      <c r="J518">
        <f t="shared" si="48"/>
        <v>2023</v>
      </c>
      <c r="K518" t="str">
        <f t="shared" si="49"/>
        <v>April</v>
      </c>
      <c r="L518">
        <f>DAY(Table1[[#This Row],[Date]])</f>
        <v>8</v>
      </c>
      <c r="M518" t="str">
        <f>TEXT(Table1[[#This Row],[Date]], "dddd")</f>
        <v>Saturday</v>
      </c>
      <c r="N518">
        <f>(Table1[[#This Row],[Total Amount]] / Table1[[#This Row],[Quantity]])</f>
        <v>25</v>
      </c>
      <c r="O518">
        <f>IF(Table1[[#This Row],[Gender]]="Male", 1, 0)</f>
        <v>0</v>
      </c>
      <c r="P518" t="str">
        <f>IF(Table1[[#This Row],[Total Amount]] &gt; 1000, "Yes", "No")</f>
        <v>No</v>
      </c>
      <c r="Q518" t="str">
        <f t="shared" si="50"/>
        <v>46+</v>
      </c>
      <c r="R518" s="3" t="str">
        <f t="shared" si="51"/>
        <v>Summer</v>
      </c>
      <c r="S518">
        <f t="shared" si="52"/>
        <v>2</v>
      </c>
      <c r="T518" t="str">
        <f t="shared" si="53"/>
        <v>2023-04</v>
      </c>
    </row>
    <row r="519" spans="1:20" x14ac:dyDescent="0.3">
      <c r="A519">
        <v>518</v>
      </c>
      <c r="B519" s="1">
        <v>45057</v>
      </c>
      <c r="C519" t="s">
        <v>561</v>
      </c>
      <c r="D519" t="s">
        <v>23</v>
      </c>
      <c r="E519">
        <v>40</v>
      </c>
      <c r="F519" t="s">
        <v>24</v>
      </c>
      <c r="G519">
        <v>1</v>
      </c>
      <c r="H519">
        <v>30</v>
      </c>
      <c r="I519">
        <v>30</v>
      </c>
      <c r="J519">
        <f t="shared" si="48"/>
        <v>2023</v>
      </c>
      <c r="K519" t="str">
        <f t="shared" si="49"/>
        <v>May</v>
      </c>
      <c r="L519">
        <f>DAY(Table1[[#This Row],[Date]])</f>
        <v>11</v>
      </c>
      <c r="M519" t="str">
        <f>TEXT(Table1[[#This Row],[Date]], "dddd")</f>
        <v>Thursday</v>
      </c>
      <c r="N519">
        <f>(Table1[[#This Row],[Total Amount]] / Table1[[#This Row],[Quantity]])</f>
        <v>30</v>
      </c>
      <c r="O519">
        <f>IF(Table1[[#This Row],[Gender]]="Male", 1, 0)</f>
        <v>0</v>
      </c>
      <c r="P519" t="str">
        <f>IF(Table1[[#This Row],[Total Amount]] &gt; 1000, "Yes", "No")</f>
        <v>No</v>
      </c>
      <c r="Q519" t="str">
        <f t="shared" si="50"/>
        <v>31-45</v>
      </c>
      <c r="R519" s="3" t="str">
        <f t="shared" si="51"/>
        <v>Summer</v>
      </c>
      <c r="S519">
        <f t="shared" si="52"/>
        <v>2</v>
      </c>
      <c r="T519" t="str">
        <f t="shared" si="53"/>
        <v>2023-05</v>
      </c>
    </row>
    <row r="520" spans="1:20" x14ac:dyDescent="0.3">
      <c r="A520">
        <v>519</v>
      </c>
      <c r="B520" s="1">
        <v>44949</v>
      </c>
      <c r="C520" t="s">
        <v>562</v>
      </c>
      <c r="D520" t="s">
        <v>23</v>
      </c>
      <c r="E520">
        <v>36</v>
      </c>
      <c r="F520" t="s">
        <v>27</v>
      </c>
      <c r="G520">
        <v>4</v>
      </c>
      <c r="H520">
        <v>30</v>
      </c>
      <c r="I520">
        <v>120</v>
      </c>
      <c r="J520">
        <f t="shared" si="48"/>
        <v>2023</v>
      </c>
      <c r="K520" t="str">
        <f t="shared" si="49"/>
        <v>January</v>
      </c>
      <c r="L520">
        <f>DAY(Table1[[#This Row],[Date]])</f>
        <v>23</v>
      </c>
      <c r="M520" t="str">
        <f>TEXT(Table1[[#This Row],[Date]], "dddd")</f>
        <v>Monday</v>
      </c>
      <c r="N520">
        <f>(Table1[[#This Row],[Total Amount]] / Table1[[#This Row],[Quantity]])</f>
        <v>30</v>
      </c>
      <c r="O520">
        <f>IF(Table1[[#This Row],[Gender]]="Male", 1, 0)</f>
        <v>0</v>
      </c>
      <c r="P520" t="str">
        <f>IF(Table1[[#This Row],[Total Amount]] &gt; 1000, "Yes", "No")</f>
        <v>No</v>
      </c>
      <c r="Q520" t="str">
        <f t="shared" si="50"/>
        <v>31-45</v>
      </c>
      <c r="R520" s="3" t="str">
        <f t="shared" si="51"/>
        <v>Winter</v>
      </c>
      <c r="S520">
        <f t="shared" si="52"/>
        <v>1</v>
      </c>
      <c r="T520" t="str">
        <f t="shared" si="53"/>
        <v>2023-01</v>
      </c>
    </row>
    <row r="521" spans="1:20" x14ac:dyDescent="0.3">
      <c r="A521">
        <v>520</v>
      </c>
      <c r="B521" s="1">
        <v>45289</v>
      </c>
      <c r="C521" t="s">
        <v>563</v>
      </c>
      <c r="D521" t="s">
        <v>23</v>
      </c>
      <c r="E521">
        <v>49</v>
      </c>
      <c r="F521" t="s">
        <v>27</v>
      </c>
      <c r="G521">
        <v>4</v>
      </c>
      <c r="H521">
        <v>25</v>
      </c>
      <c r="I521">
        <v>100</v>
      </c>
      <c r="J521">
        <f t="shared" si="48"/>
        <v>2023</v>
      </c>
      <c r="K521" t="str">
        <f t="shared" si="49"/>
        <v>December</v>
      </c>
      <c r="L521">
        <f>DAY(Table1[[#This Row],[Date]])</f>
        <v>29</v>
      </c>
      <c r="M521" t="str">
        <f>TEXT(Table1[[#This Row],[Date]], "dddd")</f>
        <v>Friday</v>
      </c>
      <c r="N521">
        <f>(Table1[[#This Row],[Total Amount]] / Table1[[#This Row],[Quantity]])</f>
        <v>25</v>
      </c>
      <c r="O521">
        <f>IF(Table1[[#This Row],[Gender]]="Male", 1, 0)</f>
        <v>0</v>
      </c>
      <c r="P521" t="str">
        <f>IF(Table1[[#This Row],[Total Amount]] &gt; 1000, "Yes", "No")</f>
        <v>No</v>
      </c>
      <c r="Q521" t="str">
        <f t="shared" si="50"/>
        <v>46+</v>
      </c>
      <c r="R521" s="3" t="str">
        <f t="shared" si="51"/>
        <v>Winter</v>
      </c>
      <c r="S521">
        <f t="shared" si="52"/>
        <v>4</v>
      </c>
      <c r="T521" t="str">
        <f t="shared" si="53"/>
        <v>2023-12</v>
      </c>
    </row>
    <row r="522" spans="1:20" x14ac:dyDescent="0.3">
      <c r="A522">
        <v>521</v>
      </c>
      <c r="B522" s="1">
        <v>45150</v>
      </c>
      <c r="C522" t="s">
        <v>564</v>
      </c>
      <c r="D522" t="s">
        <v>23</v>
      </c>
      <c r="E522">
        <v>47</v>
      </c>
      <c r="F522" t="s">
        <v>24</v>
      </c>
      <c r="G522">
        <v>4</v>
      </c>
      <c r="H522">
        <v>30</v>
      </c>
      <c r="I522">
        <v>120</v>
      </c>
      <c r="J522">
        <f t="shared" si="48"/>
        <v>2023</v>
      </c>
      <c r="K522" t="str">
        <f t="shared" si="49"/>
        <v>August</v>
      </c>
      <c r="L522">
        <f>DAY(Table1[[#This Row],[Date]])</f>
        <v>12</v>
      </c>
      <c r="M522" t="str">
        <f>TEXT(Table1[[#This Row],[Date]], "dddd")</f>
        <v>Saturday</v>
      </c>
      <c r="N522">
        <f>(Table1[[#This Row],[Total Amount]] / Table1[[#This Row],[Quantity]])</f>
        <v>30</v>
      </c>
      <c r="O522">
        <f>IF(Table1[[#This Row],[Gender]]="Male", 1, 0)</f>
        <v>0</v>
      </c>
      <c r="P522" t="str">
        <f>IF(Table1[[#This Row],[Total Amount]] &gt; 1000, "Yes", "No")</f>
        <v>No</v>
      </c>
      <c r="Q522" t="str">
        <f t="shared" si="50"/>
        <v>46+</v>
      </c>
      <c r="R522" s="3" t="str">
        <f t="shared" si="51"/>
        <v>Monsoon</v>
      </c>
      <c r="S522">
        <f t="shared" si="52"/>
        <v>3</v>
      </c>
      <c r="T522" t="str">
        <f t="shared" si="53"/>
        <v>2023-08</v>
      </c>
    </row>
    <row r="523" spans="1:20" x14ac:dyDescent="0.3">
      <c r="A523">
        <v>522</v>
      </c>
      <c r="B523" s="1">
        <v>44927</v>
      </c>
      <c r="C523" t="s">
        <v>565</v>
      </c>
      <c r="D523" t="s">
        <v>20</v>
      </c>
      <c r="E523">
        <v>46</v>
      </c>
      <c r="F523" t="s">
        <v>21</v>
      </c>
      <c r="G523">
        <v>3</v>
      </c>
      <c r="H523">
        <v>500</v>
      </c>
      <c r="I523">
        <v>1500</v>
      </c>
      <c r="J523">
        <f t="shared" si="48"/>
        <v>2023</v>
      </c>
      <c r="K523" t="str">
        <f t="shared" si="49"/>
        <v>January</v>
      </c>
      <c r="L523">
        <f>DAY(Table1[[#This Row],[Date]])</f>
        <v>1</v>
      </c>
      <c r="M523" t="str">
        <f>TEXT(Table1[[#This Row],[Date]], "dddd")</f>
        <v>Sunday</v>
      </c>
      <c r="N523">
        <f>(Table1[[#This Row],[Total Amount]] / Table1[[#This Row],[Quantity]])</f>
        <v>500</v>
      </c>
      <c r="O523">
        <f>IF(Table1[[#This Row],[Gender]]="Male", 1, 0)</f>
        <v>1</v>
      </c>
      <c r="P523" t="str">
        <f>IF(Table1[[#This Row],[Total Amount]] &gt; 1000, "Yes", "No")</f>
        <v>Yes</v>
      </c>
      <c r="Q523" t="str">
        <f t="shared" si="50"/>
        <v>46+</v>
      </c>
      <c r="R523" s="3" t="str">
        <f t="shared" si="51"/>
        <v>Winter</v>
      </c>
      <c r="S523">
        <f t="shared" si="52"/>
        <v>1</v>
      </c>
      <c r="T523" t="str">
        <f t="shared" si="53"/>
        <v>2023-01</v>
      </c>
    </row>
    <row r="524" spans="1:20" x14ac:dyDescent="0.3">
      <c r="A524">
        <v>523</v>
      </c>
      <c r="B524" s="1">
        <v>45193</v>
      </c>
      <c r="C524" t="s">
        <v>566</v>
      </c>
      <c r="D524" t="s">
        <v>23</v>
      </c>
      <c r="E524">
        <v>62</v>
      </c>
      <c r="F524" t="s">
        <v>27</v>
      </c>
      <c r="G524">
        <v>1</v>
      </c>
      <c r="H524">
        <v>300</v>
      </c>
      <c r="I524">
        <v>300</v>
      </c>
      <c r="J524">
        <f t="shared" si="48"/>
        <v>2023</v>
      </c>
      <c r="K524" t="str">
        <f t="shared" si="49"/>
        <v>September</v>
      </c>
      <c r="L524">
        <f>DAY(Table1[[#This Row],[Date]])</f>
        <v>24</v>
      </c>
      <c r="M524" t="str">
        <f>TEXT(Table1[[#This Row],[Date]], "dddd")</f>
        <v>Sunday</v>
      </c>
      <c r="N524">
        <f>(Table1[[#This Row],[Total Amount]] / Table1[[#This Row],[Quantity]])</f>
        <v>300</v>
      </c>
      <c r="O524">
        <f>IF(Table1[[#This Row],[Gender]]="Male", 1, 0)</f>
        <v>0</v>
      </c>
      <c r="P524" t="str">
        <f>IF(Table1[[#This Row],[Total Amount]] &gt; 1000, "Yes", "No")</f>
        <v>No</v>
      </c>
      <c r="Q524" t="str">
        <f t="shared" si="50"/>
        <v>46+</v>
      </c>
      <c r="R524" s="3" t="str">
        <f t="shared" si="51"/>
        <v>Monsoon</v>
      </c>
      <c r="S524">
        <f t="shared" si="52"/>
        <v>3</v>
      </c>
      <c r="T524" t="str">
        <f t="shared" si="53"/>
        <v>2023-09</v>
      </c>
    </row>
    <row r="525" spans="1:20" x14ac:dyDescent="0.3">
      <c r="A525">
        <v>524</v>
      </c>
      <c r="B525" s="1">
        <v>45202</v>
      </c>
      <c r="C525" t="s">
        <v>567</v>
      </c>
      <c r="D525" t="s">
        <v>20</v>
      </c>
      <c r="E525">
        <v>46</v>
      </c>
      <c r="F525" t="s">
        <v>21</v>
      </c>
      <c r="G525">
        <v>4</v>
      </c>
      <c r="H525">
        <v>300</v>
      </c>
      <c r="I525">
        <v>1200</v>
      </c>
      <c r="J525">
        <f t="shared" si="48"/>
        <v>2023</v>
      </c>
      <c r="K525" t="str">
        <f t="shared" si="49"/>
        <v>October</v>
      </c>
      <c r="L525">
        <f>DAY(Table1[[#This Row],[Date]])</f>
        <v>3</v>
      </c>
      <c r="M525" t="str">
        <f>TEXT(Table1[[#This Row],[Date]], "dddd")</f>
        <v>Tuesday</v>
      </c>
      <c r="N525">
        <f>(Table1[[#This Row],[Total Amount]] / Table1[[#This Row],[Quantity]])</f>
        <v>300</v>
      </c>
      <c r="O525">
        <f>IF(Table1[[#This Row],[Gender]]="Male", 1, 0)</f>
        <v>1</v>
      </c>
      <c r="P525" t="str">
        <f>IF(Table1[[#This Row],[Total Amount]] &gt; 1000, "Yes", "No")</f>
        <v>Yes</v>
      </c>
      <c r="Q525" t="str">
        <f t="shared" si="50"/>
        <v>46+</v>
      </c>
      <c r="R525" s="3" t="str">
        <f t="shared" si="51"/>
        <v>Autumn</v>
      </c>
      <c r="S525">
        <f t="shared" si="52"/>
        <v>4</v>
      </c>
      <c r="T525" t="str">
        <f t="shared" si="53"/>
        <v>2023-10</v>
      </c>
    </row>
    <row r="526" spans="1:20" x14ac:dyDescent="0.3">
      <c r="A526">
        <v>525</v>
      </c>
      <c r="B526" s="1">
        <v>45278</v>
      </c>
      <c r="C526" t="s">
        <v>568</v>
      </c>
      <c r="D526" t="s">
        <v>23</v>
      </c>
      <c r="E526">
        <v>47</v>
      </c>
      <c r="F526" t="s">
        <v>21</v>
      </c>
      <c r="G526">
        <v>2</v>
      </c>
      <c r="H526">
        <v>25</v>
      </c>
      <c r="I526">
        <v>50</v>
      </c>
      <c r="J526">
        <f t="shared" si="48"/>
        <v>2023</v>
      </c>
      <c r="K526" t="str">
        <f t="shared" si="49"/>
        <v>December</v>
      </c>
      <c r="L526">
        <f>DAY(Table1[[#This Row],[Date]])</f>
        <v>18</v>
      </c>
      <c r="M526" t="str">
        <f>TEXT(Table1[[#This Row],[Date]], "dddd")</f>
        <v>Monday</v>
      </c>
      <c r="N526">
        <f>(Table1[[#This Row],[Total Amount]] / Table1[[#This Row],[Quantity]])</f>
        <v>25</v>
      </c>
      <c r="O526">
        <f>IF(Table1[[#This Row],[Gender]]="Male", 1, 0)</f>
        <v>0</v>
      </c>
      <c r="P526" t="str">
        <f>IF(Table1[[#This Row],[Total Amount]] &gt; 1000, "Yes", "No")</f>
        <v>No</v>
      </c>
      <c r="Q526" t="str">
        <f t="shared" si="50"/>
        <v>46+</v>
      </c>
      <c r="R526" s="3" t="str">
        <f t="shared" si="51"/>
        <v>Winter</v>
      </c>
      <c r="S526">
        <f t="shared" si="52"/>
        <v>4</v>
      </c>
      <c r="T526" t="str">
        <f t="shared" si="53"/>
        <v>2023-12</v>
      </c>
    </row>
    <row r="527" spans="1:20" x14ac:dyDescent="0.3">
      <c r="A527">
        <v>526</v>
      </c>
      <c r="B527" s="1">
        <v>45270</v>
      </c>
      <c r="C527" t="s">
        <v>569</v>
      </c>
      <c r="D527" t="s">
        <v>20</v>
      </c>
      <c r="E527">
        <v>33</v>
      </c>
      <c r="F527" t="s">
        <v>24</v>
      </c>
      <c r="G527">
        <v>2</v>
      </c>
      <c r="H527">
        <v>50</v>
      </c>
      <c r="I527">
        <v>100</v>
      </c>
      <c r="J527">
        <f t="shared" si="48"/>
        <v>2023</v>
      </c>
      <c r="K527" t="str">
        <f t="shared" si="49"/>
        <v>December</v>
      </c>
      <c r="L527">
        <f>DAY(Table1[[#This Row],[Date]])</f>
        <v>10</v>
      </c>
      <c r="M527" t="str">
        <f>TEXT(Table1[[#This Row],[Date]], "dddd")</f>
        <v>Sunday</v>
      </c>
      <c r="N527">
        <f>(Table1[[#This Row],[Total Amount]] / Table1[[#This Row],[Quantity]])</f>
        <v>50</v>
      </c>
      <c r="O527">
        <f>IF(Table1[[#This Row],[Gender]]="Male", 1, 0)</f>
        <v>1</v>
      </c>
      <c r="P527" t="str">
        <f>IF(Table1[[#This Row],[Total Amount]] &gt; 1000, "Yes", "No")</f>
        <v>No</v>
      </c>
      <c r="Q527" t="str">
        <f t="shared" si="50"/>
        <v>31-45</v>
      </c>
      <c r="R527" s="3" t="str">
        <f t="shared" si="51"/>
        <v>Winter</v>
      </c>
      <c r="S527">
        <f t="shared" si="52"/>
        <v>4</v>
      </c>
      <c r="T527" t="str">
        <f t="shared" si="53"/>
        <v>2023-12</v>
      </c>
    </row>
    <row r="528" spans="1:20" x14ac:dyDescent="0.3">
      <c r="A528">
        <v>527</v>
      </c>
      <c r="B528" s="1">
        <v>45027</v>
      </c>
      <c r="C528" t="s">
        <v>570</v>
      </c>
      <c r="D528" t="s">
        <v>20</v>
      </c>
      <c r="E528">
        <v>57</v>
      </c>
      <c r="F528" t="s">
        <v>24</v>
      </c>
      <c r="G528">
        <v>2</v>
      </c>
      <c r="H528">
        <v>25</v>
      </c>
      <c r="I528">
        <v>50</v>
      </c>
      <c r="J528">
        <f>YEAR(B528)</f>
        <v>2023</v>
      </c>
      <c r="K528" t="str">
        <f t="shared" si="49"/>
        <v>April</v>
      </c>
      <c r="L528">
        <f>DAY(Table1[[#This Row],[Date]])</f>
        <v>11</v>
      </c>
      <c r="M528" t="str">
        <f>TEXT(Table1[[#This Row],[Date]], "dddd")</f>
        <v>Tuesday</v>
      </c>
      <c r="N528">
        <f>(Table1[[#This Row],[Total Amount]] / Table1[[#This Row],[Quantity]])</f>
        <v>25</v>
      </c>
      <c r="O528">
        <f>IF(Table1[[#This Row],[Gender]]="Male", 1, 0)</f>
        <v>1</v>
      </c>
      <c r="P528" t="str">
        <f>IF(Table1[[#This Row],[Total Amount]] &gt; 1000, "Yes", "No")</f>
        <v>No</v>
      </c>
      <c r="Q528" t="str">
        <f t="shared" si="50"/>
        <v>46+</v>
      </c>
      <c r="R528" s="3" t="str">
        <f t="shared" si="51"/>
        <v>Summer</v>
      </c>
      <c r="S528">
        <f t="shared" si="52"/>
        <v>2</v>
      </c>
      <c r="T528" t="str">
        <f t="shared" si="53"/>
        <v>2023-04</v>
      </c>
    </row>
    <row r="529" spans="1:20" x14ac:dyDescent="0.3">
      <c r="A529">
        <v>528</v>
      </c>
      <c r="B529" s="1">
        <v>45113</v>
      </c>
      <c r="C529" t="s">
        <v>571</v>
      </c>
      <c r="D529" t="s">
        <v>23</v>
      </c>
      <c r="E529">
        <v>36</v>
      </c>
      <c r="F529" t="s">
        <v>24</v>
      </c>
      <c r="G529">
        <v>2</v>
      </c>
      <c r="H529">
        <v>30</v>
      </c>
      <c r="I529">
        <v>60</v>
      </c>
      <c r="J529">
        <f t="shared" si="48"/>
        <v>2023</v>
      </c>
      <c r="K529" t="str">
        <f t="shared" si="49"/>
        <v>July</v>
      </c>
      <c r="L529">
        <f>DAY(Table1[[#This Row],[Date]])</f>
        <v>6</v>
      </c>
      <c r="M529" t="str">
        <f>TEXT(Table1[[#This Row],[Date]], "dddd")</f>
        <v>Thursday</v>
      </c>
      <c r="N529">
        <f>(Table1[[#This Row],[Total Amount]] / Table1[[#This Row],[Quantity]])</f>
        <v>30</v>
      </c>
      <c r="O529">
        <f>IF(Table1[[#This Row],[Gender]]="Male", 1, 0)</f>
        <v>0</v>
      </c>
      <c r="P529" t="str">
        <f>IF(Table1[[#This Row],[Total Amount]] &gt; 1000, "Yes", "No")</f>
        <v>No</v>
      </c>
      <c r="Q529" t="str">
        <f t="shared" si="50"/>
        <v>31-45</v>
      </c>
      <c r="R529" s="3" t="str">
        <f t="shared" si="51"/>
        <v>Monsoon</v>
      </c>
      <c r="S529">
        <f t="shared" si="52"/>
        <v>3</v>
      </c>
      <c r="T529" t="str">
        <f t="shared" si="53"/>
        <v>2023-07</v>
      </c>
    </row>
    <row r="530" spans="1:20" x14ac:dyDescent="0.3">
      <c r="A530">
        <v>529</v>
      </c>
      <c r="B530" s="1">
        <v>45147</v>
      </c>
      <c r="C530" t="s">
        <v>572</v>
      </c>
      <c r="D530" t="s">
        <v>23</v>
      </c>
      <c r="E530">
        <v>35</v>
      </c>
      <c r="F530" t="s">
        <v>24</v>
      </c>
      <c r="G530">
        <v>3</v>
      </c>
      <c r="H530">
        <v>50</v>
      </c>
      <c r="I530">
        <v>150</v>
      </c>
      <c r="J530">
        <f t="shared" si="48"/>
        <v>2023</v>
      </c>
      <c r="K530" t="str">
        <f t="shared" si="49"/>
        <v>August</v>
      </c>
      <c r="L530">
        <f>DAY(Table1[[#This Row],[Date]])</f>
        <v>9</v>
      </c>
      <c r="M530" t="str">
        <f>TEXT(Table1[[#This Row],[Date]], "dddd")</f>
        <v>Wednesday</v>
      </c>
      <c r="N530">
        <f>(Table1[[#This Row],[Total Amount]] / Table1[[#This Row],[Quantity]])</f>
        <v>50</v>
      </c>
      <c r="O530">
        <f>IF(Table1[[#This Row],[Gender]]="Male", 1, 0)</f>
        <v>0</v>
      </c>
      <c r="P530" t="str">
        <f>IF(Table1[[#This Row],[Total Amount]] &gt; 1000, "Yes", "No")</f>
        <v>No</v>
      </c>
      <c r="Q530" t="str">
        <f t="shared" si="50"/>
        <v>31-45</v>
      </c>
      <c r="R530" s="3" t="str">
        <f t="shared" si="51"/>
        <v>Monsoon</v>
      </c>
      <c r="S530">
        <f t="shared" si="52"/>
        <v>3</v>
      </c>
      <c r="T530" t="str">
        <f t="shared" si="53"/>
        <v>2023-08</v>
      </c>
    </row>
    <row r="531" spans="1:20" x14ac:dyDescent="0.3">
      <c r="A531">
        <v>530</v>
      </c>
      <c r="B531" s="1">
        <v>44962</v>
      </c>
      <c r="C531" t="s">
        <v>573</v>
      </c>
      <c r="D531" t="s">
        <v>23</v>
      </c>
      <c r="E531">
        <v>18</v>
      </c>
      <c r="F531" t="s">
        <v>27</v>
      </c>
      <c r="G531">
        <v>4</v>
      </c>
      <c r="H531">
        <v>30</v>
      </c>
      <c r="I531">
        <v>120</v>
      </c>
      <c r="J531">
        <f t="shared" si="48"/>
        <v>2023</v>
      </c>
      <c r="K531" t="str">
        <f t="shared" si="49"/>
        <v>February</v>
      </c>
      <c r="L531">
        <f>DAY(Table1[[#This Row],[Date]])</f>
        <v>5</v>
      </c>
      <c r="M531" t="str">
        <f>TEXT(Table1[[#This Row],[Date]], "dddd")</f>
        <v>Sunday</v>
      </c>
      <c r="N531">
        <f>(Table1[[#This Row],[Total Amount]] / Table1[[#This Row],[Quantity]])</f>
        <v>30</v>
      </c>
      <c r="O531">
        <f>IF(Table1[[#This Row],[Gender]]="Male", 1, 0)</f>
        <v>0</v>
      </c>
      <c r="P531" t="str">
        <f>IF(Table1[[#This Row],[Total Amount]] &gt; 1000, "Yes", "No")</f>
        <v>No</v>
      </c>
      <c r="Q531" t="str">
        <f t="shared" si="50"/>
        <v>18-30</v>
      </c>
      <c r="R531" s="3" t="str">
        <f t="shared" si="51"/>
        <v>Winter</v>
      </c>
      <c r="S531">
        <f t="shared" si="52"/>
        <v>1</v>
      </c>
      <c r="T531" t="str">
        <f t="shared" si="53"/>
        <v>2023-02</v>
      </c>
    </row>
    <row r="532" spans="1:20" x14ac:dyDescent="0.3">
      <c r="A532">
        <v>531</v>
      </c>
      <c r="B532" s="1">
        <v>45267</v>
      </c>
      <c r="C532" t="s">
        <v>574</v>
      </c>
      <c r="D532" t="s">
        <v>20</v>
      </c>
      <c r="E532">
        <v>31</v>
      </c>
      <c r="F532" t="s">
        <v>27</v>
      </c>
      <c r="G532">
        <v>1</v>
      </c>
      <c r="H532">
        <v>500</v>
      </c>
      <c r="I532">
        <v>500</v>
      </c>
      <c r="J532">
        <f t="shared" si="48"/>
        <v>2023</v>
      </c>
      <c r="K532" t="str">
        <f t="shared" si="49"/>
        <v>December</v>
      </c>
      <c r="L532">
        <f>DAY(Table1[[#This Row],[Date]])</f>
        <v>7</v>
      </c>
      <c r="M532" t="str">
        <f>TEXT(Table1[[#This Row],[Date]], "dddd")</f>
        <v>Thursday</v>
      </c>
      <c r="N532">
        <f>(Table1[[#This Row],[Total Amount]] / Table1[[#This Row],[Quantity]])</f>
        <v>500</v>
      </c>
      <c r="O532">
        <f>IF(Table1[[#This Row],[Gender]]="Male", 1, 0)</f>
        <v>1</v>
      </c>
      <c r="P532" t="str">
        <f>IF(Table1[[#This Row],[Total Amount]] &gt; 1000, "Yes", "No")</f>
        <v>No</v>
      </c>
      <c r="Q532" t="str">
        <f t="shared" si="50"/>
        <v>31-45</v>
      </c>
      <c r="R532" s="3" t="str">
        <f t="shared" si="51"/>
        <v>Winter</v>
      </c>
      <c r="S532">
        <f t="shared" si="52"/>
        <v>4</v>
      </c>
      <c r="T532" t="str">
        <f t="shared" si="53"/>
        <v>2023-12</v>
      </c>
    </row>
    <row r="533" spans="1:20" x14ac:dyDescent="0.3">
      <c r="A533">
        <v>532</v>
      </c>
      <c r="B533" s="1">
        <v>45096</v>
      </c>
      <c r="C533" t="s">
        <v>575</v>
      </c>
      <c r="D533" t="s">
        <v>23</v>
      </c>
      <c r="E533">
        <v>64</v>
      </c>
      <c r="F533" t="s">
        <v>24</v>
      </c>
      <c r="G533">
        <v>4</v>
      </c>
      <c r="H533">
        <v>30</v>
      </c>
      <c r="I533">
        <v>120</v>
      </c>
      <c r="J533">
        <f t="shared" ref="J533:J596" si="54">YEAR(B533)</f>
        <v>2023</v>
      </c>
      <c r="K533" t="str">
        <f t="shared" si="49"/>
        <v>June</v>
      </c>
      <c r="L533">
        <f>DAY(Table1[[#This Row],[Date]])</f>
        <v>19</v>
      </c>
      <c r="M533" t="str">
        <f>TEXT(Table1[[#This Row],[Date]], "dddd")</f>
        <v>Monday</v>
      </c>
      <c r="N533">
        <f>(Table1[[#This Row],[Total Amount]] / Table1[[#This Row],[Quantity]])</f>
        <v>30</v>
      </c>
      <c r="O533">
        <f>IF(Table1[[#This Row],[Gender]]="Male", 1, 0)</f>
        <v>0</v>
      </c>
      <c r="P533" t="str">
        <f>IF(Table1[[#This Row],[Total Amount]] &gt; 1000, "Yes", "No")</f>
        <v>No</v>
      </c>
      <c r="Q533" t="str">
        <f t="shared" si="50"/>
        <v>46+</v>
      </c>
      <c r="R533" s="3" t="str">
        <f t="shared" si="51"/>
        <v>Monsoon</v>
      </c>
      <c r="S533">
        <f t="shared" si="52"/>
        <v>2</v>
      </c>
      <c r="T533" t="str">
        <f t="shared" si="53"/>
        <v>2023-06</v>
      </c>
    </row>
    <row r="534" spans="1:20" x14ac:dyDescent="0.3">
      <c r="A534">
        <v>533</v>
      </c>
      <c r="B534" s="1">
        <v>45246</v>
      </c>
      <c r="C534" t="s">
        <v>576</v>
      </c>
      <c r="D534" t="s">
        <v>20</v>
      </c>
      <c r="E534">
        <v>19</v>
      </c>
      <c r="F534" t="s">
        <v>27</v>
      </c>
      <c r="G534">
        <v>3</v>
      </c>
      <c r="H534">
        <v>500</v>
      </c>
      <c r="I534">
        <v>1500</v>
      </c>
      <c r="J534">
        <f t="shared" si="54"/>
        <v>2023</v>
      </c>
      <c r="K534" t="str">
        <f t="shared" si="49"/>
        <v>November</v>
      </c>
      <c r="L534">
        <f>DAY(Table1[[#This Row],[Date]])</f>
        <v>16</v>
      </c>
      <c r="M534" t="str">
        <f>TEXT(Table1[[#This Row],[Date]], "dddd")</f>
        <v>Thursday</v>
      </c>
      <c r="N534">
        <f>(Table1[[#This Row],[Total Amount]] / Table1[[#This Row],[Quantity]])</f>
        <v>500</v>
      </c>
      <c r="O534">
        <f>IF(Table1[[#This Row],[Gender]]="Male", 1, 0)</f>
        <v>1</v>
      </c>
      <c r="P534" t="str">
        <f>IF(Table1[[#This Row],[Total Amount]] &gt; 1000, "Yes", "No")</f>
        <v>Yes</v>
      </c>
      <c r="Q534" t="str">
        <f t="shared" si="50"/>
        <v>18-30</v>
      </c>
      <c r="R534" s="3" t="str">
        <f t="shared" si="51"/>
        <v>Autumn</v>
      </c>
      <c r="S534">
        <f t="shared" si="52"/>
        <v>4</v>
      </c>
      <c r="T534" t="str">
        <f t="shared" si="53"/>
        <v>2023-11</v>
      </c>
    </row>
    <row r="535" spans="1:20" x14ac:dyDescent="0.3">
      <c r="A535">
        <v>534</v>
      </c>
      <c r="B535" s="1">
        <v>45087</v>
      </c>
      <c r="C535" t="s">
        <v>577</v>
      </c>
      <c r="D535" t="s">
        <v>20</v>
      </c>
      <c r="E535">
        <v>45</v>
      </c>
      <c r="F535" t="s">
        <v>24</v>
      </c>
      <c r="G535">
        <v>2</v>
      </c>
      <c r="H535">
        <v>500</v>
      </c>
      <c r="I535">
        <v>1000</v>
      </c>
      <c r="J535">
        <f t="shared" si="54"/>
        <v>2023</v>
      </c>
      <c r="K535" t="str">
        <f t="shared" si="49"/>
        <v>June</v>
      </c>
      <c r="L535">
        <f>DAY(Table1[[#This Row],[Date]])</f>
        <v>10</v>
      </c>
      <c r="M535" t="str">
        <f>TEXT(Table1[[#This Row],[Date]], "dddd")</f>
        <v>Saturday</v>
      </c>
      <c r="N535">
        <f>(Table1[[#This Row],[Total Amount]] / Table1[[#This Row],[Quantity]])</f>
        <v>500</v>
      </c>
      <c r="O535">
        <f>IF(Table1[[#This Row],[Gender]]="Male", 1, 0)</f>
        <v>1</v>
      </c>
      <c r="P535" t="str">
        <f>IF(Table1[[#This Row],[Total Amount]] &gt; 1000, "Yes", "No")</f>
        <v>No</v>
      </c>
      <c r="Q535" t="str">
        <f t="shared" si="50"/>
        <v>31-45</v>
      </c>
      <c r="R535" s="3" t="str">
        <f t="shared" si="51"/>
        <v>Monsoon</v>
      </c>
      <c r="S535">
        <f t="shared" si="52"/>
        <v>2</v>
      </c>
      <c r="T535" t="str">
        <f t="shared" si="53"/>
        <v>2023-06</v>
      </c>
    </row>
    <row r="536" spans="1:20" x14ac:dyDescent="0.3">
      <c r="A536">
        <v>535</v>
      </c>
      <c r="B536" s="1">
        <v>45266</v>
      </c>
      <c r="C536" t="s">
        <v>578</v>
      </c>
      <c r="D536" t="s">
        <v>20</v>
      </c>
      <c r="E536">
        <v>47</v>
      </c>
      <c r="F536" t="s">
        <v>21</v>
      </c>
      <c r="G536">
        <v>3</v>
      </c>
      <c r="H536">
        <v>30</v>
      </c>
      <c r="I536">
        <v>90</v>
      </c>
      <c r="J536">
        <f t="shared" si="54"/>
        <v>2023</v>
      </c>
      <c r="K536" t="str">
        <f t="shared" si="49"/>
        <v>December</v>
      </c>
      <c r="L536">
        <f>DAY(Table1[[#This Row],[Date]])</f>
        <v>6</v>
      </c>
      <c r="M536" t="str">
        <f>TEXT(Table1[[#This Row],[Date]], "dddd")</f>
        <v>Wednesday</v>
      </c>
      <c r="N536">
        <f>(Table1[[#This Row],[Total Amount]] / Table1[[#This Row],[Quantity]])</f>
        <v>30</v>
      </c>
      <c r="O536">
        <f>IF(Table1[[#This Row],[Gender]]="Male", 1, 0)</f>
        <v>1</v>
      </c>
      <c r="P536" t="str">
        <f>IF(Table1[[#This Row],[Total Amount]] &gt; 1000, "Yes", "No")</f>
        <v>No</v>
      </c>
      <c r="Q536" t="str">
        <f t="shared" si="50"/>
        <v>46+</v>
      </c>
      <c r="R536" s="3" t="str">
        <f t="shared" si="51"/>
        <v>Winter</v>
      </c>
      <c r="S536">
        <f t="shared" si="52"/>
        <v>4</v>
      </c>
      <c r="T536" t="str">
        <f t="shared" si="53"/>
        <v>2023-12</v>
      </c>
    </row>
    <row r="537" spans="1:20" x14ac:dyDescent="0.3">
      <c r="A537">
        <v>536</v>
      </c>
      <c r="B537" s="1">
        <v>44990</v>
      </c>
      <c r="C537" t="s">
        <v>579</v>
      </c>
      <c r="D537" t="s">
        <v>23</v>
      </c>
      <c r="E537">
        <v>55</v>
      </c>
      <c r="F537" t="s">
        <v>21</v>
      </c>
      <c r="G537">
        <v>4</v>
      </c>
      <c r="H537">
        <v>30</v>
      </c>
      <c r="I537">
        <v>120</v>
      </c>
      <c r="J537">
        <f t="shared" si="54"/>
        <v>2023</v>
      </c>
      <c r="K537" t="str">
        <f t="shared" si="49"/>
        <v>March</v>
      </c>
      <c r="L537">
        <f>DAY(Table1[[#This Row],[Date]])</f>
        <v>5</v>
      </c>
      <c r="M537" t="str">
        <f>TEXT(Table1[[#This Row],[Date]], "dddd")</f>
        <v>Sunday</v>
      </c>
      <c r="N537">
        <f>(Table1[[#This Row],[Total Amount]] / Table1[[#This Row],[Quantity]])</f>
        <v>30</v>
      </c>
      <c r="O537">
        <f>IF(Table1[[#This Row],[Gender]]="Male", 1, 0)</f>
        <v>0</v>
      </c>
      <c r="P537" t="str">
        <f>IF(Table1[[#This Row],[Total Amount]] &gt; 1000, "Yes", "No")</f>
        <v>No</v>
      </c>
      <c r="Q537" t="str">
        <f t="shared" si="50"/>
        <v>46+</v>
      </c>
      <c r="R537" s="3" t="str">
        <f t="shared" si="51"/>
        <v>Summer</v>
      </c>
      <c r="S537">
        <f t="shared" si="52"/>
        <v>1</v>
      </c>
      <c r="T537" t="str">
        <f t="shared" si="53"/>
        <v>2023-03</v>
      </c>
    </row>
    <row r="538" spans="1:20" x14ac:dyDescent="0.3">
      <c r="A538">
        <v>537</v>
      </c>
      <c r="B538" s="1">
        <v>45080</v>
      </c>
      <c r="C538" t="s">
        <v>580</v>
      </c>
      <c r="D538" t="s">
        <v>23</v>
      </c>
      <c r="E538">
        <v>21</v>
      </c>
      <c r="F538" t="s">
        <v>21</v>
      </c>
      <c r="G538">
        <v>1</v>
      </c>
      <c r="H538">
        <v>500</v>
      </c>
      <c r="I538">
        <v>500</v>
      </c>
      <c r="J538">
        <f t="shared" si="54"/>
        <v>2023</v>
      </c>
      <c r="K538" t="str">
        <f t="shared" si="49"/>
        <v>June</v>
      </c>
      <c r="L538">
        <f>DAY(Table1[[#This Row],[Date]])</f>
        <v>3</v>
      </c>
      <c r="M538" t="str">
        <f>TEXT(Table1[[#This Row],[Date]], "dddd")</f>
        <v>Saturday</v>
      </c>
      <c r="N538">
        <f>(Table1[[#This Row],[Total Amount]] / Table1[[#This Row],[Quantity]])</f>
        <v>500</v>
      </c>
      <c r="O538">
        <f>IF(Table1[[#This Row],[Gender]]="Male", 1, 0)</f>
        <v>0</v>
      </c>
      <c r="P538" t="str">
        <f>IF(Table1[[#This Row],[Total Amount]] &gt; 1000, "Yes", "No")</f>
        <v>No</v>
      </c>
      <c r="Q538" t="str">
        <f t="shared" si="50"/>
        <v>18-30</v>
      </c>
      <c r="R538" s="3" t="str">
        <f t="shared" si="51"/>
        <v>Monsoon</v>
      </c>
      <c r="S538">
        <f t="shared" si="52"/>
        <v>2</v>
      </c>
      <c r="T538" t="str">
        <f t="shared" si="53"/>
        <v>2023-06</v>
      </c>
    </row>
    <row r="539" spans="1:20" x14ac:dyDescent="0.3">
      <c r="A539">
        <v>538</v>
      </c>
      <c r="B539" s="1">
        <v>45186</v>
      </c>
      <c r="C539" t="s">
        <v>581</v>
      </c>
      <c r="D539" t="s">
        <v>20</v>
      </c>
      <c r="E539">
        <v>18</v>
      </c>
      <c r="F539" t="s">
        <v>24</v>
      </c>
      <c r="G539">
        <v>3</v>
      </c>
      <c r="H539">
        <v>50</v>
      </c>
      <c r="I539">
        <v>150</v>
      </c>
      <c r="J539">
        <f t="shared" si="54"/>
        <v>2023</v>
      </c>
      <c r="K539" t="str">
        <f t="shared" si="49"/>
        <v>September</v>
      </c>
      <c r="L539">
        <f>DAY(Table1[[#This Row],[Date]])</f>
        <v>17</v>
      </c>
      <c r="M539" t="str">
        <f>TEXT(Table1[[#This Row],[Date]], "dddd")</f>
        <v>Sunday</v>
      </c>
      <c r="N539">
        <f>(Table1[[#This Row],[Total Amount]] / Table1[[#This Row],[Quantity]])</f>
        <v>50</v>
      </c>
      <c r="O539">
        <f>IF(Table1[[#This Row],[Gender]]="Male", 1, 0)</f>
        <v>1</v>
      </c>
      <c r="P539" t="str">
        <f>IF(Table1[[#This Row],[Total Amount]] &gt; 1000, "Yes", "No")</f>
        <v>No</v>
      </c>
      <c r="Q539" t="str">
        <f t="shared" si="50"/>
        <v>18-30</v>
      </c>
      <c r="R539" s="3" t="str">
        <f t="shared" si="51"/>
        <v>Monsoon</v>
      </c>
      <c r="S539">
        <f t="shared" si="52"/>
        <v>3</v>
      </c>
      <c r="T539" t="str">
        <f t="shared" si="53"/>
        <v>2023-09</v>
      </c>
    </row>
    <row r="540" spans="1:20" x14ac:dyDescent="0.3">
      <c r="A540">
        <v>539</v>
      </c>
      <c r="B540" s="1">
        <v>45085</v>
      </c>
      <c r="C540" t="s">
        <v>582</v>
      </c>
      <c r="D540" t="s">
        <v>20</v>
      </c>
      <c r="E540">
        <v>25</v>
      </c>
      <c r="F540" t="s">
        <v>21</v>
      </c>
      <c r="G540">
        <v>1</v>
      </c>
      <c r="H540">
        <v>500</v>
      </c>
      <c r="I540">
        <v>500</v>
      </c>
      <c r="J540">
        <f t="shared" si="54"/>
        <v>2023</v>
      </c>
      <c r="K540" t="str">
        <f t="shared" si="49"/>
        <v>June</v>
      </c>
      <c r="L540">
        <f>DAY(Table1[[#This Row],[Date]])</f>
        <v>8</v>
      </c>
      <c r="M540" t="str">
        <f>TEXT(Table1[[#This Row],[Date]], "dddd")</f>
        <v>Thursday</v>
      </c>
      <c r="N540">
        <f>(Table1[[#This Row],[Total Amount]] / Table1[[#This Row],[Quantity]])</f>
        <v>500</v>
      </c>
      <c r="O540">
        <f>IF(Table1[[#This Row],[Gender]]="Male", 1, 0)</f>
        <v>1</v>
      </c>
      <c r="P540" t="str">
        <f>IF(Table1[[#This Row],[Total Amount]] &gt; 1000, "Yes", "No")</f>
        <v>No</v>
      </c>
      <c r="Q540" t="str">
        <f t="shared" si="50"/>
        <v>18-30</v>
      </c>
      <c r="R540" s="3" t="str">
        <f t="shared" si="51"/>
        <v>Monsoon</v>
      </c>
      <c r="S540">
        <f t="shared" si="52"/>
        <v>2</v>
      </c>
      <c r="T540" t="str">
        <f t="shared" si="53"/>
        <v>2023-06</v>
      </c>
    </row>
    <row r="541" spans="1:20" x14ac:dyDescent="0.3">
      <c r="A541">
        <v>540</v>
      </c>
      <c r="B541" s="1">
        <v>45268</v>
      </c>
      <c r="C541" t="s">
        <v>583</v>
      </c>
      <c r="D541" t="s">
        <v>23</v>
      </c>
      <c r="E541">
        <v>46</v>
      </c>
      <c r="F541" t="s">
        <v>27</v>
      </c>
      <c r="G541">
        <v>3</v>
      </c>
      <c r="H541">
        <v>300</v>
      </c>
      <c r="I541">
        <v>900</v>
      </c>
      <c r="J541">
        <f t="shared" si="54"/>
        <v>2023</v>
      </c>
      <c r="K541" t="str">
        <f t="shared" si="49"/>
        <v>December</v>
      </c>
      <c r="L541">
        <f>DAY(Table1[[#This Row],[Date]])</f>
        <v>8</v>
      </c>
      <c r="M541" t="str">
        <f>TEXT(Table1[[#This Row],[Date]], "dddd")</f>
        <v>Friday</v>
      </c>
      <c r="N541">
        <f>(Table1[[#This Row],[Total Amount]] / Table1[[#This Row],[Quantity]])</f>
        <v>300</v>
      </c>
      <c r="O541">
        <f>IF(Table1[[#This Row],[Gender]]="Male", 1, 0)</f>
        <v>0</v>
      </c>
      <c r="P541" t="str">
        <f>IF(Table1[[#This Row],[Total Amount]] &gt; 1000, "Yes", "No")</f>
        <v>No</v>
      </c>
      <c r="Q541" t="str">
        <f t="shared" si="50"/>
        <v>46+</v>
      </c>
      <c r="R541" s="3" t="str">
        <f t="shared" si="51"/>
        <v>Winter</v>
      </c>
      <c r="S541">
        <f t="shared" si="52"/>
        <v>4</v>
      </c>
      <c r="T541" t="str">
        <f t="shared" si="53"/>
        <v>2023-12</v>
      </c>
    </row>
    <row r="542" spans="1:20" x14ac:dyDescent="0.3">
      <c r="A542">
        <v>541</v>
      </c>
      <c r="B542" s="1">
        <v>45136</v>
      </c>
      <c r="C542" t="s">
        <v>584</v>
      </c>
      <c r="D542" t="s">
        <v>20</v>
      </c>
      <c r="E542">
        <v>56</v>
      </c>
      <c r="F542" t="s">
        <v>21</v>
      </c>
      <c r="G542">
        <v>1</v>
      </c>
      <c r="H542">
        <v>500</v>
      </c>
      <c r="I542">
        <v>500</v>
      </c>
      <c r="J542">
        <f t="shared" si="54"/>
        <v>2023</v>
      </c>
      <c r="K542" t="str">
        <f t="shared" si="49"/>
        <v>July</v>
      </c>
      <c r="L542">
        <f>DAY(Table1[[#This Row],[Date]])</f>
        <v>29</v>
      </c>
      <c r="M542" t="str">
        <f>TEXT(Table1[[#This Row],[Date]], "dddd")</f>
        <v>Saturday</v>
      </c>
      <c r="N542">
        <f>(Table1[[#This Row],[Total Amount]] / Table1[[#This Row],[Quantity]])</f>
        <v>500</v>
      </c>
      <c r="O542">
        <f>IF(Table1[[#This Row],[Gender]]="Male", 1, 0)</f>
        <v>1</v>
      </c>
      <c r="P542" t="str">
        <f>IF(Table1[[#This Row],[Total Amount]] &gt; 1000, "Yes", "No")</f>
        <v>No</v>
      </c>
      <c r="Q542" t="str">
        <f t="shared" si="50"/>
        <v>46+</v>
      </c>
      <c r="R542" s="3" t="str">
        <f t="shared" si="51"/>
        <v>Monsoon</v>
      </c>
      <c r="S542">
        <f t="shared" si="52"/>
        <v>3</v>
      </c>
      <c r="T542" t="str">
        <f t="shared" si="53"/>
        <v>2023-07</v>
      </c>
    </row>
    <row r="543" spans="1:20" x14ac:dyDescent="0.3">
      <c r="A543">
        <v>542</v>
      </c>
      <c r="B543" s="1">
        <v>45094</v>
      </c>
      <c r="C543" t="s">
        <v>585</v>
      </c>
      <c r="D543" t="s">
        <v>23</v>
      </c>
      <c r="E543">
        <v>20</v>
      </c>
      <c r="F543" t="s">
        <v>21</v>
      </c>
      <c r="G543">
        <v>1</v>
      </c>
      <c r="H543">
        <v>50</v>
      </c>
      <c r="I543">
        <v>50</v>
      </c>
      <c r="J543">
        <f t="shared" si="54"/>
        <v>2023</v>
      </c>
      <c r="K543" t="str">
        <f t="shared" si="49"/>
        <v>June</v>
      </c>
      <c r="L543">
        <f>DAY(Table1[[#This Row],[Date]])</f>
        <v>17</v>
      </c>
      <c r="M543" t="str">
        <f>TEXT(Table1[[#This Row],[Date]], "dddd")</f>
        <v>Saturday</v>
      </c>
      <c r="N543">
        <f>(Table1[[#This Row],[Total Amount]] / Table1[[#This Row],[Quantity]])</f>
        <v>50</v>
      </c>
      <c r="O543">
        <f>IF(Table1[[#This Row],[Gender]]="Male", 1, 0)</f>
        <v>0</v>
      </c>
      <c r="P543" t="str">
        <f>IF(Table1[[#This Row],[Total Amount]] &gt; 1000, "Yes", "No")</f>
        <v>No</v>
      </c>
      <c r="Q543" t="str">
        <f t="shared" si="50"/>
        <v>18-30</v>
      </c>
      <c r="R543" s="3" t="str">
        <f t="shared" si="51"/>
        <v>Monsoon</v>
      </c>
      <c r="S543">
        <f t="shared" si="52"/>
        <v>2</v>
      </c>
      <c r="T543" t="str">
        <f t="shared" si="53"/>
        <v>2023-06</v>
      </c>
    </row>
    <row r="544" spans="1:20" x14ac:dyDescent="0.3">
      <c r="A544">
        <v>543</v>
      </c>
      <c r="B544" s="1">
        <v>45133</v>
      </c>
      <c r="C544" t="s">
        <v>586</v>
      </c>
      <c r="D544" t="s">
        <v>20</v>
      </c>
      <c r="E544">
        <v>49</v>
      </c>
      <c r="F544" t="s">
        <v>21</v>
      </c>
      <c r="G544">
        <v>2</v>
      </c>
      <c r="H544">
        <v>300</v>
      </c>
      <c r="I544">
        <v>600</v>
      </c>
      <c r="J544">
        <f t="shared" si="54"/>
        <v>2023</v>
      </c>
      <c r="K544" t="str">
        <f t="shared" si="49"/>
        <v>July</v>
      </c>
      <c r="L544">
        <f>DAY(Table1[[#This Row],[Date]])</f>
        <v>26</v>
      </c>
      <c r="M544" t="str">
        <f>TEXT(Table1[[#This Row],[Date]], "dddd")</f>
        <v>Wednesday</v>
      </c>
      <c r="N544">
        <f>(Table1[[#This Row],[Total Amount]] / Table1[[#This Row],[Quantity]])</f>
        <v>300</v>
      </c>
      <c r="O544">
        <f>IF(Table1[[#This Row],[Gender]]="Male", 1, 0)</f>
        <v>1</v>
      </c>
      <c r="P544" t="str">
        <f>IF(Table1[[#This Row],[Total Amount]] &gt; 1000, "Yes", "No")</f>
        <v>No</v>
      </c>
      <c r="Q544" t="str">
        <f t="shared" si="50"/>
        <v>46+</v>
      </c>
      <c r="R544" s="3" t="str">
        <f t="shared" si="51"/>
        <v>Monsoon</v>
      </c>
      <c r="S544">
        <f t="shared" si="52"/>
        <v>3</v>
      </c>
      <c r="T544" t="str">
        <f t="shared" si="53"/>
        <v>2023-07</v>
      </c>
    </row>
    <row r="545" spans="1:20" x14ac:dyDescent="0.3">
      <c r="A545">
        <v>544</v>
      </c>
      <c r="B545" s="1">
        <v>45283</v>
      </c>
      <c r="C545" t="s">
        <v>587</v>
      </c>
      <c r="D545" t="s">
        <v>23</v>
      </c>
      <c r="E545">
        <v>27</v>
      </c>
      <c r="F545" t="s">
        <v>27</v>
      </c>
      <c r="G545">
        <v>1</v>
      </c>
      <c r="H545">
        <v>25</v>
      </c>
      <c r="I545">
        <v>25</v>
      </c>
      <c r="J545">
        <f t="shared" si="54"/>
        <v>2023</v>
      </c>
      <c r="K545" t="str">
        <f t="shared" si="49"/>
        <v>December</v>
      </c>
      <c r="L545">
        <f>DAY(Table1[[#This Row],[Date]])</f>
        <v>23</v>
      </c>
      <c r="M545" t="str">
        <f>TEXT(Table1[[#This Row],[Date]], "dddd")</f>
        <v>Saturday</v>
      </c>
      <c r="N545">
        <f>(Table1[[#This Row],[Total Amount]] / Table1[[#This Row],[Quantity]])</f>
        <v>25</v>
      </c>
      <c r="O545">
        <f>IF(Table1[[#This Row],[Gender]]="Male", 1, 0)</f>
        <v>0</v>
      </c>
      <c r="P545" t="str">
        <f>IF(Table1[[#This Row],[Total Amount]] &gt; 1000, "Yes", "No")</f>
        <v>No</v>
      </c>
      <c r="Q545" t="str">
        <f t="shared" si="50"/>
        <v>18-30</v>
      </c>
      <c r="R545" s="3" t="str">
        <f t="shared" si="51"/>
        <v>Winter</v>
      </c>
      <c r="S545">
        <f t="shared" si="52"/>
        <v>4</v>
      </c>
      <c r="T545" t="str">
        <f t="shared" si="53"/>
        <v>2023-12</v>
      </c>
    </row>
    <row r="546" spans="1:20" x14ac:dyDescent="0.3">
      <c r="A546">
        <v>545</v>
      </c>
      <c r="B546" s="1">
        <v>45078</v>
      </c>
      <c r="C546" t="s">
        <v>588</v>
      </c>
      <c r="D546" t="s">
        <v>20</v>
      </c>
      <c r="E546">
        <v>27</v>
      </c>
      <c r="F546" t="s">
        <v>24</v>
      </c>
      <c r="G546">
        <v>2</v>
      </c>
      <c r="H546">
        <v>25</v>
      </c>
      <c r="I546">
        <v>50</v>
      </c>
      <c r="J546">
        <f t="shared" si="54"/>
        <v>2023</v>
      </c>
      <c r="K546" t="str">
        <f t="shared" si="49"/>
        <v>June</v>
      </c>
      <c r="L546">
        <f>DAY(Table1[[#This Row],[Date]])</f>
        <v>1</v>
      </c>
      <c r="M546" t="str">
        <f>TEXT(Table1[[#This Row],[Date]], "dddd")</f>
        <v>Thursday</v>
      </c>
      <c r="N546">
        <f>(Table1[[#This Row],[Total Amount]] / Table1[[#This Row],[Quantity]])</f>
        <v>25</v>
      </c>
      <c r="O546">
        <f>IF(Table1[[#This Row],[Gender]]="Male", 1, 0)</f>
        <v>1</v>
      </c>
      <c r="P546" t="str">
        <f>IF(Table1[[#This Row],[Total Amount]] &gt; 1000, "Yes", "No")</f>
        <v>No</v>
      </c>
      <c r="Q546" t="str">
        <f t="shared" si="50"/>
        <v>18-30</v>
      </c>
      <c r="R546" s="3" t="str">
        <f t="shared" si="51"/>
        <v>Monsoon</v>
      </c>
      <c r="S546">
        <f t="shared" si="52"/>
        <v>2</v>
      </c>
      <c r="T546" t="str">
        <f t="shared" si="53"/>
        <v>2023-06</v>
      </c>
    </row>
    <row r="547" spans="1:20" x14ac:dyDescent="0.3">
      <c r="A547">
        <v>546</v>
      </c>
      <c r="B547" s="1">
        <v>45210</v>
      </c>
      <c r="C547" t="s">
        <v>589</v>
      </c>
      <c r="D547" t="s">
        <v>23</v>
      </c>
      <c r="E547">
        <v>36</v>
      </c>
      <c r="F547" t="s">
        <v>27</v>
      </c>
      <c r="G547">
        <v>4</v>
      </c>
      <c r="H547">
        <v>50</v>
      </c>
      <c r="I547">
        <v>200</v>
      </c>
      <c r="J547">
        <f t="shared" si="54"/>
        <v>2023</v>
      </c>
      <c r="K547" t="str">
        <f t="shared" si="49"/>
        <v>October</v>
      </c>
      <c r="L547">
        <f>DAY(Table1[[#This Row],[Date]])</f>
        <v>11</v>
      </c>
      <c r="M547" t="str">
        <f>TEXT(Table1[[#This Row],[Date]], "dddd")</f>
        <v>Wednesday</v>
      </c>
      <c r="N547">
        <f>(Table1[[#This Row],[Total Amount]] / Table1[[#This Row],[Quantity]])</f>
        <v>50</v>
      </c>
      <c r="O547">
        <f>IF(Table1[[#This Row],[Gender]]="Male", 1, 0)</f>
        <v>0</v>
      </c>
      <c r="P547" t="str">
        <f>IF(Table1[[#This Row],[Total Amount]] &gt; 1000, "Yes", "No")</f>
        <v>No</v>
      </c>
      <c r="Q547" t="str">
        <f t="shared" si="50"/>
        <v>31-45</v>
      </c>
      <c r="R547" s="3" t="str">
        <f t="shared" si="51"/>
        <v>Autumn</v>
      </c>
      <c r="S547">
        <f t="shared" si="52"/>
        <v>4</v>
      </c>
      <c r="T547" t="str">
        <f t="shared" si="53"/>
        <v>2023-10</v>
      </c>
    </row>
    <row r="548" spans="1:20" x14ac:dyDescent="0.3">
      <c r="A548">
        <v>547</v>
      </c>
      <c r="B548" s="1">
        <v>44992</v>
      </c>
      <c r="C548" t="s">
        <v>590</v>
      </c>
      <c r="D548" t="s">
        <v>20</v>
      </c>
      <c r="E548">
        <v>63</v>
      </c>
      <c r="F548" t="s">
        <v>24</v>
      </c>
      <c r="G548">
        <v>4</v>
      </c>
      <c r="H548">
        <v>500</v>
      </c>
      <c r="I548">
        <v>2000</v>
      </c>
      <c r="J548">
        <f t="shared" si="54"/>
        <v>2023</v>
      </c>
      <c r="K548" t="str">
        <f t="shared" si="49"/>
        <v>March</v>
      </c>
      <c r="L548">
        <f>DAY(Table1[[#This Row],[Date]])</f>
        <v>7</v>
      </c>
      <c r="M548" t="str">
        <f>TEXT(Table1[[#This Row],[Date]], "dddd")</f>
        <v>Tuesday</v>
      </c>
      <c r="N548">
        <f>(Table1[[#This Row],[Total Amount]] / Table1[[#This Row],[Quantity]])</f>
        <v>500</v>
      </c>
      <c r="O548">
        <f>IF(Table1[[#This Row],[Gender]]="Male", 1, 0)</f>
        <v>1</v>
      </c>
      <c r="P548" t="str">
        <f>IF(Table1[[#This Row],[Total Amount]] &gt; 1000, "Yes", "No")</f>
        <v>Yes</v>
      </c>
      <c r="Q548" t="str">
        <f t="shared" si="50"/>
        <v>46+</v>
      </c>
      <c r="R548" s="3" t="str">
        <f t="shared" si="51"/>
        <v>Summer</v>
      </c>
      <c r="S548">
        <f t="shared" si="52"/>
        <v>1</v>
      </c>
      <c r="T548" t="str">
        <f t="shared" si="53"/>
        <v>2023-03</v>
      </c>
    </row>
    <row r="549" spans="1:20" x14ac:dyDescent="0.3">
      <c r="A549">
        <v>548</v>
      </c>
      <c r="B549" s="1">
        <v>45025</v>
      </c>
      <c r="C549" t="s">
        <v>591</v>
      </c>
      <c r="D549" t="s">
        <v>23</v>
      </c>
      <c r="E549">
        <v>51</v>
      </c>
      <c r="F549" t="s">
        <v>24</v>
      </c>
      <c r="G549">
        <v>2</v>
      </c>
      <c r="H549">
        <v>30</v>
      </c>
      <c r="I549">
        <v>60</v>
      </c>
      <c r="J549">
        <f t="shared" si="54"/>
        <v>2023</v>
      </c>
      <c r="K549" t="str">
        <f t="shared" si="49"/>
        <v>April</v>
      </c>
      <c r="L549">
        <f>DAY(Table1[[#This Row],[Date]])</f>
        <v>9</v>
      </c>
      <c r="M549" t="str">
        <f>TEXT(Table1[[#This Row],[Date]], "dddd")</f>
        <v>Sunday</v>
      </c>
      <c r="N549">
        <f>(Table1[[#This Row],[Total Amount]] / Table1[[#This Row],[Quantity]])</f>
        <v>30</v>
      </c>
      <c r="O549">
        <f>IF(Table1[[#This Row],[Gender]]="Male", 1, 0)</f>
        <v>0</v>
      </c>
      <c r="P549" t="str">
        <f>IF(Table1[[#This Row],[Total Amount]] &gt; 1000, "Yes", "No")</f>
        <v>No</v>
      </c>
      <c r="Q549" t="str">
        <f t="shared" si="50"/>
        <v>46+</v>
      </c>
      <c r="R549" s="3" t="str">
        <f t="shared" si="51"/>
        <v>Summer</v>
      </c>
      <c r="S549">
        <f t="shared" si="52"/>
        <v>2</v>
      </c>
      <c r="T549" t="str">
        <f t="shared" si="53"/>
        <v>2023-04</v>
      </c>
    </row>
    <row r="550" spans="1:20" x14ac:dyDescent="0.3">
      <c r="A550">
        <v>549</v>
      </c>
      <c r="B550" s="1">
        <v>45142</v>
      </c>
      <c r="C550" t="s">
        <v>592</v>
      </c>
      <c r="D550" t="s">
        <v>23</v>
      </c>
      <c r="E550">
        <v>50</v>
      </c>
      <c r="F550" t="s">
        <v>21</v>
      </c>
      <c r="G550">
        <v>2</v>
      </c>
      <c r="H550">
        <v>50</v>
      </c>
      <c r="I550">
        <v>100</v>
      </c>
      <c r="J550">
        <f t="shared" si="54"/>
        <v>2023</v>
      </c>
      <c r="K550" t="str">
        <f t="shared" si="49"/>
        <v>August</v>
      </c>
      <c r="L550">
        <f>DAY(Table1[[#This Row],[Date]])</f>
        <v>4</v>
      </c>
      <c r="M550" t="str">
        <f>TEXT(Table1[[#This Row],[Date]], "dddd")</f>
        <v>Friday</v>
      </c>
      <c r="N550">
        <f>(Table1[[#This Row],[Total Amount]] / Table1[[#This Row],[Quantity]])</f>
        <v>50</v>
      </c>
      <c r="O550">
        <f>IF(Table1[[#This Row],[Gender]]="Male", 1, 0)</f>
        <v>0</v>
      </c>
      <c r="P550" t="str">
        <f>IF(Table1[[#This Row],[Total Amount]] &gt; 1000, "Yes", "No")</f>
        <v>No</v>
      </c>
      <c r="Q550" t="str">
        <f t="shared" si="50"/>
        <v>46+</v>
      </c>
      <c r="R550" s="3" t="str">
        <f t="shared" si="51"/>
        <v>Monsoon</v>
      </c>
      <c r="S550">
        <f t="shared" si="52"/>
        <v>3</v>
      </c>
      <c r="T550" t="str">
        <f t="shared" si="53"/>
        <v>2023-08</v>
      </c>
    </row>
    <row r="551" spans="1:20" x14ac:dyDescent="0.3">
      <c r="A551">
        <v>550</v>
      </c>
      <c r="B551" s="1">
        <v>45267</v>
      </c>
      <c r="C551" t="s">
        <v>593</v>
      </c>
      <c r="D551" t="s">
        <v>20</v>
      </c>
      <c r="E551">
        <v>40</v>
      </c>
      <c r="F551" t="s">
        <v>24</v>
      </c>
      <c r="G551">
        <v>3</v>
      </c>
      <c r="H551">
        <v>300</v>
      </c>
      <c r="I551">
        <v>900</v>
      </c>
      <c r="J551">
        <f t="shared" si="54"/>
        <v>2023</v>
      </c>
      <c r="K551" t="str">
        <f t="shared" si="49"/>
        <v>December</v>
      </c>
      <c r="L551">
        <f>DAY(Table1[[#This Row],[Date]])</f>
        <v>7</v>
      </c>
      <c r="M551" t="str">
        <f>TEXT(Table1[[#This Row],[Date]], "dddd")</f>
        <v>Thursday</v>
      </c>
      <c r="N551">
        <f>(Table1[[#This Row],[Total Amount]] / Table1[[#This Row],[Quantity]])</f>
        <v>300</v>
      </c>
      <c r="O551">
        <f>IF(Table1[[#This Row],[Gender]]="Male", 1, 0)</f>
        <v>1</v>
      </c>
      <c r="P551" t="str">
        <f>IF(Table1[[#This Row],[Total Amount]] &gt; 1000, "Yes", "No")</f>
        <v>No</v>
      </c>
      <c r="Q551" t="str">
        <f t="shared" si="50"/>
        <v>31-45</v>
      </c>
      <c r="R551" s="3" t="str">
        <f t="shared" si="51"/>
        <v>Winter</v>
      </c>
      <c r="S551">
        <f t="shared" si="52"/>
        <v>4</v>
      </c>
      <c r="T551" t="str">
        <f t="shared" si="53"/>
        <v>2023-12</v>
      </c>
    </row>
    <row r="552" spans="1:20" x14ac:dyDescent="0.3">
      <c r="A552">
        <v>551</v>
      </c>
      <c r="B552" s="1">
        <v>45121</v>
      </c>
      <c r="C552" t="s">
        <v>594</v>
      </c>
      <c r="D552" t="s">
        <v>20</v>
      </c>
      <c r="E552">
        <v>45</v>
      </c>
      <c r="F552" t="s">
        <v>27</v>
      </c>
      <c r="G552">
        <v>3</v>
      </c>
      <c r="H552">
        <v>300</v>
      </c>
      <c r="I552">
        <v>900</v>
      </c>
      <c r="J552">
        <f t="shared" si="54"/>
        <v>2023</v>
      </c>
      <c r="K552" t="str">
        <f t="shared" si="49"/>
        <v>July</v>
      </c>
      <c r="L552">
        <f>DAY(Table1[[#This Row],[Date]])</f>
        <v>14</v>
      </c>
      <c r="M552" t="str">
        <f>TEXT(Table1[[#This Row],[Date]], "dddd")</f>
        <v>Friday</v>
      </c>
      <c r="N552">
        <f>(Table1[[#This Row],[Total Amount]] / Table1[[#This Row],[Quantity]])</f>
        <v>300</v>
      </c>
      <c r="O552">
        <f>IF(Table1[[#This Row],[Gender]]="Male", 1, 0)</f>
        <v>1</v>
      </c>
      <c r="P552" t="str">
        <f>IF(Table1[[#This Row],[Total Amount]] &gt; 1000, "Yes", "No")</f>
        <v>No</v>
      </c>
      <c r="Q552" t="str">
        <f t="shared" si="50"/>
        <v>31-45</v>
      </c>
      <c r="R552" s="3" t="str">
        <f t="shared" si="51"/>
        <v>Monsoon</v>
      </c>
      <c r="S552">
        <f t="shared" si="52"/>
        <v>3</v>
      </c>
      <c r="T552" t="str">
        <f t="shared" si="53"/>
        <v>2023-07</v>
      </c>
    </row>
    <row r="553" spans="1:20" x14ac:dyDescent="0.3">
      <c r="A553">
        <v>552</v>
      </c>
      <c r="B553" s="1">
        <v>45273</v>
      </c>
      <c r="C553" t="s">
        <v>595</v>
      </c>
      <c r="D553" t="s">
        <v>23</v>
      </c>
      <c r="E553">
        <v>49</v>
      </c>
      <c r="F553" t="s">
        <v>27</v>
      </c>
      <c r="G553">
        <v>3</v>
      </c>
      <c r="H553">
        <v>25</v>
      </c>
      <c r="I553">
        <v>75</v>
      </c>
      <c r="J553">
        <f t="shared" si="54"/>
        <v>2023</v>
      </c>
      <c r="K553" t="str">
        <f t="shared" si="49"/>
        <v>December</v>
      </c>
      <c r="L553">
        <f>DAY(Table1[[#This Row],[Date]])</f>
        <v>13</v>
      </c>
      <c r="M553" t="str">
        <f>TEXT(Table1[[#This Row],[Date]], "dddd")</f>
        <v>Wednesday</v>
      </c>
      <c r="N553">
        <f>(Table1[[#This Row],[Total Amount]] / Table1[[#This Row],[Quantity]])</f>
        <v>25</v>
      </c>
      <c r="O553">
        <f>IF(Table1[[#This Row],[Gender]]="Male", 1, 0)</f>
        <v>0</v>
      </c>
      <c r="P553" t="str">
        <f>IF(Table1[[#This Row],[Total Amount]] &gt; 1000, "Yes", "No")</f>
        <v>No</v>
      </c>
      <c r="Q553" t="str">
        <f t="shared" si="50"/>
        <v>46+</v>
      </c>
      <c r="R553" s="3" t="str">
        <f t="shared" si="51"/>
        <v>Winter</v>
      </c>
      <c r="S553">
        <f t="shared" si="52"/>
        <v>4</v>
      </c>
      <c r="T553" t="str">
        <f t="shared" si="53"/>
        <v>2023-12</v>
      </c>
    </row>
    <row r="554" spans="1:20" x14ac:dyDescent="0.3">
      <c r="A554">
        <v>553</v>
      </c>
      <c r="B554" s="1">
        <v>45016</v>
      </c>
      <c r="C554" t="s">
        <v>596</v>
      </c>
      <c r="D554" t="s">
        <v>20</v>
      </c>
      <c r="E554">
        <v>24</v>
      </c>
      <c r="F554" t="s">
        <v>24</v>
      </c>
      <c r="G554">
        <v>4</v>
      </c>
      <c r="H554">
        <v>300</v>
      </c>
      <c r="I554">
        <v>1200</v>
      </c>
      <c r="J554">
        <f t="shared" si="54"/>
        <v>2023</v>
      </c>
      <c r="K554" t="str">
        <f t="shared" ref="K554:K569" si="55">TEXT(B554, "mmmm")</f>
        <v>March</v>
      </c>
      <c r="L554">
        <f>DAY(Table1[[#This Row],[Date]])</f>
        <v>31</v>
      </c>
      <c r="M554" t="str">
        <f>TEXT(Table1[[#This Row],[Date]], "dddd")</f>
        <v>Friday</v>
      </c>
      <c r="N554">
        <f>(Table1[[#This Row],[Total Amount]] / Table1[[#This Row],[Quantity]])</f>
        <v>300</v>
      </c>
      <c r="O554">
        <f>IF(Table1[[#This Row],[Gender]]="Male", 1, 0)</f>
        <v>1</v>
      </c>
      <c r="P554" t="str">
        <f>IF(Table1[[#This Row],[Total Amount]] &gt; 1000, "Yes", "No")</f>
        <v>Yes</v>
      </c>
      <c r="Q554" t="str">
        <f t="shared" si="50"/>
        <v>18-30</v>
      </c>
      <c r="R554" s="3" t="str">
        <f t="shared" si="51"/>
        <v>Summer</v>
      </c>
      <c r="S554">
        <f t="shared" si="52"/>
        <v>1</v>
      </c>
      <c r="T554" t="str">
        <f t="shared" si="53"/>
        <v>2023-03</v>
      </c>
    </row>
    <row r="555" spans="1:20" x14ac:dyDescent="0.3">
      <c r="A555">
        <v>554</v>
      </c>
      <c r="B555" s="1">
        <v>45242</v>
      </c>
      <c r="C555" t="s">
        <v>597</v>
      </c>
      <c r="D555" t="s">
        <v>23</v>
      </c>
      <c r="E555">
        <v>46</v>
      </c>
      <c r="F555" t="s">
        <v>21</v>
      </c>
      <c r="G555">
        <v>3</v>
      </c>
      <c r="H555">
        <v>50</v>
      </c>
      <c r="I555">
        <v>150</v>
      </c>
      <c r="J555">
        <f t="shared" si="54"/>
        <v>2023</v>
      </c>
      <c r="K555" t="str">
        <f t="shared" si="55"/>
        <v>November</v>
      </c>
      <c r="L555">
        <f>DAY(Table1[[#This Row],[Date]])</f>
        <v>12</v>
      </c>
      <c r="M555" t="str">
        <f>TEXT(Table1[[#This Row],[Date]], "dddd")</f>
        <v>Sunday</v>
      </c>
      <c r="N555">
        <f>(Table1[[#This Row],[Total Amount]] / Table1[[#This Row],[Quantity]])</f>
        <v>50</v>
      </c>
      <c r="O555">
        <f>IF(Table1[[#This Row],[Gender]]="Male", 1, 0)</f>
        <v>0</v>
      </c>
      <c r="P555" t="str">
        <f>IF(Table1[[#This Row],[Total Amount]] &gt; 1000, "Yes", "No")</f>
        <v>No</v>
      </c>
      <c r="Q555" t="str">
        <f t="shared" si="50"/>
        <v>46+</v>
      </c>
      <c r="R555" s="3" t="str">
        <f t="shared" si="51"/>
        <v>Autumn</v>
      </c>
      <c r="S555">
        <f t="shared" si="52"/>
        <v>4</v>
      </c>
      <c r="T555" t="str">
        <f t="shared" si="53"/>
        <v>2023-11</v>
      </c>
    </row>
    <row r="556" spans="1:20" x14ac:dyDescent="0.3">
      <c r="A556">
        <v>555</v>
      </c>
      <c r="B556" s="1">
        <v>45218</v>
      </c>
      <c r="C556" t="s">
        <v>598</v>
      </c>
      <c r="D556" t="s">
        <v>20</v>
      </c>
      <c r="E556">
        <v>25</v>
      </c>
      <c r="F556" t="s">
        <v>21</v>
      </c>
      <c r="G556">
        <v>1</v>
      </c>
      <c r="H556">
        <v>300</v>
      </c>
      <c r="I556">
        <v>300</v>
      </c>
      <c r="J556">
        <f t="shared" si="54"/>
        <v>2023</v>
      </c>
      <c r="K556" t="str">
        <f t="shared" si="55"/>
        <v>October</v>
      </c>
      <c r="L556">
        <f>DAY(Table1[[#This Row],[Date]])</f>
        <v>19</v>
      </c>
      <c r="M556" t="str">
        <f>TEXT(Table1[[#This Row],[Date]], "dddd")</f>
        <v>Thursday</v>
      </c>
      <c r="N556">
        <f>(Table1[[#This Row],[Total Amount]] / Table1[[#This Row],[Quantity]])</f>
        <v>300</v>
      </c>
      <c r="O556">
        <f>IF(Table1[[#This Row],[Gender]]="Male", 1, 0)</f>
        <v>1</v>
      </c>
      <c r="P556" t="str">
        <f>IF(Table1[[#This Row],[Total Amount]] &gt; 1000, "Yes", "No")</f>
        <v>No</v>
      </c>
      <c r="Q556" t="str">
        <f t="shared" si="50"/>
        <v>18-30</v>
      </c>
      <c r="R556" s="3" t="str">
        <f t="shared" si="51"/>
        <v>Autumn</v>
      </c>
      <c r="S556">
        <f t="shared" si="52"/>
        <v>4</v>
      </c>
      <c r="T556" t="str">
        <f t="shared" si="53"/>
        <v>2023-10</v>
      </c>
    </row>
    <row r="557" spans="1:20" x14ac:dyDescent="0.3">
      <c r="A557">
        <v>556</v>
      </c>
      <c r="B557" s="1">
        <v>45081</v>
      </c>
      <c r="C557" t="s">
        <v>599</v>
      </c>
      <c r="D557" t="s">
        <v>23</v>
      </c>
      <c r="E557">
        <v>18</v>
      </c>
      <c r="F557" t="s">
        <v>27</v>
      </c>
      <c r="G557">
        <v>1</v>
      </c>
      <c r="H557">
        <v>50</v>
      </c>
      <c r="I557">
        <v>50</v>
      </c>
      <c r="J557">
        <f t="shared" si="54"/>
        <v>2023</v>
      </c>
      <c r="K557" t="str">
        <f t="shared" si="55"/>
        <v>June</v>
      </c>
      <c r="L557">
        <f>DAY(Table1[[#This Row],[Date]])</f>
        <v>4</v>
      </c>
      <c r="M557" t="str">
        <f>TEXT(Table1[[#This Row],[Date]], "dddd")</f>
        <v>Sunday</v>
      </c>
      <c r="N557">
        <f>(Table1[[#This Row],[Total Amount]] / Table1[[#This Row],[Quantity]])</f>
        <v>50</v>
      </c>
      <c r="O557">
        <f>IF(Table1[[#This Row],[Gender]]="Male", 1, 0)</f>
        <v>0</v>
      </c>
      <c r="P557" t="str">
        <f>IF(Table1[[#This Row],[Total Amount]] &gt; 1000, "Yes", "No")</f>
        <v>No</v>
      </c>
      <c r="Q557" t="str">
        <f t="shared" si="50"/>
        <v>18-30</v>
      </c>
      <c r="R557" s="3" t="str">
        <f t="shared" si="51"/>
        <v>Monsoon</v>
      </c>
      <c r="S557">
        <f t="shared" si="52"/>
        <v>2</v>
      </c>
      <c r="T557" t="str">
        <f t="shared" si="53"/>
        <v>2023-06</v>
      </c>
    </row>
    <row r="558" spans="1:20" x14ac:dyDescent="0.3">
      <c r="A558">
        <v>557</v>
      </c>
      <c r="B558" s="1">
        <v>45134</v>
      </c>
      <c r="C558" t="s">
        <v>600</v>
      </c>
      <c r="D558" t="s">
        <v>23</v>
      </c>
      <c r="E558">
        <v>20</v>
      </c>
      <c r="F558" t="s">
        <v>21</v>
      </c>
      <c r="G558">
        <v>3</v>
      </c>
      <c r="H558">
        <v>30</v>
      </c>
      <c r="I558">
        <v>90</v>
      </c>
      <c r="J558">
        <f t="shared" si="54"/>
        <v>2023</v>
      </c>
      <c r="K558" t="str">
        <f t="shared" si="55"/>
        <v>July</v>
      </c>
      <c r="L558">
        <f>DAY(Table1[[#This Row],[Date]])</f>
        <v>27</v>
      </c>
      <c r="M558" t="str">
        <f>TEXT(Table1[[#This Row],[Date]], "dddd")</f>
        <v>Thursday</v>
      </c>
      <c r="N558">
        <f>(Table1[[#This Row],[Total Amount]] / Table1[[#This Row],[Quantity]])</f>
        <v>30</v>
      </c>
      <c r="O558">
        <f>IF(Table1[[#This Row],[Gender]]="Male", 1, 0)</f>
        <v>0</v>
      </c>
      <c r="P558" t="str">
        <f>IF(Table1[[#This Row],[Total Amount]] &gt; 1000, "Yes", "No")</f>
        <v>No</v>
      </c>
      <c r="Q558" t="str">
        <f t="shared" si="50"/>
        <v>18-30</v>
      </c>
      <c r="R558" s="3" t="str">
        <f t="shared" si="51"/>
        <v>Monsoon</v>
      </c>
      <c r="S558">
        <f t="shared" si="52"/>
        <v>3</v>
      </c>
      <c r="T558" t="str">
        <f t="shared" si="53"/>
        <v>2023-07</v>
      </c>
    </row>
    <row r="559" spans="1:20" x14ac:dyDescent="0.3">
      <c r="A559">
        <v>558</v>
      </c>
      <c r="B559" s="1">
        <v>45207</v>
      </c>
      <c r="C559" t="s">
        <v>601</v>
      </c>
      <c r="D559" t="s">
        <v>23</v>
      </c>
      <c r="E559">
        <v>41</v>
      </c>
      <c r="F559" t="s">
        <v>24</v>
      </c>
      <c r="G559">
        <v>1</v>
      </c>
      <c r="H559">
        <v>25</v>
      </c>
      <c r="I559">
        <v>25</v>
      </c>
      <c r="J559">
        <f t="shared" si="54"/>
        <v>2023</v>
      </c>
      <c r="K559" t="str">
        <f t="shared" si="55"/>
        <v>October</v>
      </c>
      <c r="L559">
        <f>DAY(Table1[[#This Row],[Date]])</f>
        <v>8</v>
      </c>
      <c r="M559" t="str">
        <f>TEXT(Table1[[#This Row],[Date]], "dddd")</f>
        <v>Sunday</v>
      </c>
      <c r="N559">
        <f>(Table1[[#This Row],[Total Amount]] / Table1[[#This Row],[Quantity]])</f>
        <v>25</v>
      </c>
      <c r="O559">
        <f>IF(Table1[[#This Row],[Gender]]="Male", 1, 0)</f>
        <v>0</v>
      </c>
      <c r="P559" t="str">
        <f>IF(Table1[[#This Row],[Total Amount]] &gt; 1000, "Yes", "No")</f>
        <v>No</v>
      </c>
      <c r="Q559" t="str">
        <f t="shared" si="50"/>
        <v>31-45</v>
      </c>
      <c r="R559" s="3" t="str">
        <f t="shared" si="51"/>
        <v>Autumn</v>
      </c>
      <c r="S559">
        <f t="shared" si="52"/>
        <v>4</v>
      </c>
      <c r="T559" t="str">
        <f t="shared" si="53"/>
        <v>2023-10</v>
      </c>
    </row>
    <row r="560" spans="1:20" x14ac:dyDescent="0.3">
      <c r="A560">
        <v>559</v>
      </c>
      <c r="B560" s="1">
        <v>44927</v>
      </c>
      <c r="C560" t="s">
        <v>602</v>
      </c>
      <c r="D560" t="s">
        <v>23</v>
      </c>
      <c r="E560">
        <v>40</v>
      </c>
      <c r="F560" t="s">
        <v>24</v>
      </c>
      <c r="G560">
        <v>4</v>
      </c>
      <c r="H560">
        <v>300</v>
      </c>
      <c r="I560">
        <v>1200</v>
      </c>
      <c r="J560">
        <f t="shared" si="54"/>
        <v>2023</v>
      </c>
      <c r="K560" t="str">
        <f t="shared" si="55"/>
        <v>January</v>
      </c>
      <c r="L560">
        <f>DAY(Table1[[#This Row],[Date]])</f>
        <v>1</v>
      </c>
      <c r="M560" t="str">
        <f>TEXT(Table1[[#This Row],[Date]], "dddd")</f>
        <v>Sunday</v>
      </c>
      <c r="N560">
        <f>(Table1[[#This Row],[Total Amount]] / Table1[[#This Row],[Quantity]])</f>
        <v>300</v>
      </c>
      <c r="O560">
        <f>IF(Table1[[#This Row],[Gender]]="Male", 1, 0)</f>
        <v>0</v>
      </c>
      <c r="P560" t="str">
        <f>IF(Table1[[#This Row],[Total Amount]] &gt; 1000, "Yes", "No")</f>
        <v>Yes</v>
      </c>
      <c r="Q560" t="str">
        <f t="shared" si="50"/>
        <v>31-45</v>
      </c>
      <c r="R560" s="3" t="str">
        <f t="shared" si="51"/>
        <v>Winter</v>
      </c>
      <c r="S560">
        <f t="shared" si="52"/>
        <v>1</v>
      </c>
      <c r="T560" t="str">
        <f t="shared" si="53"/>
        <v>2023-01</v>
      </c>
    </row>
    <row r="561" spans="1:20" x14ac:dyDescent="0.3">
      <c r="A561">
        <v>560</v>
      </c>
      <c r="B561" s="1">
        <v>45082</v>
      </c>
      <c r="C561" t="s">
        <v>603</v>
      </c>
      <c r="D561" t="s">
        <v>23</v>
      </c>
      <c r="E561">
        <v>25</v>
      </c>
      <c r="F561" t="s">
        <v>27</v>
      </c>
      <c r="G561">
        <v>1</v>
      </c>
      <c r="H561">
        <v>50</v>
      </c>
      <c r="I561">
        <v>50</v>
      </c>
      <c r="J561">
        <f t="shared" si="54"/>
        <v>2023</v>
      </c>
      <c r="K561" t="str">
        <f t="shared" si="55"/>
        <v>June</v>
      </c>
      <c r="L561">
        <f>DAY(Table1[[#This Row],[Date]])</f>
        <v>5</v>
      </c>
      <c r="M561" t="str">
        <f>TEXT(Table1[[#This Row],[Date]], "dddd")</f>
        <v>Monday</v>
      </c>
      <c r="N561">
        <f>(Table1[[#This Row],[Total Amount]] / Table1[[#This Row],[Quantity]])</f>
        <v>50</v>
      </c>
      <c r="O561">
        <f>IF(Table1[[#This Row],[Gender]]="Male", 1, 0)</f>
        <v>0</v>
      </c>
      <c r="P561" t="str">
        <f>IF(Table1[[#This Row],[Total Amount]] &gt; 1000, "Yes", "No")</f>
        <v>No</v>
      </c>
      <c r="Q561" t="str">
        <f t="shared" si="50"/>
        <v>18-30</v>
      </c>
      <c r="R561" s="3" t="str">
        <f t="shared" si="51"/>
        <v>Monsoon</v>
      </c>
      <c r="S561">
        <f t="shared" si="52"/>
        <v>2</v>
      </c>
      <c r="T561" t="str">
        <f t="shared" si="53"/>
        <v>2023-06</v>
      </c>
    </row>
    <row r="562" spans="1:20" x14ac:dyDescent="0.3">
      <c r="A562">
        <v>561</v>
      </c>
      <c r="B562" s="1">
        <v>45073</v>
      </c>
      <c r="C562" t="s">
        <v>604</v>
      </c>
      <c r="D562" t="s">
        <v>23</v>
      </c>
      <c r="E562">
        <v>64</v>
      </c>
      <c r="F562" t="s">
        <v>24</v>
      </c>
      <c r="G562">
        <v>4</v>
      </c>
      <c r="H562">
        <v>500</v>
      </c>
      <c r="I562">
        <v>2000</v>
      </c>
      <c r="J562">
        <f t="shared" si="54"/>
        <v>2023</v>
      </c>
      <c r="K562" t="str">
        <f t="shared" si="55"/>
        <v>May</v>
      </c>
      <c r="L562">
        <f>DAY(Table1[[#This Row],[Date]])</f>
        <v>27</v>
      </c>
      <c r="M562" t="str">
        <f>TEXT(Table1[[#This Row],[Date]], "dddd")</f>
        <v>Saturday</v>
      </c>
      <c r="N562">
        <f>(Table1[[#This Row],[Total Amount]] / Table1[[#This Row],[Quantity]])</f>
        <v>500</v>
      </c>
      <c r="O562">
        <f>IF(Table1[[#This Row],[Gender]]="Male", 1, 0)</f>
        <v>0</v>
      </c>
      <c r="P562" t="str">
        <f>IF(Table1[[#This Row],[Total Amount]] &gt; 1000, "Yes", "No")</f>
        <v>Yes</v>
      </c>
      <c r="Q562" t="str">
        <f t="shared" si="50"/>
        <v>46+</v>
      </c>
      <c r="R562" s="3" t="str">
        <f t="shared" si="51"/>
        <v>Summer</v>
      </c>
      <c r="S562">
        <f t="shared" si="52"/>
        <v>2</v>
      </c>
      <c r="T562" t="str">
        <f t="shared" si="53"/>
        <v>2023-05</v>
      </c>
    </row>
    <row r="563" spans="1:20" x14ac:dyDescent="0.3">
      <c r="A563">
        <v>562</v>
      </c>
      <c r="B563" s="1">
        <v>45034</v>
      </c>
      <c r="C563" t="s">
        <v>605</v>
      </c>
      <c r="D563" t="s">
        <v>20</v>
      </c>
      <c r="E563">
        <v>54</v>
      </c>
      <c r="F563" t="s">
        <v>27</v>
      </c>
      <c r="G563">
        <v>2</v>
      </c>
      <c r="H563">
        <v>25</v>
      </c>
      <c r="I563">
        <v>50</v>
      </c>
      <c r="J563">
        <f t="shared" si="54"/>
        <v>2023</v>
      </c>
      <c r="K563" t="str">
        <f t="shared" si="55"/>
        <v>April</v>
      </c>
      <c r="L563">
        <f>DAY(Table1[[#This Row],[Date]])</f>
        <v>18</v>
      </c>
      <c r="M563" t="str">
        <f>TEXT(Table1[[#This Row],[Date]], "dddd")</f>
        <v>Tuesday</v>
      </c>
      <c r="N563">
        <f>(Table1[[#This Row],[Total Amount]] / Table1[[#This Row],[Quantity]])</f>
        <v>25</v>
      </c>
      <c r="O563">
        <f>IF(Table1[[#This Row],[Gender]]="Male", 1, 0)</f>
        <v>1</v>
      </c>
      <c r="P563" t="str">
        <f>IF(Table1[[#This Row],[Total Amount]] &gt; 1000, "Yes", "No")</f>
        <v>No</v>
      </c>
      <c r="Q563" t="str">
        <f t="shared" si="50"/>
        <v>46+</v>
      </c>
      <c r="R563" s="3" t="str">
        <f t="shared" si="51"/>
        <v>Summer</v>
      </c>
      <c r="S563">
        <f t="shared" si="52"/>
        <v>2</v>
      </c>
      <c r="T563" t="str">
        <f t="shared" si="53"/>
        <v>2023-04</v>
      </c>
    </row>
    <row r="564" spans="1:20" x14ac:dyDescent="0.3">
      <c r="A564">
        <v>563</v>
      </c>
      <c r="B564" s="1">
        <v>45147</v>
      </c>
      <c r="C564" t="s">
        <v>606</v>
      </c>
      <c r="D564" t="s">
        <v>20</v>
      </c>
      <c r="E564">
        <v>20</v>
      </c>
      <c r="F564" t="s">
        <v>24</v>
      </c>
      <c r="G564">
        <v>2</v>
      </c>
      <c r="H564">
        <v>30</v>
      </c>
      <c r="I564">
        <v>60</v>
      </c>
      <c r="J564">
        <f t="shared" si="54"/>
        <v>2023</v>
      </c>
      <c r="K564" t="str">
        <f t="shared" si="55"/>
        <v>August</v>
      </c>
      <c r="L564">
        <f>DAY(Table1[[#This Row],[Date]])</f>
        <v>9</v>
      </c>
      <c r="M564" t="str">
        <f>TEXT(Table1[[#This Row],[Date]], "dddd")</f>
        <v>Wednesday</v>
      </c>
      <c r="N564">
        <f>(Table1[[#This Row],[Total Amount]] / Table1[[#This Row],[Quantity]])</f>
        <v>30</v>
      </c>
      <c r="O564">
        <f>IF(Table1[[#This Row],[Gender]]="Male", 1, 0)</f>
        <v>1</v>
      </c>
      <c r="P564" t="str">
        <f>IF(Table1[[#This Row],[Total Amount]] &gt; 1000, "Yes", "No")</f>
        <v>No</v>
      </c>
      <c r="Q564" t="str">
        <f t="shared" si="50"/>
        <v>18-30</v>
      </c>
      <c r="R564" s="3" t="str">
        <f t="shared" si="51"/>
        <v>Monsoon</v>
      </c>
      <c r="S564">
        <f t="shared" si="52"/>
        <v>3</v>
      </c>
      <c r="T564" t="str">
        <f t="shared" si="53"/>
        <v>2023-08</v>
      </c>
    </row>
    <row r="565" spans="1:20" x14ac:dyDescent="0.3">
      <c r="A565">
        <v>564</v>
      </c>
      <c r="B565" s="1">
        <v>45223</v>
      </c>
      <c r="C565" t="s">
        <v>607</v>
      </c>
      <c r="D565" t="s">
        <v>20</v>
      </c>
      <c r="E565">
        <v>50</v>
      </c>
      <c r="F565" t="s">
        <v>27</v>
      </c>
      <c r="G565">
        <v>2</v>
      </c>
      <c r="H565">
        <v>50</v>
      </c>
      <c r="I565">
        <v>100</v>
      </c>
      <c r="J565">
        <f t="shared" si="54"/>
        <v>2023</v>
      </c>
      <c r="K565" t="str">
        <f t="shared" si="55"/>
        <v>October</v>
      </c>
      <c r="L565">
        <f>DAY(Table1[[#This Row],[Date]])</f>
        <v>24</v>
      </c>
      <c r="M565" t="str">
        <f>TEXT(Table1[[#This Row],[Date]], "dddd")</f>
        <v>Tuesday</v>
      </c>
      <c r="N565">
        <f>(Table1[[#This Row],[Total Amount]] / Table1[[#This Row],[Quantity]])</f>
        <v>50</v>
      </c>
      <c r="O565">
        <f>IF(Table1[[#This Row],[Gender]]="Male", 1, 0)</f>
        <v>1</v>
      </c>
      <c r="P565" t="str">
        <f>IF(Table1[[#This Row],[Total Amount]] &gt; 1000, "Yes", "No")</f>
        <v>No</v>
      </c>
      <c r="Q565" t="str">
        <f t="shared" si="50"/>
        <v>46+</v>
      </c>
      <c r="R565" s="3" t="str">
        <f t="shared" si="51"/>
        <v>Autumn</v>
      </c>
      <c r="S565">
        <f t="shared" si="52"/>
        <v>4</v>
      </c>
      <c r="T565" t="str">
        <f t="shared" si="53"/>
        <v>2023-10</v>
      </c>
    </row>
    <row r="566" spans="1:20" x14ac:dyDescent="0.3">
      <c r="A566">
        <v>565</v>
      </c>
      <c r="B566" s="1">
        <v>45237</v>
      </c>
      <c r="C566" t="s">
        <v>608</v>
      </c>
      <c r="D566" t="s">
        <v>23</v>
      </c>
      <c r="E566">
        <v>45</v>
      </c>
      <c r="F566" t="s">
        <v>21</v>
      </c>
      <c r="G566">
        <v>2</v>
      </c>
      <c r="H566">
        <v>30</v>
      </c>
      <c r="I566">
        <v>60</v>
      </c>
      <c r="J566">
        <f t="shared" si="54"/>
        <v>2023</v>
      </c>
      <c r="K566" t="str">
        <f t="shared" si="55"/>
        <v>November</v>
      </c>
      <c r="L566">
        <f>DAY(Table1[[#This Row],[Date]])</f>
        <v>7</v>
      </c>
      <c r="M566" t="str">
        <f>TEXT(Table1[[#This Row],[Date]], "dddd")</f>
        <v>Tuesday</v>
      </c>
      <c r="N566">
        <f>(Table1[[#This Row],[Total Amount]] / Table1[[#This Row],[Quantity]])</f>
        <v>30</v>
      </c>
      <c r="O566">
        <f>IF(Table1[[#This Row],[Gender]]="Male", 1, 0)</f>
        <v>0</v>
      </c>
      <c r="P566" t="str">
        <f>IF(Table1[[#This Row],[Total Amount]] &gt; 1000, "Yes", "No")</f>
        <v>No</v>
      </c>
      <c r="Q566" t="str">
        <f t="shared" si="50"/>
        <v>31-45</v>
      </c>
      <c r="R566" s="3" t="str">
        <f t="shared" si="51"/>
        <v>Autumn</v>
      </c>
      <c r="S566">
        <f t="shared" si="52"/>
        <v>4</v>
      </c>
      <c r="T566" t="str">
        <f t="shared" si="53"/>
        <v>2023-11</v>
      </c>
    </row>
    <row r="567" spans="1:20" x14ac:dyDescent="0.3">
      <c r="A567">
        <v>566</v>
      </c>
      <c r="B567" s="1">
        <v>45262</v>
      </c>
      <c r="C567" t="s">
        <v>609</v>
      </c>
      <c r="D567" t="s">
        <v>23</v>
      </c>
      <c r="E567">
        <v>64</v>
      </c>
      <c r="F567" t="s">
        <v>24</v>
      </c>
      <c r="G567">
        <v>1</v>
      </c>
      <c r="H567">
        <v>30</v>
      </c>
      <c r="I567">
        <v>30</v>
      </c>
      <c r="J567">
        <f t="shared" si="54"/>
        <v>2023</v>
      </c>
      <c r="K567" t="str">
        <f t="shared" si="55"/>
        <v>December</v>
      </c>
      <c r="L567">
        <f>DAY(Table1[[#This Row],[Date]])</f>
        <v>2</v>
      </c>
      <c r="M567" t="str">
        <f>TEXT(Table1[[#This Row],[Date]], "dddd")</f>
        <v>Saturday</v>
      </c>
      <c r="N567">
        <f>(Table1[[#This Row],[Total Amount]] / Table1[[#This Row],[Quantity]])</f>
        <v>30</v>
      </c>
      <c r="O567">
        <f>IF(Table1[[#This Row],[Gender]]="Male", 1, 0)</f>
        <v>0</v>
      </c>
      <c r="P567" t="str">
        <f>IF(Table1[[#This Row],[Total Amount]] &gt; 1000, "Yes", "No")</f>
        <v>No</v>
      </c>
      <c r="Q567" t="str">
        <f t="shared" si="50"/>
        <v>46+</v>
      </c>
      <c r="R567" s="3" t="str">
        <f t="shared" si="51"/>
        <v>Winter</v>
      </c>
      <c r="S567">
        <f t="shared" si="52"/>
        <v>4</v>
      </c>
      <c r="T567" t="str">
        <f t="shared" si="53"/>
        <v>2023-12</v>
      </c>
    </row>
    <row r="568" spans="1:20" x14ac:dyDescent="0.3">
      <c r="A568">
        <v>567</v>
      </c>
      <c r="B568" s="1">
        <v>45091</v>
      </c>
      <c r="C568" t="s">
        <v>610</v>
      </c>
      <c r="D568" t="s">
        <v>23</v>
      </c>
      <c r="E568">
        <v>25</v>
      </c>
      <c r="F568" t="s">
        <v>24</v>
      </c>
      <c r="G568">
        <v>3</v>
      </c>
      <c r="H568">
        <v>300</v>
      </c>
      <c r="I568">
        <v>900</v>
      </c>
      <c r="J568">
        <f t="shared" si="54"/>
        <v>2023</v>
      </c>
      <c r="K568" t="str">
        <f t="shared" si="55"/>
        <v>June</v>
      </c>
      <c r="L568">
        <f>DAY(Table1[[#This Row],[Date]])</f>
        <v>14</v>
      </c>
      <c r="M568" t="str">
        <f>TEXT(Table1[[#This Row],[Date]], "dddd")</f>
        <v>Wednesday</v>
      </c>
      <c r="N568">
        <f>(Table1[[#This Row],[Total Amount]] / Table1[[#This Row],[Quantity]])</f>
        <v>300</v>
      </c>
      <c r="O568">
        <f>IF(Table1[[#This Row],[Gender]]="Male", 1, 0)</f>
        <v>0</v>
      </c>
      <c r="P568" t="str">
        <f>IF(Table1[[#This Row],[Total Amount]] &gt; 1000, "Yes", "No")</f>
        <v>No</v>
      </c>
      <c r="Q568" t="str">
        <f t="shared" si="50"/>
        <v>18-30</v>
      </c>
      <c r="R568" s="3" t="str">
        <f t="shared" si="51"/>
        <v>Monsoon</v>
      </c>
      <c r="S568">
        <f t="shared" si="52"/>
        <v>2</v>
      </c>
      <c r="T568" t="str">
        <f t="shared" si="53"/>
        <v>2023-06</v>
      </c>
    </row>
    <row r="569" spans="1:20" x14ac:dyDescent="0.3">
      <c r="A569">
        <v>568</v>
      </c>
      <c r="B569" s="1">
        <v>45165</v>
      </c>
      <c r="C569" t="s">
        <v>611</v>
      </c>
      <c r="D569" t="s">
        <v>23</v>
      </c>
      <c r="E569">
        <v>51</v>
      </c>
      <c r="F569" t="s">
        <v>27</v>
      </c>
      <c r="G569">
        <v>1</v>
      </c>
      <c r="H569">
        <v>300</v>
      </c>
      <c r="I569">
        <v>300</v>
      </c>
      <c r="J569">
        <f t="shared" si="54"/>
        <v>2023</v>
      </c>
      <c r="K569" t="str">
        <f t="shared" si="55"/>
        <v>August</v>
      </c>
      <c r="L569">
        <f>DAY(Table1[[#This Row],[Date]])</f>
        <v>27</v>
      </c>
      <c r="M569" t="str">
        <f>TEXT(Table1[[#This Row],[Date]], "dddd")</f>
        <v>Sunday</v>
      </c>
      <c r="N569">
        <f>(Table1[[#This Row],[Total Amount]] / Table1[[#This Row],[Quantity]])</f>
        <v>300</v>
      </c>
      <c r="O569">
        <f>IF(Table1[[#This Row],[Gender]]="Male", 1, 0)</f>
        <v>0</v>
      </c>
      <c r="P569" t="str">
        <f>IF(Table1[[#This Row],[Total Amount]] &gt; 1000, "Yes", "No")</f>
        <v>No</v>
      </c>
      <c r="Q569" t="str">
        <f t="shared" si="50"/>
        <v>46+</v>
      </c>
      <c r="R569" s="3" t="str">
        <f t="shared" si="51"/>
        <v>Monsoon</v>
      </c>
      <c r="S569">
        <f t="shared" si="52"/>
        <v>3</v>
      </c>
      <c r="T569" t="str">
        <f t="shared" si="53"/>
        <v>2023-08</v>
      </c>
    </row>
    <row r="570" spans="1:20" x14ac:dyDescent="0.3">
      <c r="A570">
        <v>569</v>
      </c>
      <c r="B570" s="1">
        <v>45153</v>
      </c>
      <c r="C570" t="s">
        <v>612</v>
      </c>
      <c r="D570" t="s">
        <v>20</v>
      </c>
      <c r="E570">
        <v>52</v>
      </c>
      <c r="F570" t="s">
        <v>27</v>
      </c>
      <c r="G570">
        <v>4</v>
      </c>
      <c r="H570">
        <v>50</v>
      </c>
      <c r="I570">
        <v>200</v>
      </c>
      <c r="J570">
        <f t="shared" si="54"/>
        <v>2023</v>
      </c>
      <c r="K570" t="str">
        <f>TEXT(B570, "mmmm")</f>
        <v>August</v>
      </c>
      <c r="L570">
        <f>DAY(Table1[[#This Row],[Date]])</f>
        <v>15</v>
      </c>
      <c r="M570" t="str">
        <f>TEXT(Table1[[#This Row],[Date]], "dddd")</f>
        <v>Tuesday</v>
      </c>
      <c r="N570">
        <f>(Table1[[#This Row],[Total Amount]] / Table1[[#This Row],[Quantity]])</f>
        <v>50</v>
      </c>
      <c r="O570">
        <f>IF(Table1[[#This Row],[Gender]]="Male", 1, 0)</f>
        <v>1</v>
      </c>
      <c r="P570" t="str">
        <f>IF(Table1[[#This Row],[Total Amount]] &gt; 1000, "Yes", "No")</f>
        <v>No</v>
      </c>
      <c r="Q570" t="str">
        <f t="shared" si="50"/>
        <v>46+</v>
      </c>
      <c r="R570" s="3" t="str">
        <f t="shared" si="51"/>
        <v>Monsoon</v>
      </c>
      <c r="S570">
        <f t="shared" si="52"/>
        <v>3</v>
      </c>
      <c r="T570" t="str">
        <f t="shared" si="53"/>
        <v>2023-08</v>
      </c>
    </row>
    <row r="571" spans="1:20" x14ac:dyDescent="0.3">
      <c r="A571">
        <v>570</v>
      </c>
      <c r="B571" s="1">
        <v>45153</v>
      </c>
      <c r="C571" t="s">
        <v>613</v>
      </c>
      <c r="D571" t="s">
        <v>20</v>
      </c>
      <c r="E571">
        <v>49</v>
      </c>
      <c r="F571" t="s">
        <v>24</v>
      </c>
      <c r="G571">
        <v>1</v>
      </c>
      <c r="H571">
        <v>500</v>
      </c>
      <c r="I571">
        <v>500</v>
      </c>
      <c r="J571">
        <f t="shared" si="54"/>
        <v>2023</v>
      </c>
      <c r="K571" t="str">
        <f t="shared" ref="K571:K634" si="56">TEXT(B571, "mmmm")</f>
        <v>August</v>
      </c>
      <c r="L571">
        <f>DAY(Table1[[#This Row],[Date]])</f>
        <v>15</v>
      </c>
      <c r="M571" t="str">
        <f>TEXT(Table1[[#This Row],[Date]], "dddd")</f>
        <v>Tuesday</v>
      </c>
      <c r="N571">
        <f>(Table1[[#This Row],[Total Amount]] / Table1[[#This Row],[Quantity]])</f>
        <v>500</v>
      </c>
      <c r="O571">
        <f>IF(Table1[[#This Row],[Gender]]="Male", 1, 0)</f>
        <v>1</v>
      </c>
      <c r="P571" t="str">
        <f>IF(Table1[[#This Row],[Total Amount]] &gt; 1000, "Yes", "No")</f>
        <v>No</v>
      </c>
      <c r="Q571" t="str">
        <f t="shared" si="50"/>
        <v>46+</v>
      </c>
      <c r="R571" s="3" t="str">
        <f t="shared" si="51"/>
        <v>Monsoon</v>
      </c>
      <c r="S571">
        <f t="shared" si="52"/>
        <v>3</v>
      </c>
      <c r="T571" t="str">
        <f t="shared" si="53"/>
        <v>2023-08</v>
      </c>
    </row>
    <row r="572" spans="1:20" x14ac:dyDescent="0.3">
      <c r="A572">
        <v>571</v>
      </c>
      <c r="B572" s="1">
        <v>45272</v>
      </c>
      <c r="C572" t="s">
        <v>614</v>
      </c>
      <c r="D572" t="s">
        <v>23</v>
      </c>
      <c r="E572">
        <v>41</v>
      </c>
      <c r="F572" t="s">
        <v>27</v>
      </c>
      <c r="G572">
        <v>1</v>
      </c>
      <c r="H572">
        <v>50</v>
      </c>
      <c r="I572">
        <v>50</v>
      </c>
      <c r="J572">
        <f t="shared" si="54"/>
        <v>2023</v>
      </c>
      <c r="K572" t="str">
        <f t="shared" si="56"/>
        <v>December</v>
      </c>
      <c r="L572">
        <f>DAY(Table1[[#This Row],[Date]])</f>
        <v>12</v>
      </c>
      <c r="M572" t="str">
        <f>TEXT(Table1[[#This Row],[Date]], "dddd")</f>
        <v>Tuesday</v>
      </c>
      <c r="N572">
        <f>(Table1[[#This Row],[Total Amount]] / Table1[[#This Row],[Quantity]])</f>
        <v>50</v>
      </c>
      <c r="O572">
        <f>IF(Table1[[#This Row],[Gender]]="Male", 1, 0)</f>
        <v>0</v>
      </c>
      <c r="P572" t="str">
        <f>IF(Table1[[#This Row],[Total Amount]] &gt; 1000, "Yes", "No")</f>
        <v>No</v>
      </c>
      <c r="Q572" t="str">
        <f t="shared" si="50"/>
        <v>31-45</v>
      </c>
      <c r="R572" s="3" t="str">
        <f t="shared" si="51"/>
        <v>Winter</v>
      </c>
      <c r="S572">
        <f t="shared" si="52"/>
        <v>4</v>
      </c>
      <c r="T572" t="str">
        <f t="shared" si="53"/>
        <v>2023-12</v>
      </c>
    </row>
    <row r="573" spans="1:20" x14ac:dyDescent="0.3">
      <c r="A573">
        <v>572</v>
      </c>
      <c r="B573" s="1">
        <v>45036</v>
      </c>
      <c r="C573" t="s">
        <v>615</v>
      </c>
      <c r="D573" t="s">
        <v>20</v>
      </c>
      <c r="E573">
        <v>31</v>
      </c>
      <c r="F573" t="s">
        <v>24</v>
      </c>
      <c r="G573">
        <v>4</v>
      </c>
      <c r="H573">
        <v>500</v>
      </c>
      <c r="I573">
        <v>2000</v>
      </c>
      <c r="J573">
        <f t="shared" si="54"/>
        <v>2023</v>
      </c>
      <c r="K573" t="str">
        <f t="shared" si="56"/>
        <v>April</v>
      </c>
      <c r="L573">
        <f>DAY(Table1[[#This Row],[Date]])</f>
        <v>20</v>
      </c>
      <c r="M573" t="str">
        <f>TEXT(Table1[[#This Row],[Date]], "dddd")</f>
        <v>Thursday</v>
      </c>
      <c r="N573">
        <f>(Table1[[#This Row],[Total Amount]] / Table1[[#This Row],[Quantity]])</f>
        <v>500</v>
      </c>
      <c r="O573">
        <f>IF(Table1[[#This Row],[Gender]]="Male", 1, 0)</f>
        <v>1</v>
      </c>
      <c r="P573" t="str">
        <f>IF(Table1[[#This Row],[Total Amount]] &gt; 1000, "Yes", "No")</f>
        <v>Yes</v>
      </c>
      <c r="Q573" t="str">
        <f t="shared" si="50"/>
        <v>31-45</v>
      </c>
      <c r="R573" s="3" t="str">
        <f t="shared" si="51"/>
        <v>Summer</v>
      </c>
      <c r="S573">
        <f t="shared" si="52"/>
        <v>2</v>
      </c>
      <c r="T573" t="str">
        <f t="shared" si="53"/>
        <v>2023-04</v>
      </c>
    </row>
    <row r="574" spans="1:20" x14ac:dyDescent="0.3">
      <c r="A574">
        <v>573</v>
      </c>
      <c r="B574" s="1">
        <v>45188</v>
      </c>
      <c r="C574" t="s">
        <v>616</v>
      </c>
      <c r="D574" t="s">
        <v>20</v>
      </c>
      <c r="E574">
        <v>49</v>
      </c>
      <c r="F574" t="s">
        <v>21</v>
      </c>
      <c r="G574">
        <v>2</v>
      </c>
      <c r="H574">
        <v>30</v>
      </c>
      <c r="I574">
        <v>60</v>
      </c>
      <c r="J574">
        <f t="shared" si="54"/>
        <v>2023</v>
      </c>
      <c r="K574" t="str">
        <f t="shared" si="56"/>
        <v>September</v>
      </c>
      <c r="L574">
        <f>DAY(Table1[[#This Row],[Date]])</f>
        <v>19</v>
      </c>
      <c r="M574" t="str">
        <f>TEXT(Table1[[#This Row],[Date]], "dddd")</f>
        <v>Tuesday</v>
      </c>
      <c r="N574">
        <f>(Table1[[#This Row],[Total Amount]] / Table1[[#This Row],[Quantity]])</f>
        <v>30</v>
      </c>
      <c r="O574">
        <f>IF(Table1[[#This Row],[Gender]]="Male", 1, 0)</f>
        <v>1</v>
      </c>
      <c r="P574" t="str">
        <f>IF(Table1[[#This Row],[Total Amount]] &gt; 1000, "Yes", "No")</f>
        <v>No</v>
      </c>
      <c r="Q574" t="str">
        <f t="shared" si="50"/>
        <v>46+</v>
      </c>
      <c r="R574" s="3" t="str">
        <f t="shared" si="51"/>
        <v>Monsoon</v>
      </c>
      <c r="S574">
        <f t="shared" si="52"/>
        <v>3</v>
      </c>
      <c r="T574" t="str">
        <f t="shared" si="53"/>
        <v>2023-09</v>
      </c>
    </row>
    <row r="575" spans="1:20" x14ac:dyDescent="0.3">
      <c r="A575">
        <v>574</v>
      </c>
      <c r="B575" s="1">
        <v>45169</v>
      </c>
      <c r="C575" t="s">
        <v>617</v>
      </c>
      <c r="D575" t="s">
        <v>23</v>
      </c>
      <c r="E575">
        <v>63</v>
      </c>
      <c r="F575" t="s">
        <v>27</v>
      </c>
      <c r="G575">
        <v>2</v>
      </c>
      <c r="H575">
        <v>25</v>
      </c>
      <c r="I575">
        <v>50</v>
      </c>
      <c r="J575">
        <f t="shared" si="54"/>
        <v>2023</v>
      </c>
      <c r="K575" t="str">
        <f t="shared" si="56"/>
        <v>August</v>
      </c>
      <c r="L575">
        <f>DAY(Table1[[#This Row],[Date]])</f>
        <v>31</v>
      </c>
      <c r="M575" t="str">
        <f>TEXT(Table1[[#This Row],[Date]], "dddd")</f>
        <v>Thursday</v>
      </c>
      <c r="N575">
        <f>(Table1[[#This Row],[Total Amount]] / Table1[[#This Row],[Quantity]])</f>
        <v>25</v>
      </c>
      <c r="O575">
        <f>IF(Table1[[#This Row],[Gender]]="Male", 1, 0)</f>
        <v>0</v>
      </c>
      <c r="P575" t="str">
        <f>IF(Table1[[#This Row],[Total Amount]] &gt; 1000, "Yes", "No")</f>
        <v>No</v>
      </c>
      <c r="Q575" t="str">
        <f t="shared" si="50"/>
        <v>46+</v>
      </c>
      <c r="R575" s="3" t="str">
        <f t="shared" si="51"/>
        <v>Monsoon</v>
      </c>
      <c r="S575">
        <f t="shared" si="52"/>
        <v>3</v>
      </c>
      <c r="T575" t="str">
        <f t="shared" si="53"/>
        <v>2023-08</v>
      </c>
    </row>
    <row r="576" spans="1:20" x14ac:dyDescent="0.3">
      <c r="A576">
        <v>575</v>
      </c>
      <c r="B576" s="1">
        <v>45013</v>
      </c>
      <c r="C576" t="s">
        <v>618</v>
      </c>
      <c r="D576" t="s">
        <v>20</v>
      </c>
      <c r="E576">
        <v>60</v>
      </c>
      <c r="F576" t="s">
        <v>24</v>
      </c>
      <c r="G576">
        <v>2</v>
      </c>
      <c r="H576">
        <v>50</v>
      </c>
      <c r="I576">
        <v>100</v>
      </c>
      <c r="J576">
        <f t="shared" si="54"/>
        <v>2023</v>
      </c>
      <c r="K576" t="str">
        <f t="shared" si="56"/>
        <v>March</v>
      </c>
      <c r="L576">
        <f>DAY(Table1[[#This Row],[Date]])</f>
        <v>28</v>
      </c>
      <c r="M576" t="str">
        <f>TEXT(Table1[[#This Row],[Date]], "dddd")</f>
        <v>Tuesday</v>
      </c>
      <c r="N576">
        <f>(Table1[[#This Row],[Total Amount]] / Table1[[#This Row],[Quantity]])</f>
        <v>50</v>
      </c>
      <c r="O576">
        <f>IF(Table1[[#This Row],[Gender]]="Male", 1, 0)</f>
        <v>1</v>
      </c>
      <c r="P576" t="str">
        <f>IF(Table1[[#This Row],[Total Amount]] &gt; 1000, "Yes", "No")</f>
        <v>No</v>
      </c>
      <c r="Q576" t="str">
        <f t="shared" si="50"/>
        <v>46+</v>
      </c>
      <c r="R576" s="3" t="str">
        <f t="shared" si="51"/>
        <v>Summer</v>
      </c>
      <c r="S576">
        <f t="shared" si="52"/>
        <v>1</v>
      </c>
      <c r="T576" t="str">
        <f t="shared" si="53"/>
        <v>2023-03</v>
      </c>
    </row>
    <row r="577" spans="1:20" x14ac:dyDescent="0.3">
      <c r="A577">
        <v>576</v>
      </c>
      <c r="B577" s="1">
        <v>45264</v>
      </c>
      <c r="C577" t="s">
        <v>619</v>
      </c>
      <c r="D577" t="s">
        <v>23</v>
      </c>
      <c r="E577">
        <v>33</v>
      </c>
      <c r="F577" t="s">
        <v>21</v>
      </c>
      <c r="G577">
        <v>3</v>
      </c>
      <c r="H577">
        <v>50</v>
      </c>
      <c r="I577">
        <v>150</v>
      </c>
      <c r="J577">
        <f t="shared" si="54"/>
        <v>2023</v>
      </c>
      <c r="K577" t="str">
        <f t="shared" si="56"/>
        <v>December</v>
      </c>
      <c r="L577">
        <f>DAY(Table1[[#This Row],[Date]])</f>
        <v>4</v>
      </c>
      <c r="M577" t="str">
        <f>TEXT(Table1[[#This Row],[Date]], "dddd")</f>
        <v>Monday</v>
      </c>
      <c r="N577">
        <f>(Table1[[#This Row],[Total Amount]] / Table1[[#This Row],[Quantity]])</f>
        <v>50</v>
      </c>
      <c r="O577">
        <f>IF(Table1[[#This Row],[Gender]]="Male", 1, 0)</f>
        <v>0</v>
      </c>
      <c r="P577" t="str">
        <f>IF(Table1[[#This Row],[Total Amount]] &gt; 1000, "Yes", "No")</f>
        <v>No</v>
      </c>
      <c r="Q577" t="str">
        <f t="shared" si="50"/>
        <v>31-45</v>
      </c>
      <c r="R577" s="3" t="str">
        <f t="shared" si="51"/>
        <v>Winter</v>
      </c>
      <c r="S577">
        <f t="shared" si="52"/>
        <v>4</v>
      </c>
      <c r="T577" t="str">
        <f t="shared" si="53"/>
        <v>2023-12</v>
      </c>
    </row>
    <row r="578" spans="1:20" x14ac:dyDescent="0.3">
      <c r="A578">
        <v>577</v>
      </c>
      <c r="B578" s="1">
        <v>44970</v>
      </c>
      <c r="C578" t="s">
        <v>620</v>
      </c>
      <c r="D578" t="s">
        <v>20</v>
      </c>
      <c r="E578">
        <v>21</v>
      </c>
      <c r="F578" t="s">
        <v>21</v>
      </c>
      <c r="G578">
        <v>4</v>
      </c>
      <c r="H578">
        <v>500</v>
      </c>
      <c r="I578">
        <v>2000</v>
      </c>
      <c r="J578">
        <f t="shared" si="54"/>
        <v>2023</v>
      </c>
      <c r="K578" t="str">
        <f t="shared" si="56"/>
        <v>February</v>
      </c>
      <c r="L578">
        <f>DAY(Table1[[#This Row],[Date]])</f>
        <v>13</v>
      </c>
      <c r="M578" t="str">
        <f>TEXT(Table1[[#This Row],[Date]], "dddd")</f>
        <v>Monday</v>
      </c>
      <c r="N578">
        <f>(Table1[[#This Row],[Total Amount]] / Table1[[#This Row],[Quantity]])</f>
        <v>500</v>
      </c>
      <c r="O578">
        <f>IF(Table1[[#This Row],[Gender]]="Male", 1, 0)</f>
        <v>1</v>
      </c>
      <c r="P578" t="str">
        <f>IF(Table1[[#This Row],[Total Amount]] &gt; 1000, "Yes", "No")</f>
        <v>Yes</v>
      </c>
      <c r="Q578" t="str">
        <f t="shared" si="50"/>
        <v>18-30</v>
      </c>
      <c r="R578" s="3" t="str">
        <f t="shared" si="51"/>
        <v>Winter</v>
      </c>
      <c r="S578">
        <f t="shared" si="52"/>
        <v>1</v>
      </c>
      <c r="T578" t="str">
        <f t="shared" si="53"/>
        <v>2023-02</v>
      </c>
    </row>
    <row r="579" spans="1:20" x14ac:dyDescent="0.3">
      <c r="A579">
        <v>578</v>
      </c>
      <c r="B579" s="1">
        <v>45072</v>
      </c>
      <c r="C579" t="s">
        <v>621</v>
      </c>
      <c r="D579" t="s">
        <v>23</v>
      </c>
      <c r="E579">
        <v>54</v>
      </c>
      <c r="F579" t="s">
        <v>24</v>
      </c>
      <c r="G579">
        <v>4</v>
      </c>
      <c r="H579">
        <v>30</v>
      </c>
      <c r="I579">
        <v>120</v>
      </c>
      <c r="J579">
        <f t="shared" si="54"/>
        <v>2023</v>
      </c>
      <c r="K579" t="str">
        <f t="shared" si="56"/>
        <v>May</v>
      </c>
      <c r="L579">
        <f>DAY(Table1[[#This Row],[Date]])</f>
        <v>26</v>
      </c>
      <c r="M579" t="str">
        <f>TEXT(Table1[[#This Row],[Date]], "dddd")</f>
        <v>Friday</v>
      </c>
      <c r="N579">
        <f>(Table1[[#This Row],[Total Amount]] / Table1[[#This Row],[Quantity]])</f>
        <v>30</v>
      </c>
      <c r="O579">
        <f>IF(Table1[[#This Row],[Gender]]="Male", 1, 0)</f>
        <v>0</v>
      </c>
      <c r="P579" t="str">
        <f>IF(Table1[[#This Row],[Total Amount]] &gt; 1000, "Yes", "No")</f>
        <v>No</v>
      </c>
      <c r="Q579" t="str">
        <f t="shared" ref="Q579:Q642" si="57">IF(E579&lt;=30, "18-30", IF(E579&lt;=45, "31-45", "46+"))</f>
        <v>46+</v>
      </c>
      <c r="R579" s="3" t="str">
        <f t="shared" ref="R579:R642" si="58">IF(OR(MONTH(B579)=3,MONTH(B579)=4,MONTH(B579)=5), "Summer",
 IF(AND(MONTH(B579)&gt;=6,MONTH(B579)&lt;=9), "Monsoon",
 IF(AND(MONTH(B579)&gt;=10,MONTH(B579)&lt;=11), "Autumn", "Winter")))</f>
        <v>Summer</v>
      </c>
      <c r="S579">
        <f t="shared" ref="S579:S642" si="59">ROUNDUP(MONTH(B579)/3, 0)</f>
        <v>2</v>
      </c>
      <c r="T579" t="str">
        <f t="shared" ref="T579:T595" si="60">TEXT(B579, "yyyy-mm")</f>
        <v>2023-05</v>
      </c>
    </row>
    <row r="580" spans="1:20" x14ac:dyDescent="0.3">
      <c r="A580">
        <v>579</v>
      </c>
      <c r="B580" s="1">
        <v>45190</v>
      </c>
      <c r="C580" t="s">
        <v>622</v>
      </c>
      <c r="D580" t="s">
        <v>23</v>
      </c>
      <c r="E580">
        <v>38</v>
      </c>
      <c r="F580" t="s">
        <v>27</v>
      </c>
      <c r="G580">
        <v>1</v>
      </c>
      <c r="H580">
        <v>30</v>
      </c>
      <c r="I580">
        <v>30</v>
      </c>
      <c r="J580">
        <f t="shared" si="54"/>
        <v>2023</v>
      </c>
      <c r="K580" t="str">
        <f t="shared" si="56"/>
        <v>September</v>
      </c>
      <c r="L580">
        <f>DAY(Table1[[#This Row],[Date]])</f>
        <v>21</v>
      </c>
      <c r="M580" t="str">
        <f>TEXT(Table1[[#This Row],[Date]], "dddd")</f>
        <v>Thursday</v>
      </c>
      <c r="N580">
        <f>(Table1[[#This Row],[Total Amount]] / Table1[[#This Row],[Quantity]])</f>
        <v>30</v>
      </c>
      <c r="O580">
        <f>IF(Table1[[#This Row],[Gender]]="Male", 1, 0)</f>
        <v>0</v>
      </c>
      <c r="P580" t="str">
        <f>IF(Table1[[#This Row],[Total Amount]] &gt; 1000, "Yes", "No")</f>
        <v>No</v>
      </c>
      <c r="Q580" t="str">
        <f t="shared" si="57"/>
        <v>31-45</v>
      </c>
      <c r="R580" s="3" t="str">
        <f t="shared" si="58"/>
        <v>Monsoon</v>
      </c>
      <c r="S580">
        <f t="shared" si="59"/>
        <v>3</v>
      </c>
      <c r="T580" t="str">
        <f t="shared" si="60"/>
        <v>2023-09</v>
      </c>
    </row>
    <row r="581" spans="1:20" x14ac:dyDescent="0.3">
      <c r="A581">
        <v>580</v>
      </c>
      <c r="B581" s="1">
        <v>45266</v>
      </c>
      <c r="C581" t="s">
        <v>623</v>
      </c>
      <c r="D581" t="s">
        <v>23</v>
      </c>
      <c r="E581">
        <v>31</v>
      </c>
      <c r="F581" t="s">
        <v>24</v>
      </c>
      <c r="G581">
        <v>3</v>
      </c>
      <c r="H581">
        <v>500</v>
      </c>
      <c r="I581">
        <v>1500</v>
      </c>
      <c r="J581">
        <f t="shared" si="54"/>
        <v>2023</v>
      </c>
      <c r="K581" t="str">
        <f t="shared" si="56"/>
        <v>December</v>
      </c>
      <c r="L581">
        <f>DAY(Table1[[#This Row],[Date]])</f>
        <v>6</v>
      </c>
      <c r="M581" t="str">
        <f>TEXT(Table1[[#This Row],[Date]], "dddd")</f>
        <v>Wednesday</v>
      </c>
      <c r="N581">
        <f>(Table1[[#This Row],[Total Amount]] / Table1[[#This Row],[Quantity]])</f>
        <v>500</v>
      </c>
      <c r="O581">
        <f>IF(Table1[[#This Row],[Gender]]="Male", 1, 0)</f>
        <v>0</v>
      </c>
      <c r="P581" t="str">
        <f>IF(Table1[[#This Row],[Total Amount]] &gt; 1000, "Yes", "No")</f>
        <v>Yes</v>
      </c>
      <c r="Q581" t="str">
        <f t="shared" si="57"/>
        <v>31-45</v>
      </c>
      <c r="R581" s="3" t="str">
        <f t="shared" si="58"/>
        <v>Winter</v>
      </c>
      <c r="S581">
        <f t="shared" si="59"/>
        <v>4</v>
      </c>
      <c r="T581" t="str">
        <f t="shared" si="60"/>
        <v>2023-12</v>
      </c>
    </row>
    <row r="582" spans="1:20" x14ac:dyDescent="0.3">
      <c r="A582">
        <v>581</v>
      </c>
      <c r="B582" s="1">
        <v>45251</v>
      </c>
      <c r="C582" t="s">
        <v>624</v>
      </c>
      <c r="D582" t="s">
        <v>23</v>
      </c>
      <c r="E582">
        <v>48</v>
      </c>
      <c r="F582" t="s">
        <v>21</v>
      </c>
      <c r="G582">
        <v>2</v>
      </c>
      <c r="H582">
        <v>30</v>
      </c>
      <c r="I582">
        <v>60</v>
      </c>
      <c r="J582">
        <f t="shared" si="54"/>
        <v>2023</v>
      </c>
      <c r="K582" t="str">
        <f t="shared" si="56"/>
        <v>November</v>
      </c>
      <c r="L582">
        <f>DAY(Table1[[#This Row],[Date]])</f>
        <v>21</v>
      </c>
      <c r="M582" t="str">
        <f>TEXT(Table1[[#This Row],[Date]], "dddd")</f>
        <v>Tuesday</v>
      </c>
      <c r="N582">
        <f>(Table1[[#This Row],[Total Amount]] / Table1[[#This Row],[Quantity]])</f>
        <v>30</v>
      </c>
      <c r="O582">
        <f>IF(Table1[[#This Row],[Gender]]="Male", 1, 0)</f>
        <v>0</v>
      </c>
      <c r="P582" t="str">
        <f>IF(Table1[[#This Row],[Total Amount]] &gt; 1000, "Yes", "No")</f>
        <v>No</v>
      </c>
      <c r="Q582" t="str">
        <f t="shared" si="57"/>
        <v>46+</v>
      </c>
      <c r="R582" s="3" t="str">
        <f t="shared" si="58"/>
        <v>Autumn</v>
      </c>
      <c r="S582">
        <f t="shared" si="59"/>
        <v>4</v>
      </c>
      <c r="T582" t="str">
        <f t="shared" si="60"/>
        <v>2023-11</v>
      </c>
    </row>
    <row r="583" spans="1:20" x14ac:dyDescent="0.3">
      <c r="A583">
        <v>582</v>
      </c>
      <c r="B583" s="1">
        <v>45244</v>
      </c>
      <c r="C583" t="s">
        <v>625</v>
      </c>
      <c r="D583" t="s">
        <v>20</v>
      </c>
      <c r="E583">
        <v>35</v>
      </c>
      <c r="F583" t="s">
        <v>24</v>
      </c>
      <c r="G583">
        <v>3</v>
      </c>
      <c r="H583">
        <v>300</v>
      </c>
      <c r="I583">
        <v>900</v>
      </c>
      <c r="J583">
        <f t="shared" si="54"/>
        <v>2023</v>
      </c>
      <c r="K583" t="str">
        <f t="shared" si="56"/>
        <v>November</v>
      </c>
      <c r="L583">
        <f>DAY(Table1[[#This Row],[Date]])</f>
        <v>14</v>
      </c>
      <c r="M583" t="str">
        <f>TEXT(Table1[[#This Row],[Date]], "dddd")</f>
        <v>Tuesday</v>
      </c>
      <c r="N583">
        <f>(Table1[[#This Row],[Total Amount]] / Table1[[#This Row],[Quantity]])</f>
        <v>300</v>
      </c>
      <c r="O583">
        <f>IF(Table1[[#This Row],[Gender]]="Male", 1, 0)</f>
        <v>1</v>
      </c>
      <c r="P583" t="str">
        <f>IF(Table1[[#This Row],[Total Amount]] &gt; 1000, "Yes", "No")</f>
        <v>No</v>
      </c>
      <c r="Q583" t="str">
        <f t="shared" si="57"/>
        <v>31-45</v>
      </c>
      <c r="R583" s="3" t="str">
        <f t="shared" si="58"/>
        <v>Autumn</v>
      </c>
      <c r="S583">
        <f t="shared" si="59"/>
        <v>4</v>
      </c>
      <c r="T583" t="str">
        <f t="shared" si="60"/>
        <v>2023-11</v>
      </c>
    </row>
    <row r="584" spans="1:20" x14ac:dyDescent="0.3">
      <c r="A584">
        <v>583</v>
      </c>
      <c r="B584" s="1">
        <v>45098</v>
      </c>
      <c r="C584" t="s">
        <v>626</v>
      </c>
      <c r="D584" t="s">
        <v>23</v>
      </c>
      <c r="E584">
        <v>24</v>
      </c>
      <c r="F584" t="s">
        <v>27</v>
      </c>
      <c r="G584">
        <v>4</v>
      </c>
      <c r="H584">
        <v>25</v>
      </c>
      <c r="I584">
        <v>100</v>
      </c>
      <c r="J584">
        <f t="shared" si="54"/>
        <v>2023</v>
      </c>
      <c r="K584" t="str">
        <f t="shared" si="56"/>
        <v>June</v>
      </c>
      <c r="L584">
        <f>DAY(Table1[[#This Row],[Date]])</f>
        <v>21</v>
      </c>
      <c r="M584" t="str">
        <f>TEXT(Table1[[#This Row],[Date]], "dddd")</f>
        <v>Wednesday</v>
      </c>
      <c r="N584">
        <f>(Table1[[#This Row],[Total Amount]] / Table1[[#This Row],[Quantity]])</f>
        <v>25</v>
      </c>
      <c r="O584">
        <f>IF(Table1[[#This Row],[Gender]]="Male", 1, 0)</f>
        <v>0</v>
      </c>
      <c r="P584" t="str">
        <f>IF(Table1[[#This Row],[Total Amount]] &gt; 1000, "Yes", "No")</f>
        <v>No</v>
      </c>
      <c r="Q584" t="str">
        <f t="shared" si="57"/>
        <v>18-30</v>
      </c>
      <c r="R584" s="3" t="str">
        <f t="shared" si="58"/>
        <v>Monsoon</v>
      </c>
      <c r="S584">
        <f t="shared" si="59"/>
        <v>2</v>
      </c>
      <c r="T584" t="str">
        <f t="shared" si="60"/>
        <v>2023-06</v>
      </c>
    </row>
    <row r="585" spans="1:20" x14ac:dyDescent="0.3">
      <c r="A585">
        <v>584</v>
      </c>
      <c r="B585" s="1">
        <v>44974</v>
      </c>
      <c r="C585" t="s">
        <v>627</v>
      </c>
      <c r="D585" t="s">
        <v>23</v>
      </c>
      <c r="E585">
        <v>27</v>
      </c>
      <c r="F585" t="s">
        <v>21</v>
      </c>
      <c r="G585">
        <v>4</v>
      </c>
      <c r="H585">
        <v>50</v>
      </c>
      <c r="I585">
        <v>200</v>
      </c>
      <c r="J585">
        <f t="shared" si="54"/>
        <v>2023</v>
      </c>
      <c r="K585" t="str">
        <f t="shared" si="56"/>
        <v>February</v>
      </c>
      <c r="L585">
        <f>DAY(Table1[[#This Row],[Date]])</f>
        <v>17</v>
      </c>
      <c r="M585" t="str">
        <f>TEXT(Table1[[#This Row],[Date]], "dddd")</f>
        <v>Friday</v>
      </c>
      <c r="N585">
        <f>(Table1[[#This Row],[Total Amount]] / Table1[[#This Row],[Quantity]])</f>
        <v>50</v>
      </c>
      <c r="O585">
        <f>IF(Table1[[#This Row],[Gender]]="Male", 1, 0)</f>
        <v>0</v>
      </c>
      <c r="P585" t="str">
        <f>IF(Table1[[#This Row],[Total Amount]] &gt; 1000, "Yes", "No")</f>
        <v>No</v>
      </c>
      <c r="Q585" t="str">
        <f t="shared" si="57"/>
        <v>18-30</v>
      </c>
      <c r="R585" s="3" t="str">
        <f t="shared" si="58"/>
        <v>Winter</v>
      </c>
      <c r="S585">
        <f t="shared" si="59"/>
        <v>1</v>
      </c>
      <c r="T585" t="str">
        <f t="shared" si="60"/>
        <v>2023-02</v>
      </c>
    </row>
    <row r="586" spans="1:20" x14ac:dyDescent="0.3">
      <c r="A586">
        <v>585</v>
      </c>
      <c r="B586" s="1">
        <v>45047</v>
      </c>
      <c r="C586" t="s">
        <v>628</v>
      </c>
      <c r="D586" t="s">
        <v>23</v>
      </c>
      <c r="E586">
        <v>24</v>
      </c>
      <c r="F586" t="s">
        <v>24</v>
      </c>
      <c r="G586">
        <v>1</v>
      </c>
      <c r="H586">
        <v>25</v>
      </c>
      <c r="I586">
        <v>25</v>
      </c>
      <c r="J586">
        <f t="shared" si="54"/>
        <v>2023</v>
      </c>
      <c r="K586" t="str">
        <f t="shared" si="56"/>
        <v>May</v>
      </c>
      <c r="L586">
        <f>DAY(Table1[[#This Row],[Date]])</f>
        <v>1</v>
      </c>
      <c r="M586" t="str">
        <f>TEXT(Table1[[#This Row],[Date]], "dddd")</f>
        <v>Monday</v>
      </c>
      <c r="N586">
        <f>(Table1[[#This Row],[Total Amount]] / Table1[[#This Row],[Quantity]])</f>
        <v>25</v>
      </c>
      <c r="O586">
        <f>IF(Table1[[#This Row],[Gender]]="Male", 1, 0)</f>
        <v>0</v>
      </c>
      <c r="P586" t="str">
        <f>IF(Table1[[#This Row],[Total Amount]] &gt; 1000, "Yes", "No")</f>
        <v>No</v>
      </c>
      <c r="Q586" t="str">
        <f t="shared" si="57"/>
        <v>18-30</v>
      </c>
      <c r="R586" s="3" t="str">
        <f t="shared" si="58"/>
        <v>Summer</v>
      </c>
      <c r="S586">
        <f t="shared" si="59"/>
        <v>2</v>
      </c>
      <c r="T586" t="str">
        <f t="shared" si="60"/>
        <v>2023-05</v>
      </c>
    </row>
    <row r="587" spans="1:20" x14ac:dyDescent="0.3">
      <c r="A587">
        <v>586</v>
      </c>
      <c r="B587" s="1">
        <v>45271</v>
      </c>
      <c r="C587" t="s">
        <v>629</v>
      </c>
      <c r="D587" t="s">
        <v>20</v>
      </c>
      <c r="E587">
        <v>50</v>
      </c>
      <c r="F587" t="s">
        <v>27</v>
      </c>
      <c r="G587">
        <v>1</v>
      </c>
      <c r="H587">
        <v>50</v>
      </c>
      <c r="I587">
        <v>50</v>
      </c>
      <c r="J587">
        <f t="shared" si="54"/>
        <v>2023</v>
      </c>
      <c r="K587" t="str">
        <f t="shared" si="56"/>
        <v>December</v>
      </c>
      <c r="L587">
        <f>DAY(Table1[[#This Row],[Date]])</f>
        <v>11</v>
      </c>
      <c r="M587" t="str">
        <f>TEXT(Table1[[#This Row],[Date]], "dddd")</f>
        <v>Monday</v>
      </c>
      <c r="N587">
        <f>(Table1[[#This Row],[Total Amount]] / Table1[[#This Row],[Quantity]])</f>
        <v>50</v>
      </c>
      <c r="O587">
        <f>IF(Table1[[#This Row],[Gender]]="Male", 1, 0)</f>
        <v>1</v>
      </c>
      <c r="P587" t="str">
        <f>IF(Table1[[#This Row],[Total Amount]] &gt; 1000, "Yes", "No")</f>
        <v>No</v>
      </c>
      <c r="Q587" t="str">
        <f t="shared" si="57"/>
        <v>46+</v>
      </c>
      <c r="R587" s="3" t="str">
        <f t="shared" si="58"/>
        <v>Winter</v>
      </c>
      <c r="S587">
        <f t="shared" si="59"/>
        <v>4</v>
      </c>
      <c r="T587" t="str">
        <f t="shared" si="60"/>
        <v>2023-12</v>
      </c>
    </row>
    <row r="588" spans="1:20" x14ac:dyDescent="0.3">
      <c r="A588">
        <v>587</v>
      </c>
      <c r="B588" s="1">
        <v>45085</v>
      </c>
      <c r="C588" t="s">
        <v>630</v>
      </c>
      <c r="D588" t="s">
        <v>23</v>
      </c>
      <c r="E588">
        <v>40</v>
      </c>
      <c r="F588" t="s">
        <v>21</v>
      </c>
      <c r="G588">
        <v>4</v>
      </c>
      <c r="H588">
        <v>300</v>
      </c>
      <c r="I588">
        <v>1200</v>
      </c>
      <c r="J588">
        <f t="shared" si="54"/>
        <v>2023</v>
      </c>
      <c r="K588" t="str">
        <f t="shared" si="56"/>
        <v>June</v>
      </c>
      <c r="L588">
        <f>DAY(Table1[[#This Row],[Date]])</f>
        <v>8</v>
      </c>
      <c r="M588" t="str">
        <f>TEXT(Table1[[#This Row],[Date]], "dddd")</f>
        <v>Thursday</v>
      </c>
      <c r="N588">
        <f>(Table1[[#This Row],[Total Amount]] / Table1[[#This Row],[Quantity]])</f>
        <v>300</v>
      </c>
      <c r="O588">
        <f>IF(Table1[[#This Row],[Gender]]="Male", 1, 0)</f>
        <v>0</v>
      </c>
      <c r="P588" t="str">
        <f>IF(Table1[[#This Row],[Total Amount]] &gt; 1000, "Yes", "No")</f>
        <v>Yes</v>
      </c>
      <c r="Q588" t="str">
        <f t="shared" si="57"/>
        <v>31-45</v>
      </c>
      <c r="R588" s="3" t="str">
        <f t="shared" si="58"/>
        <v>Monsoon</v>
      </c>
      <c r="S588">
        <f t="shared" si="59"/>
        <v>2</v>
      </c>
      <c r="T588" t="str">
        <f t="shared" si="60"/>
        <v>2023-06</v>
      </c>
    </row>
    <row r="589" spans="1:20" x14ac:dyDescent="0.3">
      <c r="A589">
        <v>588</v>
      </c>
      <c r="B589" s="1">
        <v>45042</v>
      </c>
      <c r="C589" t="s">
        <v>631</v>
      </c>
      <c r="D589" t="s">
        <v>20</v>
      </c>
      <c r="E589">
        <v>38</v>
      </c>
      <c r="F589" t="s">
        <v>27</v>
      </c>
      <c r="G589">
        <v>2</v>
      </c>
      <c r="H589">
        <v>30</v>
      </c>
      <c r="I589">
        <v>60</v>
      </c>
      <c r="J589">
        <f t="shared" si="54"/>
        <v>2023</v>
      </c>
      <c r="K589" t="str">
        <f t="shared" si="56"/>
        <v>April</v>
      </c>
      <c r="L589">
        <f>DAY(Table1[[#This Row],[Date]])</f>
        <v>26</v>
      </c>
      <c r="M589" t="str">
        <f>TEXT(Table1[[#This Row],[Date]], "dddd")</f>
        <v>Wednesday</v>
      </c>
      <c r="N589">
        <f>(Table1[[#This Row],[Total Amount]] / Table1[[#This Row],[Quantity]])</f>
        <v>30</v>
      </c>
      <c r="O589">
        <f>IF(Table1[[#This Row],[Gender]]="Male", 1, 0)</f>
        <v>1</v>
      </c>
      <c r="P589" t="str">
        <f>IF(Table1[[#This Row],[Total Amount]] &gt; 1000, "Yes", "No")</f>
        <v>No</v>
      </c>
      <c r="Q589" t="str">
        <f t="shared" si="57"/>
        <v>31-45</v>
      </c>
      <c r="R589" s="3" t="str">
        <f t="shared" si="58"/>
        <v>Summer</v>
      </c>
      <c r="S589">
        <f t="shared" si="59"/>
        <v>2</v>
      </c>
      <c r="T589" t="str">
        <f t="shared" si="60"/>
        <v>2023-04</v>
      </c>
    </row>
    <row r="590" spans="1:20" x14ac:dyDescent="0.3">
      <c r="A590">
        <v>589</v>
      </c>
      <c r="B590" s="1">
        <v>45028</v>
      </c>
      <c r="C590" t="s">
        <v>632</v>
      </c>
      <c r="D590" t="s">
        <v>23</v>
      </c>
      <c r="E590">
        <v>36</v>
      </c>
      <c r="F590" t="s">
        <v>21</v>
      </c>
      <c r="G590">
        <v>2</v>
      </c>
      <c r="H590">
        <v>500</v>
      </c>
      <c r="I590">
        <v>1000</v>
      </c>
      <c r="J590">
        <f t="shared" si="54"/>
        <v>2023</v>
      </c>
      <c r="K590" t="str">
        <f t="shared" si="56"/>
        <v>April</v>
      </c>
      <c r="L590">
        <f>DAY(Table1[[#This Row],[Date]])</f>
        <v>12</v>
      </c>
      <c r="M590" t="str">
        <f>TEXT(Table1[[#This Row],[Date]], "dddd")</f>
        <v>Wednesday</v>
      </c>
      <c r="N590">
        <f>(Table1[[#This Row],[Total Amount]] / Table1[[#This Row],[Quantity]])</f>
        <v>500</v>
      </c>
      <c r="O590">
        <f>IF(Table1[[#This Row],[Gender]]="Male", 1, 0)</f>
        <v>0</v>
      </c>
      <c r="P590" t="str">
        <f>IF(Table1[[#This Row],[Total Amount]] &gt; 1000, "Yes", "No")</f>
        <v>No</v>
      </c>
      <c r="Q590" t="str">
        <f t="shared" si="57"/>
        <v>31-45</v>
      </c>
      <c r="R590" s="3" t="str">
        <f t="shared" si="58"/>
        <v>Summer</v>
      </c>
      <c r="S590">
        <f t="shared" si="59"/>
        <v>2</v>
      </c>
      <c r="T590" t="str">
        <f t="shared" si="60"/>
        <v>2023-04</v>
      </c>
    </row>
    <row r="591" spans="1:20" x14ac:dyDescent="0.3">
      <c r="A591">
        <v>590</v>
      </c>
      <c r="B591" s="1">
        <v>45002</v>
      </c>
      <c r="C591" t="s">
        <v>633</v>
      </c>
      <c r="D591" t="s">
        <v>20</v>
      </c>
      <c r="E591">
        <v>36</v>
      </c>
      <c r="F591" t="s">
        <v>24</v>
      </c>
      <c r="G591">
        <v>3</v>
      </c>
      <c r="H591">
        <v>300</v>
      </c>
      <c r="I591">
        <v>900</v>
      </c>
      <c r="J591">
        <f t="shared" si="54"/>
        <v>2023</v>
      </c>
      <c r="K591" t="str">
        <f t="shared" si="56"/>
        <v>March</v>
      </c>
      <c r="L591">
        <f>DAY(Table1[[#This Row],[Date]])</f>
        <v>17</v>
      </c>
      <c r="M591" t="str">
        <f>TEXT(Table1[[#This Row],[Date]], "dddd")</f>
        <v>Friday</v>
      </c>
      <c r="N591">
        <f>(Table1[[#This Row],[Total Amount]] / Table1[[#This Row],[Quantity]])</f>
        <v>300</v>
      </c>
      <c r="O591">
        <f>IF(Table1[[#This Row],[Gender]]="Male", 1, 0)</f>
        <v>1</v>
      </c>
      <c r="P591" t="str">
        <f>IF(Table1[[#This Row],[Total Amount]] &gt; 1000, "Yes", "No")</f>
        <v>No</v>
      </c>
      <c r="Q591" t="str">
        <f t="shared" si="57"/>
        <v>31-45</v>
      </c>
      <c r="R591" s="3" t="str">
        <f t="shared" si="58"/>
        <v>Summer</v>
      </c>
      <c r="S591">
        <f t="shared" si="59"/>
        <v>1</v>
      </c>
      <c r="T591" t="str">
        <f t="shared" si="60"/>
        <v>2023-03</v>
      </c>
    </row>
    <row r="592" spans="1:20" x14ac:dyDescent="0.3">
      <c r="A592">
        <v>591</v>
      </c>
      <c r="B592" s="1">
        <v>44939</v>
      </c>
      <c r="C592" t="s">
        <v>634</v>
      </c>
      <c r="D592" t="s">
        <v>20</v>
      </c>
      <c r="E592">
        <v>53</v>
      </c>
      <c r="F592" t="s">
        <v>27</v>
      </c>
      <c r="G592">
        <v>4</v>
      </c>
      <c r="H592">
        <v>25</v>
      </c>
      <c r="I592">
        <v>100</v>
      </c>
      <c r="J592">
        <f t="shared" si="54"/>
        <v>2023</v>
      </c>
      <c r="K592" t="str">
        <f t="shared" si="56"/>
        <v>January</v>
      </c>
      <c r="L592">
        <f>DAY(Table1[[#This Row],[Date]])</f>
        <v>13</v>
      </c>
      <c r="M592" t="str">
        <f>TEXT(Table1[[#This Row],[Date]], "dddd")</f>
        <v>Friday</v>
      </c>
      <c r="N592">
        <f>(Table1[[#This Row],[Total Amount]] / Table1[[#This Row],[Quantity]])</f>
        <v>25</v>
      </c>
      <c r="O592">
        <f>IF(Table1[[#This Row],[Gender]]="Male", 1, 0)</f>
        <v>1</v>
      </c>
      <c r="P592" t="str">
        <f>IF(Table1[[#This Row],[Total Amount]] &gt; 1000, "Yes", "No")</f>
        <v>No</v>
      </c>
      <c r="Q592" t="str">
        <f t="shared" si="57"/>
        <v>46+</v>
      </c>
      <c r="R592" s="3" t="str">
        <f t="shared" si="58"/>
        <v>Winter</v>
      </c>
      <c r="S592">
        <f t="shared" si="59"/>
        <v>1</v>
      </c>
      <c r="T592" t="str">
        <f t="shared" si="60"/>
        <v>2023-01</v>
      </c>
    </row>
    <row r="593" spans="1:20" x14ac:dyDescent="0.3">
      <c r="A593">
        <v>592</v>
      </c>
      <c r="B593" s="1">
        <v>44950</v>
      </c>
      <c r="C593" t="s">
        <v>635</v>
      </c>
      <c r="D593" t="s">
        <v>23</v>
      </c>
      <c r="E593">
        <v>46</v>
      </c>
      <c r="F593" t="s">
        <v>21</v>
      </c>
      <c r="G593">
        <v>4</v>
      </c>
      <c r="H593">
        <v>500</v>
      </c>
      <c r="I593">
        <v>2000</v>
      </c>
      <c r="J593">
        <f t="shared" si="54"/>
        <v>2023</v>
      </c>
      <c r="K593" t="str">
        <f t="shared" si="56"/>
        <v>January</v>
      </c>
      <c r="L593">
        <f>DAY(Table1[[#This Row],[Date]])</f>
        <v>24</v>
      </c>
      <c r="M593" t="str">
        <f>TEXT(Table1[[#This Row],[Date]], "dddd")</f>
        <v>Tuesday</v>
      </c>
      <c r="N593">
        <f>(Table1[[#This Row],[Total Amount]] / Table1[[#This Row],[Quantity]])</f>
        <v>500</v>
      </c>
      <c r="O593">
        <f>IF(Table1[[#This Row],[Gender]]="Male", 1, 0)</f>
        <v>0</v>
      </c>
      <c r="P593" t="str">
        <f>IF(Table1[[#This Row],[Total Amount]] &gt; 1000, "Yes", "No")</f>
        <v>Yes</v>
      </c>
      <c r="Q593" t="str">
        <f t="shared" si="57"/>
        <v>46+</v>
      </c>
      <c r="R593" s="3" t="str">
        <f t="shared" si="58"/>
        <v>Winter</v>
      </c>
      <c r="S593">
        <f t="shared" si="59"/>
        <v>1</v>
      </c>
      <c r="T593" t="str">
        <f t="shared" si="60"/>
        <v>2023-01</v>
      </c>
    </row>
    <row r="594" spans="1:20" x14ac:dyDescent="0.3">
      <c r="A594">
        <v>593</v>
      </c>
      <c r="B594" s="1">
        <v>45052</v>
      </c>
      <c r="C594" t="s">
        <v>636</v>
      </c>
      <c r="D594" t="s">
        <v>20</v>
      </c>
      <c r="E594">
        <v>35</v>
      </c>
      <c r="F594" t="s">
        <v>27</v>
      </c>
      <c r="G594">
        <v>2</v>
      </c>
      <c r="H594">
        <v>30</v>
      </c>
      <c r="I594">
        <v>60</v>
      </c>
      <c r="J594">
        <f t="shared" si="54"/>
        <v>2023</v>
      </c>
      <c r="K594" t="str">
        <f t="shared" si="56"/>
        <v>May</v>
      </c>
      <c r="L594">
        <f>DAY(Table1[[#This Row],[Date]])</f>
        <v>6</v>
      </c>
      <c r="M594" t="str">
        <f>TEXT(Table1[[#This Row],[Date]], "dddd")</f>
        <v>Saturday</v>
      </c>
      <c r="N594">
        <f>(Table1[[#This Row],[Total Amount]] / Table1[[#This Row],[Quantity]])</f>
        <v>30</v>
      </c>
      <c r="O594">
        <f>IF(Table1[[#This Row],[Gender]]="Male", 1, 0)</f>
        <v>1</v>
      </c>
      <c r="P594" t="str">
        <f>IF(Table1[[#This Row],[Total Amount]] &gt; 1000, "Yes", "No")</f>
        <v>No</v>
      </c>
      <c r="Q594" t="str">
        <f t="shared" si="57"/>
        <v>31-45</v>
      </c>
      <c r="R594" s="3" t="str">
        <f t="shared" si="58"/>
        <v>Summer</v>
      </c>
      <c r="S594">
        <f t="shared" si="59"/>
        <v>2</v>
      </c>
      <c r="T594" t="str">
        <f t="shared" si="60"/>
        <v>2023-05</v>
      </c>
    </row>
    <row r="595" spans="1:20" x14ac:dyDescent="0.3">
      <c r="A595">
        <v>594</v>
      </c>
      <c r="B595" s="1">
        <v>45170</v>
      </c>
      <c r="C595" t="s">
        <v>637</v>
      </c>
      <c r="D595" t="s">
        <v>23</v>
      </c>
      <c r="E595">
        <v>19</v>
      </c>
      <c r="F595" t="s">
        <v>27</v>
      </c>
      <c r="G595">
        <v>2</v>
      </c>
      <c r="H595">
        <v>300</v>
      </c>
      <c r="I595">
        <v>600</v>
      </c>
      <c r="J595">
        <f t="shared" si="54"/>
        <v>2023</v>
      </c>
      <c r="K595" t="str">
        <f t="shared" si="56"/>
        <v>September</v>
      </c>
      <c r="L595">
        <f>DAY(Table1[[#This Row],[Date]])</f>
        <v>1</v>
      </c>
      <c r="M595" t="str">
        <f>TEXT(Table1[[#This Row],[Date]], "dddd")</f>
        <v>Friday</v>
      </c>
      <c r="N595">
        <f>(Table1[[#This Row],[Total Amount]] / Table1[[#This Row],[Quantity]])</f>
        <v>300</v>
      </c>
      <c r="O595">
        <f>IF(Table1[[#This Row],[Gender]]="Male", 1, 0)</f>
        <v>0</v>
      </c>
      <c r="P595" t="str">
        <f>IF(Table1[[#This Row],[Total Amount]] &gt; 1000, "Yes", "No")</f>
        <v>No</v>
      </c>
      <c r="Q595" t="str">
        <f t="shared" si="57"/>
        <v>18-30</v>
      </c>
      <c r="R595" s="3" t="str">
        <f t="shared" si="58"/>
        <v>Monsoon</v>
      </c>
      <c r="S595">
        <f t="shared" si="59"/>
        <v>3</v>
      </c>
      <c r="T595" t="str">
        <f t="shared" si="60"/>
        <v>2023-09</v>
      </c>
    </row>
    <row r="596" spans="1:20" x14ac:dyDescent="0.3">
      <c r="A596">
        <v>595</v>
      </c>
      <c r="B596" s="1">
        <v>45239</v>
      </c>
      <c r="C596" t="s">
        <v>638</v>
      </c>
      <c r="D596" t="s">
        <v>23</v>
      </c>
      <c r="E596">
        <v>18</v>
      </c>
      <c r="F596" t="s">
        <v>24</v>
      </c>
      <c r="G596">
        <v>4</v>
      </c>
      <c r="H596">
        <v>500</v>
      </c>
      <c r="I596">
        <v>2000</v>
      </c>
      <c r="J596">
        <f t="shared" si="54"/>
        <v>2023</v>
      </c>
      <c r="K596" t="str">
        <f t="shared" si="56"/>
        <v>November</v>
      </c>
      <c r="L596">
        <f>DAY(Table1[[#This Row],[Date]])</f>
        <v>9</v>
      </c>
      <c r="M596" t="str">
        <f>TEXT(Table1[[#This Row],[Date]], "dddd")</f>
        <v>Thursday</v>
      </c>
      <c r="N596">
        <f>(Table1[[#This Row],[Total Amount]] / Table1[[#This Row],[Quantity]])</f>
        <v>500</v>
      </c>
      <c r="O596">
        <f>IF(Table1[[#This Row],[Gender]]="Male", 1, 0)</f>
        <v>0</v>
      </c>
      <c r="P596" t="str">
        <f>IF(Table1[[#This Row],[Total Amount]] &gt; 1000, "Yes", "No")</f>
        <v>Yes</v>
      </c>
      <c r="Q596" t="str">
        <f t="shared" si="57"/>
        <v>18-30</v>
      </c>
      <c r="R596" s="3" t="str">
        <f t="shared" si="58"/>
        <v>Autumn</v>
      </c>
      <c r="S596">
        <f t="shared" si="59"/>
        <v>4</v>
      </c>
      <c r="T596" t="str">
        <f>TEXT(B596, "yyyy-mm")</f>
        <v>2023-11</v>
      </c>
    </row>
    <row r="597" spans="1:20" x14ac:dyDescent="0.3">
      <c r="A597">
        <v>596</v>
      </c>
      <c r="B597" s="1">
        <v>44964</v>
      </c>
      <c r="C597" t="s">
        <v>639</v>
      </c>
      <c r="D597" t="s">
        <v>23</v>
      </c>
      <c r="E597">
        <v>64</v>
      </c>
      <c r="F597" t="s">
        <v>27</v>
      </c>
      <c r="G597">
        <v>1</v>
      </c>
      <c r="H597">
        <v>300</v>
      </c>
      <c r="I597">
        <v>300</v>
      </c>
      <c r="J597">
        <f t="shared" ref="J597:J660" si="61">YEAR(B597)</f>
        <v>2023</v>
      </c>
      <c r="K597" t="str">
        <f t="shared" si="56"/>
        <v>February</v>
      </c>
      <c r="L597">
        <f>DAY(Table1[[#This Row],[Date]])</f>
        <v>7</v>
      </c>
      <c r="M597" t="str">
        <f>TEXT(Table1[[#This Row],[Date]], "dddd")</f>
        <v>Tuesday</v>
      </c>
      <c r="N597">
        <f>(Table1[[#This Row],[Total Amount]] / Table1[[#This Row],[Quantity]])</f>
        <v>300</v>
      </c>
      <c r="O597">
        <f>IF(Table1[[#This Row],[Gender]]="Male", 1, 0)</f>
        <v>0</v>
      </c>
      <c r="P597" t="str">
        <f>IF(Table1[[#This Row],[Total Amount]] &gt; 1000, "Yes", "No")</f>
        <v>No</v>
      </c>
      <c r="Q597" t="str">
        <f t="shared" si="57"/>
        <v>46+</v>
      </c>
      <c r="R597" s="3" t="str">
        <f t="shared" si="58"/>
        <v>Winter</v>
      </c>
      <c r="S597">
        <f t="shared" si="59"/>
        <v>1</v>
      </c>
      <c r="T597" t="str">
        <f t="shared" ref="T597:T660" si="62">TEXT(B597, "yyyy-mm")</f>
        <v>2023-02</v>
      </c>
    </row>
    <row r="598" spans="1:20" x14ac:dyDescent="0.3">
      <c r="A598">
        <v>597</v>
      </c>
      <c r="B598" s="1">
        <v>45160</v>
      </c>
      <c r="C598" t="s">
        <v>640</v>
      </c>
      <c r="D598" t="s">
        <v>20</v>
      </c>
      <c r="E598">
        <v>22</v>
      </c>
      <c r="F598" t="s">
        <v>21</v>
      </c>
      <c r="G598">
        <v>4</v>
      </c>
      <c r="H598">
        <v>300</v>
      </c>
      <c r="I598">
        <v>1200</v>
      </c>
      <c r="J598">
        <f t="shared" si="61"/>
        <v>2023</v>
      </c>
      <c r="K598" t="str">
        <f t="shared" si="56"/>
        <v>August</v>
      </c>
      <c r="L598">
        <f>DAY(Table1[[#This Row],[Date]])</f>
        <v>22</v>
      </c>
      <c r="M598" t="str">
        <f>TEXT(Table1[[#This Row],[Date]], "dddd")</f>
        <v>Tuesday</v>
      </c>
      <c r="N598">
        <f>(Table1[[#This Row],[Total Amount]] / Table1[[#This Row],[Quantity]])</f>
        <v>300</v>
      </c>
      <c r="O598">
        <f>IF(Table1[[#This Row],[Gender]]="Male", 1, 0)</f>
        <v>1</v>
      </c>
      <c r="P598" t="str">
        <f>IF(Table1[[#This Row],[Total Amount]] &gt; 1000, "Yes", "No")</f>
        <v>Yes</v>
      </c>
      <c r="Q598" t="str">
        <f t="shared" si="57"/>
        <v>18-30</v>
      </c>
      <c r="R598" s="3" t="str">
        <f t="shared" si="58"/>
        <v>Monsoon</v>
      </c>
      <c r="S598">
        <f t="shared" si="59"/>
        <v>3</v>
      </c>
      <c r="T598" t="str">
        <f t="shared" si="62"/>
        <v>2023-08</v>
      </c>
    </row>
    <row r="599" spans="1:20" x14ac:dyDescent="0.3">
      <c r="A599">
        <v>598</v>
      </c>
      <c r="B599" s="1">
        <v>45139</v>
      </c>
      <c r="C599" t="s">
        <v>641</v>
      </c>
      <c r="D599" t="s">
        <v>20</v>
      </c>
      <c r="E599">
        <v>37</v>
      </c>
      <c r="F599" t="s">
        <v>21</v>
      </c>
      <c r="G599">
        <v>4</v>
      </c>
      <c r="H599">
        <v>30</v>
      </c>
      <c r="I599">
        <v>120</v>
      </c>
      <c r="J599">
        <f t="shared" si="61"/>
        <v>2023</v>
      </c>
      <c r="K599" t="str">
        <f t="shared" si="56"/>
        <v>August</v>
      </c>
      <c r="L599">
        <f>DAY(Table1[[#This Row],[Date]])</f>
        <v>1</v>
      </c>
      <c r="M599" t="str">
        <f>TEXT(Table1[[#This Row],[Date]], "dddd")</f>
        <v>Tuesday</v>
      </c>
      <c r="N599">
        <f>(Table1[[#This Row],[Total Amount]] / Table1[[#This Row],[Quantity]])</f>
        <v>30</v>
      </c>
      <c r="O599">
        <f>IF(Table1[[#This Row],[Gender]]="Male", 1, 0)</f>
        <v>1</v>
      </c>
      <c r="P599" t="str">
        <f>IF(Table1[[#This Row],[Total Amount]] &gt; 1000, "Yes", "No")</f>
        <v>No</v>
      </c>
      <c r="Q599" t="str">
        <f t="shared" si="57"/>
        <v>31-45</v>
      </c>
      <c r="R599" s="3" t="str">
        <f t="shared" si="58"/>
        <v>Monsoon</v>
      </c>
      <c r="S599">
        <f t="shared" si="59"/>
        <v>3</v>
      </c>
      <c r="T599" t="str">
        <f t="shared" si="62"/>
        <v>2023-08</v>
      </c>
    </row>
    <row r="600" spans="1:20" x14ac:dyDescent="0.3">
      <c r="A600">
        <v>599</v>
      </c>
      <c r="B600" s="1">
        <v>45249</v>
      </c>
      <c r="C600" t="s">
        <v>642</v>
      </c>
      <c r="D600" t="s">
        <v>23</v>
      </c>
      <c r="E600">
        <v>28</v>
      </c>
      <c r="F600" t="s">
        <v>21</v>
      </c>
      <c r="G600">
        <v>2</v>
      </c>
      <c r="H600">
        <v>50</v>
      </c>
      <c r="I600">
        <v>100</v>
      </c>
      <c r="J600">
        <f t="shared" si="61"/>
        <v>2023</v>
      </c>
      <c r="K600" t="str">
        <f t="shared" si="56"/>
        <v>November</v>
      </c>
      <c r="L600">
        <f>DAY(Table1[[#This Row],[Date]])</f>
        <v>19</v>
      </c>
      <c r="M600" t="str">
        <f>TEXT(Table1[[#This Row],[Date]], "dddd")</f>
        <v>Sunday</v>
      </c>
      <c r="N600">
        <f>(Table1[[#This Row],[Total Amount]] / Table1[[#This Row],[Quantity]])</f>
        <v>50</v>
      </c>
      <c r="O600">
        <f>IF(Table1[[#This Row],[Gender]]="Male", 1, 0)</f>
        <v>0</v>
      </c>
      <c r="P600" t="str">
        <f>IF(Table1[[#This Row],[Total Amount]] &gt; 1000, "Yes", "No")</f>
        <v>No</v>
      </c>
      <c r="Q600" t="str">
        <f t="shared" si="57"/>
        <v>18-30</v>
      </c>
      <c r="R600" s="3" t="str">
        <f t="shared" si="58"/>
        <v>Autumn</v>
      </c>
      <c r="S600">
        <f t="shared" si="59"/>
        <v>4</v>
      </c>
      <c r="T600" t="str">
        <f t="shared" si="62"/>
        <v>2023-11</v>
      </c>
    </row>
    <row r="601" spans="1:20" x14ac:dyDescent="0.3">
      <c r="A601">
        <v>600</v>
      </c>
      <c r="B601" s="1">
        <v>45221</v>
      </c>
      <c r="C601" t="s">
        <v>643</v>
      </c>
      <c r="D601" t="s">
        <v>23</v>
      </c>
      <c r="E601">
        <v>59</v>
      </c>
      <c r="F601" t="s">
        <v>21</v>
      </c>
      <c r="G601">
        <v>2</v>
      </c>
      <c r="H601">
        <v>500</v>
      </c>
      <c r="I601">
        <v>1000</v>
      </c>
      <c r="J601">
        <f t="shared" si="61"/>
        <v>2023</v>
      </c>
      <c r="K601" t="str">
        <f t="shared" si="56"/>
        <v>October</v>
      </c>
      <c r="L601">
        <f>DAY(Table1[[#This Row],[Date]])</f>
        <v>22</v>
      </c>
      <c r="M601" t="str">
        <f>TEXT(Table1[[#This Row],[Date]], "dddd")</f>
        <v>Sunday</v>
      </c>
      <c r="N601">
        <f>(Table1[[#This Row],[Total Amount]] / Table1[[#This Row],[Quantity]])</f>
        <v>500</v>
      </c>
      <c r="O601">
        <f>IF(Table1[[#This Row],[Gender]]="Male", 1, 0)</f>
        <v>0</v>
      </c>
      <c r="P601" t="str">
        <f>IF(Table1[[#This Row],[Total Amount]] &gt; 1000, "Yes", "No")</f>
        <v>No</v>
      </c>
      <c r="Q601" t="str">
        <f t="shared" si="57"/>
        <v>46+</v>
      </c>
      <c r="R601" s="3" t="str">
        <f t="shared" si="58"/>
        <v>Autumn</v>
      </c>
      <c r="S601">
        <f t="shared" si="59"/>
        <v>4</v>
      </c>
      <c r="T601" t="str">
        <f t="shared" si="62"/>
        <v>2023-10</v>
      </c>
    </row>
    <row r="602" spans="1:20" x14ac:dyDescent="0.3">
      <c r="A602">
        <v>601</v>
      </c>
      <c r="B602" s="1">
        <v>45026</v>
      </c>
      <c r="C602" t="s">
        <v>644</v>
      </c>
      <c r="D602" t="s">
        <v>20</v>
      </c>
      <c r="E602">
        <v>19</v>
      </c>
      <c r="F602" t="s">
        <v>24</v>
      </c>
      <c r="G602">
        <v>1</v>
      </c>
      <c r="H602">
        <v>30</v>
      </c>
      <c r="I602">
        <v>30</v>
      </c>
      <c r="J602">
        <f t="shared" si="61"/>
        <v>2023</v>
      </c>
      <c r="K602" t="str">
        <f t="shared" si="56"/>
        <v>April</v>
      </c>
      <c r="L602">
        <f>DAY(Table1[[#This Row],[Date]])</f>
        <v>10</v>
      </c>
      <c r="M602" t="str">
        <f>TEXT(Table1[[#This Row],[Date]], "dddd")</f>
        <v>Monday</v>
      </c>
      <c r="N602">
        <f>(Table1[[#This Row],[Total Amount]] / Table1[[#This Row],[Quantity]])</f>
        <v>30</v>
      </c>
      <c r="O602">
        <f>IF(Table1[[#This Row],[Gender]]="Male", 1, 0)</f>
        <v>1</v>
      </c>
      <c r="P602" t="str">
        <f>IF(Table1[[#This Row],[Total Amount]] &gt; 1000, "Yes", "No")</f>
        <v>No</v>
      </c>
      <c r="Q602" t="str">
        <f t="shared" si="57"/>
        <v>18-30</v>
      </c>
      <c r="R602" s="3" t="str">
        <f t="shared" si="58"/>
        <v>Summer</v>
      </c>
      <c r="S602">
        <f t="shared" si="59"/>
        <v>2</v>
      </c>
      <c r="T602" t="str">
        <f t="shared" si="62"/>
        <v>2023-04</v>
      </c>
    </row>
    <row r="603" spans="1:20" x14ac:dyDescent="0.3">
      <c r="A603">
        <v>602</v>
      </c>
      <c r="B603" s="1">
        <v>45283</v>
      </c>
      <c r="C603" t="s">
        <v>645</v>
      </c>
      <c r="D603" t="s">
        <v>23</v>
      </c>
      <c r="E603">
        <v>20</v>
      </c>
      <c r="F603" t="s">
        <v>27</v>
      </c>
      <c r="G603">
        <v>1</v>
      </c>
      <c r="H603">
        <v>300</v>
      </c>
      <c r="I603">
        <v>300</v>
      </c>
      <c r="J603">
        <f t="shared" si="61"/>
        <v>2023</v>
      </c>
      <c r="K603" t="str">
        <f t="shared" si="56"/>
        <v>December</v>
      </c>
      <c r="L603">
        <f>DAY(Table1[[#This Row],[Date]])</f>
        <v>23</v>
      </c>
      <c r="M603" t="str">
        <f>TEXT(Table1[[#This Row],[Date]], "dddd")</f>
        <v>Saturday</v>
      </c>
      <c r="N603">
        <f>(Table1[[#This Row],[Total Amount]] / Table1[[#This Row],[Quantity]])</f>
        <v>300</v>
      </c>
      <c r="O603">
        <f>IF(Table1[[#This Row],[Gender]]="Male", 1, 0)</f>
        <v>0</v>
      </c>
      <c r="P603" t="str">
        <f>IF(Table1[[#This Row],[Total Amount]] &gt; 1000, "Yes", "No")</f>
        <v>No</v>
      </c>
      <c r="Q603" t="str">
        <f t="shared" si="57"/>
        <v>18-30</v>
      </c>
      <c r="R603" s="3" t="str">
        <f t="shared" si="58"/>
        <v>Winter</v>
      </c>
      <c r="S603">
        <f t="shared" si="59"/>
        <v>4</v>
      </c>
      <c r="T603" t="str">
        <f t="shared" si="62"/>
        <v>2023-12</v>
      </c>
    </row>
    <row r="604" spans="1:20" x14ac:dyDescent="0.3">
      <c r="A604">
        <v>603</v>
      </c>
      <c r="B604" s="1">
        <v>45123</v>
      </c>
      <c r="C604" t="s">
        <v>646</v>
      </c>
      <c r="D604" t="s">
        <v>23</v>
      </c>
      <c r="E604">
        <v>40</v>
      </c>
      <c r="F604" t="s">
        <v>24</v>
      </c>
      <c r="G604">
        <v>3</v>
      </c>
      <c r="H604">
        <v>30</v>
      </c>
      <c r="I604">
        <v>90</v>
      </c>
      <c r="J604">
        <f t="shared" si="61"/>
        <v>2023</v>
      </c>
      <c r="K604" t="str">
        <f t="shared" si="56"/>
        <v>July</v>
      </c>
      <c r="L604">
        <f>DAY(Table1[[#This Row],[Date]])</f>
        <v>16</v>
      </c>
      <c r="M604" t="str">
        <f>TEXT(Table1[[#This Row],[Date]], "dddd")</f>
        <v>Sunday</v>
      </c>
      <c r="N604">
        <f>(Table1[[#This Row],[Total Amount]] / Table1[[#This Row],[Quantity]])</f>
        <v>30</v>
      </c>
      <c r="O604">
        <f>IF(Table1[[#This Row],[Gender]]="Male", 1, 0)</f>
        <v>0</v>
      </c>
      <c r="P604" t="str">
        <f>IF(Table1[[#This Row],[Total Amount]] &gt; 1000, "Yes", "No")</f>
        <v>No</v>
      </c>
      <c r="Q604" t="str">
        <f t="shared" si="57"/>
        <v>31-45</v>
      </c>
      <c r="R604" s="3" t="str">
        <f t="shared" si="58"/>
        <v>Monsoon</v>
      </c>
      <c r="S604">
        <f t="shared" si="59"/>
        <v>3</v>
      </c>
      <c r="T604" t="str">
        <f t="shared" si="62"/>
        <v>2023-07</v>
      </c>
    </row>
    <row r="605" spans="1:20" x14ac:dyDescent="0.3">
      <c r="A605">
        <v>604</v>
      </c>
      <c r="B605" s="1">
        <v>45180</v>
      </c>
      <c r="C605" t="s">
        <v>647</v>
      </c>
      <c r="D605" t="s">
        <v>23</v>
      </c>
      <c r="E605">
        <v>29</v>
      </c>
      <c r="F605" t="s">
        <v>27</v>
      </c>
      <c r="G605">
        <v>4</v>
      </c>
      <c r="H605">
        <v>50</v>
      </c>
      <c r="I605">
        <v>200</v>
      </c>
      <c r="J605">
        <f t="shared" si="61"/>
        <v>2023</v>
      </c>
      <c r="K605" t="str">
        <f t="shared" si="56"/>
        <v>September</v>
      </c>
      <c r="L605">
        <f>DAY(Table1[[#This Row],[Date]])</f>
        <v>11</v>
      </c>
      <c r="M605" t="str">
        <f>TEXT(Table1[[#This Row],[Date]], "dddd")</f>
        <v>Monday</v>
      </c>
      <c r="N605">
        <f>(Table1[[#This Row],[Total Amount]] / Table1[[#This Row],[Quantity]])</f>
        <v>50</v>
      </c>
      <c r="O605">
        <f>IF(Table1[[#This Row],[Gender]]="Male", 1, 0)</f>
        <v>0</v>
      </c>
      <c r="P605" t="str">
        <f>IF(Table1[[#This Row],[Total Amount]] &gt; 1000, "Yes", "No")</f>
        <v>No</v>
      </c>
      <c r="Q605" t="str">
        <f t="shared" si="57"/>
        <v>18-30</v>
      </c>
      <c r="R605" s="3" t="str">
        <f t="shared" si="58"/>
        <v>Monsoon</v>
      </c>
      <c r="S605">
        <f t="shared" si="59"/>
        <v>3</v>
      </c>
      <c r="T605" t="str">
        <f t="shared" si="62"/>
        <v>2023-09</v>
      </c>
    </row>
    <row r="606" spans="1:20" x14ac:dyDescent="0.3">
      <c r="A606">
        <v>605</v>
      </c>
      <c r="B606" s="1">
        <v>45131</v>
      </c>
      <c r="C606" t="s">
        <v>648</v>
      </c>
      <c r="D606" t="s">
        <v>20</v>
      </c>
      <c r="E606">
        <v>37</v>
      </c>
      <c r="F606" t="s">
        <v>27</v>
      </c>
      <c r="G606">
        <v>2</v>
      </c>
      <c r="H606">
        <v>500</v>
      </c>
      <c r="I606">
        <v>1000</v>
      </c>
      <c r="J606">
        <f t="shared" si="61"/>
        <v>2023</v>
      </c>
      <c r="K606" t="str">
        <f t="shared" si="56"/>
        <v>July</v>
      </c>
      <c r="L606">
        <f>DAY(Table1[[#This Row],[Date]])</f>
        <v>24</v>
      </c>
      <c r="M606" t="str">
        <f>TEXT(Table1[[#This Row],[Date]], "dddd")</f>
        <v>Monday</v>
      </c>
      <c r="N606">
        <f>(Table1[[#This Row],[Total Amount]] / Table1[[#This Row],[Quantity]])</f>
        <v>500</v>
      </c>
      <c r="O606">
        <f>IF(Table1[[#This Row],[Gender]]="Male", 1, 0)</f>
        <v>1</v>
      </c>
      <c r="P606" t="str">
        <f>IF(Table1[[#This Row],[Total Amount]] &gt; 1000, "Yes", "No")</f>
        <v>No</v>
      </c>
      <c r="Q606" t="str">
        <f t="shared" si="57"/>
        <v>31-45</v>
      </c>
      <c r="R606" s="3" t="str">
        <f t="shared" si="58"/>
        <v>Monsoon</v>
      </c>
      <c r="S606">
        <f t="shared" si="59"/>
        <v>3</v>
      </c>
      <c r="T606" t="str">
        <f t="shared" si="62"/>
        <v>2023-07</v>
      </c>
    </row>
    <row r="607" spans="1:20" x14ac:dyDescent="0.3">
      <c r="A607">
        <v>606</v>
      </c>
      <c r="B607" s="1">
        <v>45051</v>
      </c>
      <c r="C607" t="s">
        <v>649</v>
      </c>
      <c r="D607" t="s">
        <v>20</v>
      </c>
      <c r="E607">
        <v>22</v>
      </c>
      <c r="F607" t="s">
        <v>27</v>
      </c>
      <c r="G607">
        <v>1</v>
      </c>
      <c r="H607">
        <v>50</v>
      </c>
      <c r="I607">
        <v>50</v>
      </c>
      <c r="J607">
        <f t="shared" si="61"/>
        <v>2023</v>
      </c>
      <c r="K607" t="str">
        <f t="shared" si="56"/>
        <v>May</v>
      </c>
      <c r="L607">
        <f>DAY(Table1[[#This Row],[Date]])</f>
        <v>5</v>
      </c>
      <c r="M607" t="str">
        <f>TEXT(Table1[[#This Row],[Date]], "dddd")</f>
        <v>Friday</v>
      </c>
      <c r="N607">
        <f>(Table1[[#This Row],[Total Amount]] / Table1[[#This Row],[Quantity]])</f>
        <v>50</v>
      </c>
      <c r="O607">
        <f>IF(Table1[[#This Row],[Gender]]="Male", 1, 0)</f>
        <v>1</v>
      </c>
      <c r="P607" t="str">
        <f>IF(Table1[[#This Row],[Total Amount]] &gt; 1000, "Yes", "No")</f>
        <v>No</v>
      </c>
      <c r="Q607" t="str">
        <f t="shared" si="57"/>
        <v>18-30</v>
      </c>
      <c r="R607" s="3" t="str">
        <f t="shared" si="58"/>
        <v>Summer</v>
      </c>
      <c r="S607">
        <f t="shared" si="59"/>
        <v>2</v>
      </c>
      <c r="T607" t="str">
        <f t="shared" si="62"/>
        <v>2023-05</v>
      </c>
    </row>
    <row r="608" spans="1:20" x14ac:dyDescent="0.3">
      <c r="A608">
        <v>607</v>
      </c>
      <c r="B608" s="1">
        <v>45002</v>
      </c>
      <c r="C608" t="s">
        <v>650</v>
      </c>
      <c r="D608" t="s">
        <v>20</v>
      </c>
      <c r="E608">
        <v>54</v>
      </c>
      <c r="F608" t="s">
        <v>24</v>
      </c>
      <c r="G608">
        <v>3</v>
      </c>
      <c r="H608">
        <v>25</v>
      </c>
      <c r="I608">
        <v>75</v>
      </c>
      <c r="J608">
        <f t="shared" si="61"/>
        <v>2023</v>
      </c>
      <c r="K608" t="str">
        <f t="shared" si="56"/>
        <v>March</v>
      </c>
      <c r="L608">
        <f>DAY(Table1[[#This Row],[Date]])</f>
        <v>17</v>
      </c>
      <c r="M608" t="str">
        <f>TEXT(Table1[[#This Row],[Date]], "dddd")</f>
        <v>Friday</v>
      </c>
      <c r="N608">
        <f>(Table1[[#This Row],[Total Amount]] / Table1[[#This Row],[Quantity]])</f>
        <v>25</v>
      </c>
      <c r="O608">
        <f>IF(Table1[[#This Row],[Gender]]="Male", 1, 0)</f>
        <v>1</v>
      </c>
      <c r="P608" t="str">
        <f>IF(Table1[[#This Row],[Total Amount]] &gt; 1000, "Yes", "No")</f>
        <v>No</v>
      </c>
      <c r="Q608" t="str">
        <f t="shared" si="57"/>
        <v>46+</v>
      </c>
      <c r="R608" s="3" t="str">
        <f t="shared" si="58"/>
        <v>Summer</v>
      </c>
      <c r="S608">
        <f t="shared" si="59"/>
        <v>1</v>
      </c>
      <c r="T608" t="str">
        <f t="shared" si="62"/>
        <v>2023-03</v>
      </c>
    </row>
    <row r="609" spans="1:20" x14ac:dyDescent="0.3">
      <c r="A609">
        <v>608</v>
      </c>
      <c r="B609" s="1">
        <v>45262</v>
      </c>
      <c r="C609" t="s">
        <v>651</v>
      </c>
      <c r="D609" t="s">
        <v>23</v>
      </c>
      <c r="E609">
        <v>55</v>
      </c>
      <c r="F609" t="s">
        <v>27</v>
      </c>
      <c r="G609">
        <v>3</v>
      </c>
      <c r="H609">
        <v>500</v>
      </c>
      <c r="I609">
        <v>1500</v>
      </c>
      <c r="J609">
        <f t="shared" si="61"/>
        <v>2023</v>
      </c>
      <c r="K609" t="str">
        <f t="shared" si="56"/>
        <v>December</v>
      </c>
      <c r="L609">
        <f>DAY(Table1[[#This Row],[Date]])</f>
        <v>2</v>
      </c>
      <c r="M609" t="str">
        <f>TEXT(Table1[[#This Row],[Date]], "dddd")</f>
        <v>Saturday</v>
      </c>
      <c r="N609">
        <f>(Table1[[#This Row],[Total Amount]] / Table1[[#This Row],[Quantity]])</f>
        <v>500</v>
      </c>
      <c r="O609">
        <f>IF(Table1[[#This Row],[Gender]]="Male", 1, 0)</f>
        <v>0</v>
      </c>
      <c r="P609" t="str">
        <f>IF(Table1[[#This Row],[Total Amount]] &gt; 1000, "Yes", "No")</f>
        <v>Yes</v>
      </c>
      <c r="Q609" t="str">
        <f t="shared" si="57"/>
        <v>46+</v>
      </c>
      <c r="R609" s="3" t="str">
        <f t="shared" si="58"/>
        <v>Winter</v>
      </c>
      <c r="S609">
        <f t="shared" si="59"/>
        <v>4</v>
      </c>
      <c r="T609" t="str">
        <f t="shared" si="62"/>
        <v>2023-12</v>
      </c>
    </row>
    <row r="610" spans="1:20" x14ac:dyDescent="0.3">
      <c r="A610">
        <v>609</v>
      </c>
      <c r="B610" s="1">
        <v>45279</v>
      </c>
      <c r="C610" t="s">
        <v>652</v>
      </c>
      <c r="D610" t="s">
        <v>23</v>
      </c>
      <c r="E610">
        <v>47</v>
      </c>
      <c r="F610" t="s">
        <v>24</v>
      </c>
      <c r="G610">
        <v>2</v>
      </c>
      <c r="H610">
        <v>50</v>
      </c>
      <c r="I610">
        <v>100</v>
      </c>
      <c r="J610">
        <f t="shared" si="61"/>
        <v>2023</v>
      </c>
      <c r="K610" t="str">
        <f t="shared" si="56"/>
        <v>December</v>
      </c>
      <c r="L610">
        <f>DAY(Table1[[#This Row],[Date]])</f>
        <v>19</v>
      </c>
      <c r="M610" t="str">
        <f>TEXT(Table1[[#This Row],[Date]], "dddd")</f>
        <v>Tuesday</v>
      </c>
      <c r="N610">
        <f>(Table1[[#This Row],[Total Amount]] / Table1[[#This Row],[Quantity]])</f>
        <v>50</v>
      </c>
      <c r="O610">
        <f>IF(Table1[[#This Row],[Gender]]="Male", 1, 0)</f>
        <v>0</v>
      </c>
      <c r="P610" t="str">
        <f>IF(Table1[[#This Row],[Total Amount]] &gt; 1000, "Yes", "No")</f>
        <v>No</v>
      </c>
      <c r="Q610" t="str">
        <f t="shared" si="57"/>
        <v>46+</v>
      </c>
      <c r="R610" s="3" t="str">
        <f t="shared" si="58"/>
        <v>Winter</v>
      </c>
      <c r="S610">
        <f t="shared" si="59"/>
        <v>4</v>
      </c>
      <c r="T610" t="str">
        <f t="shared" si="62"/>
        <v>2023-12</v>
      </c>
    </row>
    <row r="611" spans="1:20" x14ac:dyDescent="0.3">
      <c r="A611">
        <v>610</v>
      </c>
      <c r="B611" s="1">
        <v>44929</v>
      </c>
      <c r="C611" t="s">
        <v>653</v>
      </c>
      <c r="D611" t="s">
        <v>23</v>
      </c>
      <c r="E611">
        <v>26</v>
      </c>
      <c r="F611" t="s">
        <v>21</v>
      </c>
      <c r="G611">
        <v>2</v>
      </c>
      <c r="H611">
        <v>300</v>
      </c>
      <c r="I611">
        <v>600</v>
      </c>
      <c r="J611">
        <f t="shared" si="61"/>
        <v>2023</v>
      </c>
      <c r="K611" t="str">
        <f t="shared" si="56"/>
        <v>January</v>
      </c>
      <c r="L611">
        <f>DAY(Table1[[#This Row],[Date]])</f>
        <v>3</v>
      </c>
      <c r="M611" t="str">
        <f>TEXT(Table1[[#This Row],[Date]], "dddd")</f>
        <v>Tuesday</v>
      </c>
      <c r="N611">
        <f>(Table1[[#This Row],[Total Amount]] / Table1[[#This Row],[Quantity]])</f>
        <v>300</v>
      </c>
      <c r="O611">
        <f>IF(Table1[[#This Row],[Gender]]="Male", 1, 0)</f>
        <v>0</v>
      </c>
      <c r="P611" t="str">
        <f>IF(Table1[[#This Row],[Total Amount]] &gt; 1000, "Yes", "No")</f>
        <v>No</v>
      </c>
      <c r="Q611" t="str">
        <f t="shared" si="57"/>
        <v>18-30</v>
      </c>
      <c r="R611" s="3" t="str">
        <f t="shared" si="58"/>
        <v>Winter</v>
      </c>
      <c r="S611">
        <f t="shared" si="59"/>
        <v>1</v>
      </c>
      <c r="T611" t="str">
        <f t="shared" si="62"/>
        <v>2023-01</v>
      </c>
    </row>
    <row r="612" spans="1:20" x14ac:dyDescent="0.3">
      <c r="A612">
        <v>611</v>
      </c>
      <c r="B612" s="1">
        <v>44981</v>
      </c>
      <c r="C612" t="s">
        <v>654</v>
      </c>
      <c r="D612" t="s">
        <v>20</v>
      </c>
      <c r="E612">
        <v>51</v>
      </c>
      <c r="F612" t="s">
        <v>21</v>
      </c>
      <c r="G612">
        <v>3</v>
      </c>
      <c r="H612">
        <v>500</v>
      </c>
      <c r="I612">
        <v>1500</v>
      </c>
      <c r="J612">
        <f t="shared" si="61"/>
        <v>2023</v>
      </c>
      <c r="K612" t="str">
        <f t="shared" si="56"/>
        <v>February</v>
      </c>
      <c r="L612">
        <f>DAY(Table1[[#This Row],[Date]])</f>
        <v>24</v>
      </c>
      <c r="M612" t="str">
        <f>TEXT(Table1[[#This Row],[Date]], "dddd")</f>
        <v>Friday</v>
      </c>
      <c r="N612">
        <f>(Table1[[#This Row],[Total Amount]] / Table1[[#This Row],[Quantity]])</f>
        <v>500</v>
      </c>
      <c r="O612">
        <f>IF(Table1[[#This Row],[Gender]]="Male", 1, 0)</f>
        <v>1</v>
      </c>
      <c r="P612" t="str">
        <f>IF(Table1[[#This Row],[Total Amount]] &gt; 1000, "Yes", "No")</f>
        <v>Yes</v>
      </c>
      <c r="Q612" t="str">
        <f t="shared" si="57"/>
        <v>46+</v>
      </c>
      <c r="R612" s="3" t="str">
        <f t="shared" si="58"/>
        <v>Winter</v>
      </c>
      <c r="S612">
        <f t="shared" si="59"/>
        <v>1</v>
      </c>
      <c r="T612" t="str">
        <f t="shared" si="62"/>
        <v>2023-02</v>
      </c>
    </row>
    <row r="613" spans="1:20" x14ac:dyDescent="0.3">
      <c r="A613">
        <v>612</v>
      </c>
      <c r="B613" s="1">
        <v>45144</v>
      </c>
      <c r="C613" t="s">
        <v>655</v>
      </c>
      <c r="D613" t="s">
        <v>23</v>
      </c>
      <c r="E613">
        <v>61</v>
      </c>
      <c r="F613" t="s">
        <v>27</v>
      </c>
      <c r="G613">
        <v>1</v>
      </c>
      <c r="H613">
        <v>500</v>
      </c>
      <c r="I613">
        <v>500</v>
      </c>
      <c r="J613">
        <f t="shared" si="61"/>
        <v>2023</v>
      </c>
      <c r="K613" t="str">
        <f t="shared" si="56"/>
        <v>August</v>
      </c>
      <c r="L613">
        <f>DAY(Table1[[#This Row],[Date]])</f>
        <v>6</v>
      </c>
      <c r="M613" t="str">
        <f>TEXT(Table1[[#This Row],[Date]], "dddd")</f>
        <v>Sunday</v>
      </c>
      <c r="N613">
        <f>(Table1[[#This Row],[Total Amount]] / Table1[[#This Row],[Quantity]])</f>
        <v>500</v>
      </c>
      <c r="O613">
        <f>IF(Table1[[#This Row],[Gender]]="Male", 1, 0)</f>
        <v>0</v>
      </c>
      <c r="P613" t="str">
        <f>IF(Table1[[#This Row],[Total Amount]] &gt; 1000, "Yes", "No")</f>
        <v>No</v>
      </c>
      <c r="Q613" t="str">
        <f t="shared" si="57"/>
        <v>46+</v>
      </c>
      <c r="R613" s="3" t="str">
        <f t="shared" si="58"/>
        <v>Monsoon</v>
      </c>
      <c r="S613">
        <f t="shared" si="59"/>
        <v>3</v>
      </c>
      <c r="T613" t="str">
        <f t="shared" si="62"/>
        <v>2023-08</v>
      </c>
    </row>
    <row r="614" spans="1:20" x14ac:dyDescent="0.3">
      <c r="A614">
        <v>613</v>
      </c>
      <c r="B614" s="1">
        <v>45039</v>
      </c>
      <c r="C614" t="s">
        <v>656</v>
      </c>
      <c r="D614" t="s">
        <v>23</v>
      </c>
      <c r="E614">
        <v>52</v>
      </c>
      <c r="F614" t="s">
        <v>24</v>
      </c>
      <c r="G614">
        <v>3</v>
      </c>
      <c r="H614">
        <v>30</v>
      </c>
      <c r="I614">
        <v>90</v>
      </c>
      <c r="J614">
        <f t="shared" si="61"/>
        <v>2023</v>
      </c>
      <c r="K614" t="str">
        <f t="shared" si="56"/>
        <v>April</v>
      </c>
      <c r="L614">
        <f>DAY(Table1[[#This Row],[Date]])</f>
        <v>23</v>
      </c>
      <c r="M614" t="str">
        <f>TEXT(Table1[[#This Row],[Date]], "dddd")</f>
        <v>Sunday</v>
      </c>
      <c r="N614">
        <f>(Table1[[#This Row],[Total Amount]] / Table1[[#This Row],[Quantity]])</f>
        <v>30</v>
      </c>
      <c r="O614">
        <f>IF(Table1[[#This Row],[Gender]]="Male", 1, 0)</f>
        <v>0</v>
      </c>
      <c r="P614" t="str">
        <f>IF(Table1[[#This Row],[Total Amount]] &gt; 1000, "Yes", "No")</f>
        <v>No</v>
      </c>
      <c r="Q614" t="str">
        <f t="shared" si="57"/>
        <v>46+</v>
      </c>
      <c r="R614" s="3" t="str">
        <f t="shared" si="58"/>
        <v>Summer</v>
      </c>
      <c r="S614">
        <f t="shared" si="59"/>
        <v>2</v>
      </c>
      <c r="T614" t="str">
        <f>TEXT(B614, "yyyy-mm")</f>
        <v>2023-04</v>
      </c>
    </row>
    <row r="615" spans="1:20" x14ac:dyDescent="0.3">
      <c r="A615">
        <v>614</v>
      </c>
      <c r="B615" s="1">
        <v>45017</v>
      </c>
      <c r="C615" t="s">
        <v>657</v>
      </c>
      <c r="D615" t="s">
        <v>23</v>
      </c>
      <c r="E615">
        <v>39</v>
      </c>
      <c r="F615" t="s">
        <v>21</v>
      </c>
      <c r="G615">
        <v>4</v>
      </c>
      <c r="H615">
        <v>300</v>
      </c>
      <c r="I615">
        <v>1200</v>
      </c>
      <c r="J615">
        <f t="shared" si="61"/>
        <v>2023</v>
      </c>
      <c r="K615" t="str">
        <f t="shared" si="56"/>
        <v>April</v>
      </c>
      <c r="L615">
        <f>DAY(Table1[[#This Row],[Date]])</f>
        <v>1</v>
      </c>
      <c r="M615" t="str">
        <f>TEXT(Table1[[#This Row],[Date]], "dddd")</f>
        <v>Saturday</v>
      </c>
      <c r="N615">
        <f>(Table1[[#This Row],[Total Amount]] / Table1[[#This Row],[Quantity]])</f>
        <v>300</v>
      </c>
      <c r="O615">
        <f>IF(Table1[[#This Row],[Gender]]="Male", 1, 0)</f>
        <v>0</v>
      </c>
      <c r="P615" t="str">
        <f>IF(Table1[[#This Row],[Total Amount]] &gt; 1000, "Yes", "No")</f>
        <v>Yes</v>
      </c>
      <c r="Q615" t="str">
        <f t="shared" si="57"/>
        <v>31-45</v>
      </c>
      <c r="R615" s="3" t="str">
        <f t="shared" si="58"/>
        <v>Summer</v>
      </c>
      <c r="S615">
        <f t="shared" si="59"/>
        <v>2</v>
      </c>
      <c r="T615" t="str">
        <f t="shared" si="62"/>
        <v>2023-04</v>
      </c>
    </row>
    <row r="616" spans="1:20" x14ac:dyDescent="0.3">
      <c r="A616">
        <v>615</v>
      </c>
      <c r="B616" s="1">
        <v>45283</v>
      </c>
      <c r="C616" t="s">
        <v>658</v>
      </c>
      <c r="D616" t="s">
        <v>23</v>
      </c>
      <c r="E616">
        <v>61</v>
      </c>
      <c r="F616" t="s">
        <v>24</v>
      </c>
      <c r="G616">
        <v>4</v>
      </c>
      <c r="H616">
        <v>25</v>
      </c>
      <c r="I616">
        <v>100</v>
      </c>
      <c r="J616">
        <f t="shared" si="61"/>
        <v>2023</v>
      </c>
      <c r="K616" t="str">
        <f t="shared" si="56"/>
        <v>December</v>
      </c>
      <c r="L616">
        <f>DAY(Table1[[#This Row],[Date]])</f>
        <v>23</v>
      </c>
      <c r="M616" t="str">
        <f>TEXT(Table1[[#This Row],[Date]], "dddd")</f>
        <v>Saturday</v>
      </c>
      <c r="N616">
        <f>(Table1[[#This Row],[Total Amount]] / Table1[[#This Row],[Quantity]])</f>
        <v>25</v>
      </c>
      <c r="O616">
        <f>IF(Table1[[#This Row],[Gender]]="Male", 1, 0)</f>
        <v>0</v>
      </c>
      <c r="P616" t="str">
        <f>IF(Table1[[#This Row],[Total Amount]] &gt; 1000, "Yes", "No")</f>
        <v>No</v>
      </c>
      <c r="Q616" t="str">
        <f t="shared" si="57"/>
        <v>46+</v>
      </c>
      <c r="R616" s="3" t="str">
        <f t="shared" si="58"/>
        <v>Winter</v>
      </c>
      <c r="S616">
        <f t="shared" si="59"/>
        <v>4</v>
      </c>
      <c r="T616" t="str">
        <f t="shared" si="62"/>
        <v>2023-12</v>
      </c>
    </row>
    <row r="617" spans="1:20" x14ac:dyDescent="0.3">
      <c r="A617">
        <v>616</v>
      </c>
      <c r="B617" s="1">
        <v>45192</v>
      </c>
      <c r="C617" t="s">
        <v>659</v>
      </c>
      <c r="D617" t="s">
        <v>20</v>
      </c>
      <c r="E617">
        <v>41</v>
      </c>
      <c r="F617" t="s">
        <v>24</v>
      </c>
      <c r="G617">
        <v>2</v>
      </c>
      <c r="H617">
        <v>50</v>
      </c>
      <c r="I617">
        <v>100</v>
      </c>
      <c r="J617">
        <f t="shared" si="61"/>
        <v>2023</v>
      </c>
      <c r="K617" t="str">
        <f t="shared" si="56"/>
        <v>September</v>
      </c>
      <c r="L617">
        <f>DAY(Table1[[#This Row],[Date]])</f>
        <v>23</v>
      </c>
      <c r="M617" t="str">
        <f>TEXT(Table1[[#This Row],[Date]], "dddd")</f>
        <v>Saturday</v>
      </c>
      <c r="N617">
        <f>(Table1[[#This Row],[Total Amount]] / Table1[[#This Row],[Quantity]])</f>
        <v>50</v>
      </c>
      <c r="O617">
        <f>IF(Table1[[#This Row],[Gender]]="Male", 1, 0)</f>
        <v>1</v>
      </c>
      <c r="P617" t="str">
        <f>IF(Table1[[#This Row],[Total Amount]] &gt; 1000, "Yes", "No")</f>
        <v>No</v>
      </c>
      <c r="Q617" t="str">
        <f t="shared" si="57"/>
        <v>31-45</v>
      </c>
      <c r="R617" s="3" t="str">
        <f t="shared" si="58"/>
        <v>Monsoon</v>
      </c>
      <c r="S617">
        <f t="shared" si="59"/>
        <v>3</v>
      </c>
      <c r="T617" t="str">
        <f t="shared" si="62"/>
        <v>2023-09</v>
      </c>
    </row>
    <row r="618" spans="1:20" x14ac:dyDescent="0.3">
      <c r="A618">
        <v>617</v>
      </c>
      <c r="B618" s="1">
        <v>45164</v>
      </c>
      <c r="C618" t="s">
        <v>660</v>
      </c>
      <c r="D618" t="s">
        <v>20</v>
      </c>
      <c r="E618">
        <v>34</v>
      </c>
      <c r="F618" t="s">
        <v>27</v>
      </c>
      <c r="G618">
        <v>1</v>
      </c>
      <c r="H618">
        <v>30</v>
      </c>
      <c r="I618">
        <v>30</v>
      </c>
      <c r="J618">
        <f t="shared" si="61"/>
        <v>2023</v>
      </c>
      <c r="K618" t="str">
        <f t="shared" si="56"/>
        <v>August</v>
      </c>
      <c r="L618">
        <f>DAY(Table1[[#This Row],[Date]])</f>
        <v>26</v>
      </c>
      <c r="M618" t="str">
        <f>TEXT(Table1[[#This Row],[Date]], "dddd")</f>
        <v>Saturday</v>
      </c>
      <c r="N618">
        <f>(Table1[[#This Row],[Total Amount]] / Table1[[#This Row],[Quantity]])</f>
        <v>30</v>
      </c>
      <c r="O618">
        <f>IF(Table1[[#This Row],[Gender]]="Male", 1, 0)</f>
        <v>1</v>
      </c>
      <c r="P618" t="str">
        <f>IF(Table1[[#This Row],[Total Amount]] &gt; 1000, "Yes", "No")</f>
        <v>No</v>
      </c>
      <c r="Q618" t="str">
        <f t="shared" si="57"/>
        <v>31-45</v>
      </c>
      <c r="R618" s="3" t="str">
        <f t="shared" si="58"/>
        <v>Monsoon</v>
      </c>
      <c r="S618">
        <f t="shared" si="59"/>
        <v>3</v>
      </c>
      <c r="T618" t="str">
        <f t="shared" si="62"/>
        <v>2023-08</v>
      </c>
    </row>
    <row r="619" spans="1:20" x14ac:dyDescent="0.3">
      <c r="A619">
        <v>618</v>
      </c>
      <c r="B619" s="1">
        <v>44952</v>
      </c>
      <c r="C619" t="s">
        <v>661</v>
      </c>
      <c r="D619" t="s">
        <v>23</v>
      </c>
      <c r="E619">
        <v>27</v>
      </c>
      <c r="F619" t="s">
        <v>21</v>
      </c>
      <c r="G619">
        <v>1</v>
      </c>
      <c r="H619">
        <v>50</v>
      </c>
      <c r="I619">
        <v>50</v>
      </c>
      <c r="J619">
        <f t="shared" si="61"/>
        <v>2023</v>
      </c>
      <c r="K619" t="str">
        <f t="shared" si="56"/>
        <v>January</v>
      </c>
      <c r="L619">
        <f>DAY(Table1[[#This Row],[Date]])</f>
        <v>26</v>
      </c>
      <c r="M619" t="str">
        <f>TEXT(Table1[[#This Row],[Date]], "dddd")</f>
        <v>Thursday</v>
      </c>
      <c r="N619">
        <f>(Table1[[#This Row],[Total Amount]] / Table1[[#This Row],[Quantity]])</f>
        <v>50</v>
      </c>
      <c r="O619">
        <f>IF(Table1[[#This Row],[Gender]]="Male", 1, 0)</f>
        <v>0</v>
      </c>
      <c r="P619" t="str">
        <f>IF(Table1[[#This Row],[Total Amount]] &gt; 1000, "Yes", "No")</f>
        <v>No</v>
      </c>
      <c r="Q619" t="str">
        <f t="shared" si="57"/>
        <v>18-30</v>
      </c>
      <c r="R619" s="3" t="str">
        <f t="shared" si="58"/>
        <v>Winter</v>
      </c>
      <c r="S619">
        <f t="shared" si="59"/>
        <v>1</v>
      </c>
      <c r="T619" t="str">
        <f t="shared" si="62"/>
        <v>2023-01</v>
      </c>
    </row>
    <row r="620" spans="1:20" x14ac:dyDescent="0.3">
      <c r="A620">
        <v>619</v>
      </c>
      <c r="B620" s="1">
        <v>45212</v>
      </c>
      <c r="C620" t="s">
        <v>662</v>
      </c>
      <c r="D620" t="s">
        <v>20</v>
      </c>
      <c r="E620">
        <v>47</v>
      </c>
      <c r="F620" t="s">
        <v>27</v>
      </c>
      <c r="G620">
        <v>4</v>
      </c>
      <c r="H620">
        <v>25</v>
      </c>
      <c r="I620">
        <v>100</v>
      </c>
      <c r="J620">
        <f t="shared" si="61"/>
        <v>2023</v>
      </c>
      <c r="K620" t="str">
        <f t="shared" si="56"/>
        <v>October</v>
      </c>
      <c r="L620">
        <f>DAY(Table1[[#This Row],[Date]])</f>
        <v>13</v>
      </c>
      <c r="M620" t="str">
        <f>TEXT(Table1[[#This Row],[Date]], "dddd")</f>
        <v>Friday</v>
      </c>
      <c r="N620">
        <f>(Table1[[#This Row],[Total Amount]] / Table1[[#This Row],[Quantity]])</f>
        <v>25</v>
      </c>
      <c r="O620">
        <f>IF(Table1[[#This Row],[Gender]]="Male", 1, 0)</f>
        <v>1</v>
      </c>
      <c r="P620" t="str">
        <f>IF(Table1[[#This Row],[Total Amount]] &gt; 1000, "Yes", "No")</f>
        <v>No</v>
      </c>
      <c r="Q620" t="str">
        <f t="shared" si="57"/>
        <v>46+</v>
      </c>
      <c r="R620" s="3" t="str">
        <f t="shared" si="58"/>
        <v>Autumn</v>
      </c>
      <c r="S620">
        <f t="shared" si="59"/>
        <v>4</v>
      </c>
      <c r="T620" t="str">
        <f t="shared" si="62"/>
        <v>2023-10</v>
      </c>
    </row>
    <row r="621" spans="1:20" x14ac:dyDescent="0.3">
      <c r="A621">
        <v>620</v>
      </c>
      <c r="B621" s="1">
        <v>45054</v>
      </c>
      <c r="C621" t="s">
        <v>663</v>
      </c>
      <c r="D621" t="s">
        <v>20</v>
      </c>
      <c r="E621">
        <v>63</v>
      </c>
      <c r="F621" t="s">
        <v>27</v>
      </c>
      <c r="G621">
        <v>3</v>
      </c>
      <c r="H621">
        <v>25</v>
      </c>
      <c r="I621">
        <v>75</v>
      </c>
      <c r="J621">
        <f t="shared" si="61"/>
        <v>2023</v>
      </c>
      <c r="K621" t="str">
        <f t="shared" si="56"/>
        <v>May</v>
      </c>
      <c r="L621">
        <f>DAY(Table1[[#This Row],[Date]])</f>
        <v>8</v>
      </c>
      <c r="M621" t="str">
        <f>TEXT(Table1[[#This Row],[Date]], "dddd")</f>
        <v>Monday</v>
      </c>
      <c r="N621">
        <f>(Table1[[#This Row],[Total Amount]] / Table1[[#This Row],[Quantity]])</f>
        <v>25</v>
      </c>
      <c r="O621">
        <f>IF(Table1[[#This Row],[Gender]]="Male", 1, 0)</f>
        <v>1</v>
      </c>
      <c r="P621" t="str">
        <f>IF(Table1[[#This Row],[Total Amount]] &gt; 1000, "Yes", "No")</f>
        <v>No</v>
      </c>
      <c r="Q621" t="str">
        <f t="shared" si="57"/>
        <v>46+</v>
      </c>
      <c r="R621" s="3" t="str">
        <f t="shared" si="58"/>
        <v>Summer</v>
      </c>
      <c r="S621">
        <f t="shared" si="59"/>
        <v>2</v>
      </c>
      <c r="T621" t="str">
        <f t="shared" si="62"/>
        <v>2023-05</v>
      </c>
    </row>
    <row r="622" spans="1:20" x14ac:dyDescent="0.3">
      <c r="A622">
        <v>621</v>
      </c>
      <c r="B622" s="1">
        <v>44989</v>
      </c>
      <c r="C622" t="s">
        <v>664</v>
      </c>
      <c r="D622" t="s">
        <v>23</v>
      </c>
      <c r="E622">
        <v>40</v>
      </c>
      <c r="F622" t="s">
        <v>21</v>
      </c>
      <c r="G622">
        <v>2</v>
      </c>
      <c r="H622">
        <v>500</v>
      </c>
      <c r="I622">
        <v>1000</v>
      </c>
      <c r="J622">
        <f t="shared" si="61"/>
        <v>2023</v>
      </c>
      <c r="K622" t="str">
        <f t="shared" si="56"/>
        <v>March</v>
      </c>
      <c r="L622">
        <f>DAY(Table1[[#This Row],[Date]])</f>
        <v>4</v>
      </c>
      <c r="M622" t="str">
        <f>TEXT(Table1[[#This Row],[Date]], "dddd")</f>
        <v>Saturday</v>
      </c>
      <c r="N622">
        <f>(Table1[[#This Row],[Total Amount]] / Table1[[#This Row],[Quantity]])</f>
        <v>500</v>
      </c>
      <c r="O622">
        <f>IF(Table1[[#This Row],[Gender]]="Male", 1, 0)</f>
        <v>0</v>
      </c>
      <c r="P622" t="str">
        <f>IF(Table1[[#This Row],[Total Amount]] &gt; 1000, "Yes", "No")</f>
        <v>No</v>
      </c>
      <c r="Q622" t="str">
        <f t="shared" si="57"/>
        <v>31-45</v>
      </c>
      <c r="R622" s="3" t="str">
        <f t="shared" si="58"/>
        <v>Summer</v>
      </c>
      <c r="S622">
        <f t="shared" si="59"/>
        <v>1</v>
      </c>
      <c r="T622" t="str">
        <f t="shared" si="62"/>
        <v>2023-03</v>
      </c>
    </row>
    <row r="623" spans="1:20" x14ac:dyDescent="0.3">
      <c r="A623">
        <v>622</v>
      </c>
      <c r="B623" s="1">
        <v>45160</v>
      </c>
      <c r="C623" t="s">
        <v>665</v>
      </c>
      <c r="D623" t="s">
        <v>23</v>
      </c>
      <c r="E623">
        <v>49</v>
      </c>
      <c r="F623" t="s">
        <v>21</v>
      </c>
      <c r="G623">
        <v>3</v>
      </c>
      <c r="H623">
        <v>25</v>
      </c>
      <c r="I623">
        <v>75</v>
      </c>
      <c r="J623">
        <f t="shared" si="61"/>
        <v>2023</v>
      </c>
      <c r="K623" t="str">
        <f t="shared" si="56"/>
        <v>August</v>
      </c>
      <c r="L623">
        <f>DAY(Table1[[#This Row],[Date]])</f>
        <v>22</v>
      </c>
      <c r="M623" t="str">
        <f>TEXT(Table1[[#This Row],[Date]], "dddd")</f>
        <v>Tuesday</v>
      </c>
      <c r="N623">
        <f>(Table1[[#This Row],[Total Amount]] / Table1[[#This Row],[Quantity]])</f>
        <v>25</v>
      </c>
      <c r="O623">
        <f>IF(Table1[[#This Row],[Gender]]="Male", 1, 0)</f>
        <v>0</v>
      </c>
      <c r="P623" t="str">
        <f>IF(Table1[[#This Row],[Total Amount]] &gt; 1000, "Yes", "No")</f>
        <v>No</v>
      </c>
      <c r="Q623" t="str">
        <f t="shared" si="57"/>
        <v>46+</v>
      </c>
      <c r="R623" s="3" t="str">
        <f t="shared" si="58"/>
        <v>Monsoon</v>
      </c>
      <c r="S623">
        <f t="shared" si="59"/>
        <v>3</v>
      </c>
      <c r="T623" t="str">
        <f t="shared" si="62"/>
        <v>2023-08</v>
      </c>
    </row>
    <row r="624" spans="1:20" x14ac:dyDescent="0.3">
      <c r="A624">
        <v>623</v>
      </c>
      <c r="B624" s="1">
        <v>44995</v>
      </c>
      <c r="C624" t="s">
        <v>666</v>
      </c>
      <c r="D624" t="s">
        <v>20</v>
      </c>
      <c r="E624">
        <v>34</v>
      </c>
      <c r="F624" t="s">
        <v>24</v>
      </c>
      <c r="G624">
        <v>3</v>
      </c>
      <c r="H624">
        <v>50</v>
      </c>
      <c r="I624">
        <v>150</v>
      </c>
      <c r="J624">
        <f t="shared" si="61"/>
        <v>2023</v>
      </c>
      <c r="K624" t="str">
        <f t="shared" si="56"/>
        <v>March</v>
      </c>
      <c r="L624">
        <f>DAY(Table1[[#This Row],[Date]])</f>
        <v>10</v>
      </c>
      <c r="M624" t="str">
        <f>TEXT(Table1[[#This Row],[Date]], "dddd")</f>
        <v>Friday</v>
      </c>
      <c r="N624">
        <f>(Table1[[#This Row],[Total Amount]] / Table1[[#This Row],[Quantity]])</f>
        <v>50</v>
      </c>
      <c r="O624">
        <f>IF(Table1[[#This Row],[Gender]]="Male", 1, 0)</f>
        <v>1</v>
      </c>
      <c r="P624" t="str">
        <f>IF(Table1[[#This Row],[Total Amount]] &gt; 1000, "Yes", "No")</f>
        <v>No</v>
      </c>
      <c r="Q624" t="str">
        <f t="shared" si="57"/>
        <v>31-45</v>
      </c>
      <c r="R624" s="3" t="str">
        <f t="shared" si="58"/>
        <v>Summer</v>
      </c>
      <c r="S624">
        <f t="shared" si="59"/>
        <v>1</v>
      </c>
      <c r="T624" t="str">
        <f t="shared" si="62"/>
        <v>2023-03</v>
      </c>
    </row>
    <row r="625" spans="1:20" x14ac:dyDescent="0.3">
      <c r="A625">
        <v>624</v>
      </c>
      <c r="B625" s="1">
        <v>45164</v>
      </c>
      <c r="C625" t="s">
        <v>667</v>
      </c>
      <c r="D625" t="s">
        <v>23</v>
      </c>
      <c r="E625">
        <v>34</v>
      </c>
      <c r="F625" t="s">
        <v>21</v>
      </c>
      <c r="G625">
        <v>3</v>
      </c>
      <c r="H625">
        <v>300</v>
      </c>
      <c r="I625">
        <v>900</v>
      </c>
      <c r="J625">
        <f t="shared" si="61"/>
        <v>2023</v>
      </c>
      <c r="K625" t="str">
        <f t="shared" si="56"/>
        <v>August</v>
      </c>
      <c r="L625">
        <f>DAY(Table1[[#This Row],[Date]])</f>
        <v>26</v>
      </c>
      <c r="M625" t="str">
        <f>TEXT(Table1[[#This Row],[Date]], "dddd")</f>
        <v>Saturday</v>
      </c>
      <c r="N625">
        <f>(Table1[[#This Row],[Total Amount]] / Table1[[#This Row],[Quantity]])</f>
        <v>300</v>
      </c>
      <c r="O625">
        <f>IF(Table1[[#This Row],[Gender]]="Male", 1, 0)</f>
        <v>0</v>
      </c>
      <c r="P625" t="str">
        <f>IF(Table1[[#This Row],[Total Amount]] &gt; 1000, "Yes", "No")</f>
        <v>No</v>
      </c>
      <c r="Q625" t="str">
        <f t="shared" si="57"/>
        <v>31-45</v>
      </c>
      <c r="R625" s="3" t="str">
        <f t="shared" si="58"/>
        <v>Monsoon</v>
      </c>
      <c r="S625">
        <f t="shared" si="59"/>
        <v>3</v>
      </c>
      <c r="T625" t="str">
        <f t="shared" si="62"/>
        <v>2023-08</v>
      </c>
    </row>
    <row r="626" spans="1:20" x14ac:dyDescent="0.3">
      <c r="A626">
        <v>625</v>
      </c>
      <c r="B626" s="1">
        <v>45268</v>
      </c>
      <c r="C626" t="s">
        <v>668</v>
      </c>
      <c r="D626" t="s">
        <v>20</v>
      </c>
      <c r="E626">
        <v>31</v>
      </c>
      <c r="F626" t="s">
        <v>24</v>
      </c>
      <c r="G626">
        <v>1</v>
      </c>
      <c r="H626">
        <v>300</v>
      </c>
      <c r="I626">
        <v>300</v>
      </c>
      <c r="J626">
        <f t="shared" si="61"/>
        <v>2023</v>
      </c>
      <c r="K626" t="str">
        <f t="shared" si="56"/>
        <v>December</v>
      </c>
      <c r="L626">
        <f>DAY(Table1[[#This Row],[Date]])</f>
        <v>8</v>
      </c>
      <c r="M626" t="str">
        <f>TEXT(Table1[[#This Row],[Date]], "dddd")</f>
        <v>Friday</v>
      </c>
      <c r="N626">
        <f>(Table1[[#This Row],[Total Amount]] / Table1[[#This Row],[Quantity]])</f>
        <v>300</v>
      </c>
      <c r="O626">
        <f>IF(Table1[[#This Row],[Gender]]="Male", 1, 0)</f>
        <v>1</v>
      </c>
      <c r="P626" t="str">
        <f>IF(Table1[[#This Row],[Total Amount]] &gt; 1000, "Yes", "No")</f>
        <v>No</v>
      </c>
      <c r="Q626" t="str">
        <f t="shared" si="57"/>
        <v>31-45</v>
      </c>
      <c r="R626" s="3" t="str">
        <f t="shared" si="58"/>
        <v>Winter</v>
      </c>
      <c r="S626">
        <f t="shared" si="59"/>
        <v>4</v>
      </c>
      <c r="T626" t="str">
        <f t="shared" si="62"/>
        <v>2023-12</v>
      </c>
    </row>
    <row r="627" spans="1:20" x14ac:dyDescent="0.3">
      <c r="A627">
        <v>626</v>
      </c>
      <c r="B627" s="1">
        <v>45198</v>
      </c>
      <c r="C627" t="s">
        <v>669</v>
      </c>
      <c r="D627" t="s">
        <v>23</v>
      </c>
      <c r="E627">
        <v>26</v>
      </c>
      <c r="F627" t="s">
        <v>24</v>
      </c>
      <c r="G627">
        <v>4</v>
      </c>
      <c r="H627">
        <v>500</v>
      </c>
      <c r="I627">
        <v>2000</v>
      </c>
      <c r="J627">
        <f t="shared" si="61"/>
        <v>2023</v>
      </c>
      <c r="K627" t="str">
        <f t="shared" si="56"/>
        <v>September</v>
      </c>
      <c r="L627">
        <f>DAY(Table1[[#This Row],[Date]])</f>
        <v>29</v>
      </c>
      <c r="M627" t="str">
        <f>TEXT(Table1[[#This Row],[Date]], "dddd")</f>
        <v>Friday</v>
      </c>
      <c r="N627">
        <f>(Table1[[#This Row],[Total Amount]] / Table1[[#This Row],[Quantity]])</f>
        <v>500</v>
      </c>
      <c r="O627">
        <f>IF(Table1[[#This Row],[Gender]]="Male", 1, 0)</f>
        <v>0</v>
      </c>
      <c r="P627" t="str">
        <f>IF(Table1[[#This Row],[Total Amount]] &gt; 1000, "Yes", "No")</f>
        <v>Yes</v>
      </c>
      <c r="Q627" t="str">
        <f t="shared" si="57"/>
        <v>18-30</v>
      </c>
      <c r="R627" s="3" t="str">
        <f t="shared" si="58"/>
        <v>Monsoon</v>
      </c>
      <c r="S627">
        <f t="shared" si="59"/>
        <v>3</v>
      </c>
      <c r="T627" t="str">
        <f t="shared" si="62"/>
        <v>2023-09</v>
      </c>
    </row>
    <row r="628" spans="1:20" x14ac:dyDescent="0.3">
      <c r="A628">
        <v>627</v>
      </c>
      <c r="B628" s="1">
        <v>45213</v>
      </c>
      <c r="C628" t="s">
        <v>670</v>
      </c>
      <c r="D628" t="s">
        <v>20</v>
      </c>
      <c r="E628">
        <v>57</v>
      </c>
      <c r="F628" t="s">
        <v>24</v>
      </c>
      <c r="G628">
        <v>1</v>
      </c>
      <c r="H628">
        <v>50</v>
      </c>
      <c r="I628">
        <v>50</v>
      </c>
      <c r="J628">
        <f t="shared" si="61"/>
        <v>2023</v>
      </c>
      <c r="K628" t="str">
        <f t="shared" si="56"/>
        <v>October</v>
      </c>
      <c r="L628">
        <f>DAY(Table1[[#This Row],[Date]])</f>
        <v>14</v>
      </c>
      <c r="M628" t="str">
        <f>TEXT(Table1[[#This Row],[Date]], "dddd")</f>
        <v>Saturday</v>
      </c>
      <c r="N628">
        <f>(Table1[[#This Row],[Total Amount]] / Table1[[#This Row],[Quantity]])</f>
        <v>50</v>
      </c>
      <c r="O628">
        <f>IF(Table1[[#This Row],[Gender]]="Male", 1, 0)</f>
        <v>1</v>
      </c>
      <c r="P628" t="str">
        <f>IF(Table1[[#This Row],[Total Amount]] &gt; 1000, "Yes", "No")</f>
        <v>No</v>
      </c>
      <c r="Q628" t="str">
        <f t="shared" si="57"/>
        <v>46+</v>
      </c>
      <c r="R628" s="3" t="str">
        <f t="shared" si="58"/>
        <v>Autumn</v>
      </c>
      <c r="S628">
        <f t="shared" si="59"/>
        <v>4</v>
      </c>
      <c r="T628" t="str">
        <f t="shared" si="62"/>
        <v>2023-10</v>
      </c>
    </row>
    <row r="629" spans="1:20" x14ac:dyDescent="0.3">
      <c r="A629">
        <v>628</v>
      </c>
      <c r="B629" s="1">
        <v>45231</v>
      </c>
      <c r="C629" t="s">
        <v>671</v>
      </c>
      <c r="D629" t="s">
        <v>23</v>
      </c>
      <c r="E629">
        <v>19</v>
      </c>
      <c r="F629" t="s">
        <v>21</v>
      </c>
      <c r="G629">
        <v>4</v>
      </c>
      <c r="H629">
        <v>50</v>
      </c>
      <c r="I629">
        <v>200</v>
      </c>
      <c r="J629">
        <f t="shared" si="61"/>
        <v>2023</v>
      </c>
      <c r="K629" t="str">
        <f t="shared" si="56"/>
        <v>November</v>
      </c>
      <c r="L629">
        <f>DAY(Table1[[#This Row],[Date]])</f>
        <v>1</v>
      </c>
      <c r="M629" t="str">
        <f>TEXT(Table1[[#This Row],[Date]], "dddd")</f>
        <v>Wednesday</v>
      </c>
      <c r="N629">
        <f>(Table1[[#This Row],[Total Amount]] / Table1[[#This Row],[Quantity]])</f>
        <v>50</v>
      </c>
      <c r="O629">
        <f>IF(Table1[[#This Row],[Gender]]="Male", 1, 0)</f>
        <v>0</v>
      </c>
      <c r="P629" t="str">
        <f>IF(Table1[[#This Row],[Total Amount]] &gt; 1000, "Yes", "No")</f>
        <v>No</v>
      </c>
      <c r="Q629" t="str">
        <f t="shared" si="57"/>
        <v>18-30</v>
      </c>
      <c r="R629" s="3" t="str">
        <f t="shared" si="58"/>
        <v>Autumn</v>
      </c>
      <c r="S629">
        <f t="shared" si="59"/>
        <v>4</v>
      </c>
      <c r="T629" t="str">
        <f t="shared" si="62"/>
        <v>2023-11</v>
      </c>
    </row>
    <row r="630" spans="1:20" x14ac:dyDescent="0.3">
      <c r="A630">
        <v>629</v>
      </c>
      <c r="B630" s="1">
        <v>45089</v>
      </c>
      <c r="C630" t="s">
        <v>672</v>
      </c>
      <c r="D630" t="s">
        <v>20</v>
      </c>
      <c r="E630">
        <v>62</v>
      </c>
      <c r="F630" t="s">
        <v>27</v>
      </c>
      <c r="G630">
        <v>2</v>
      </c>
      <c r="H630">
        <v>25</v>
      </c>
      <c r="I630">
        <v>50</v>
      </c>
      <c r="J630">
        <f t="shared" si="61"/>
        <v>2023</v>
      </c>
      <c r="K630" t="str">
        <f t="shared" si="56"/>
        <v>June</v>
      </c>
      <c r="L630">
        <f>DAY(Table1[[#This Row],[Date]])</f>
        <v>12</v>
      </c>
      <c r="M630" t="str">
        <f>TEXT(Table1[[#This Row],[Date]], "dddd")</f>
        <v>Monday</v>
      </c>
      <c r="N630">
        <f>(Table1[[#This Row],[Total Amount]] / Table1[[#This Row],[Quantity]])</f>
        <v>25</v>
      </c>
      <c r="O630">
        <f>IF(Table1[[#This Row],[Gender]]="Male", 1, 0)</f>
        <v>1</v>
      </c>
      <c r="P630" t="str">
        <f>IF(Table1[[#This Row],[Total Amount]] &gt; 1000, "Yes", "No")</f>
        <v>No</v>
      </c>
      <c r="Q630" t="str">
        <f t="shared" si="57"/>
        <v>46+</v>
      </c>
      <c r="R630" s="3" t="str">
        <f t="shared" si="58"/>
        <v>Monsoon</v>
      </c>
      <c r="S630">
        <f t="shared" si="59"/>
        <v>2</v>
      </c>
      <c r="T630" t="str">
        <f t="shared" si="62"/>
        <v>2023-06</v>
      </c>
    </row>
    <row r="631" spans="1:20" x14ac:dyDescent="0.3">
      <c r="A631">
        <v>630</v>
      </c>
      <c r="B631" s="1">
        <v>45153</v>
      </c>
      <c r="C631" t="s">
        <v>673</v>
      </c>
      <c r="D631" t="s">
        <v>20</v>
      </c>
      <c r="E631">
        <v>42</v>
      </c>
      <c r="F631" t="s">
        <v>24</v>
      </c>
      <c r="G631">
        <v>2</v>
      </c>
      <c r="H631">
        <v>50</v>
      </c>
      <c r="I631">
        <v>100</v>
      </c>
      <c r="J631">
        <f t="shared" si="61"/>
        <v>2023</v>
      </c>
      <c r="K631" t="str">
        <f t="shared" si="56"/>
        <v>August</v>
      </c>
      <c r="L631">
        <f>DAY(Table1[[#This Row],[Date]])</f>
        <v>15</v>
      </c>
      <c r="M631" t="str">
        <f>TEXT(Table1[[#This Row],[Date]], "dddd")</f>
        <v>Tuesday</v>
      </c>
      <c r="N631">
        <f>(Table1[[#This Row],[Total Amount]] / Table1[[#This Row],[Quantity]])</f>
        <v>50</v>
      </c>
      <c r="O631">
        <f>IF(Table1[[#This Row],[Gender]]="Male", 1, 0)</f>
        <v>1</v>
      </c>
      <c r="P631" t="str">
        <f>IF(Table1[[#This Row],[Total Amount]] &gt; 1000, "Yes", "No")</f>
        <v>No</v>
      </c>
      <c r="Q631" t="str">
        <f t="shared" si="57"/>
        <v>31-45</v>
      </c>
      <c r="R631" s="3" t="str">
        <f t="shared" si="58"/>
        <v>Monsoon</v>
      </c>
      <c r="S631">
        <f t="shared" si="59"/>
        <v>3</v>
      </c>
      <c r="T631" t="str">
        <f t="shared" si="62"/>
        <v>2023-08</v>
      </c>
    </row>
    <row r="632" spans="1:20" x14ac:dyDescent="0.3">
      <c r="A632">
        <v>631</v>
      </c>
      <c r="B632" s="1">
        <v>45240</v>
      </c>
      <c r="C632" t="s">
        <v>674</v>
      </c>
      <c r="D632" t="s">
        <v>20</v>
      </c>
      <c r="E632">
        <v>56</v>
      </c>
      <c r="F632" t="s">
        <v>27</v>
      </c>
      <c r="G632">
        <v>3</v>
      </c>
      <c r="H632">
        <v>30</v>
      </c>
      <c r="I632">
        <v>90</v>
      </c>
      <c r="J632">
        <f t="shared" si="61"/>
        <v>2023</v>
      </c>
      <c r="K632" t="str">
        <f t="shared" si="56"/>
        <v>November</v>
      </c>
      <c r="L632">
        <f>DAY(Table1[[#This Row],[Date]])</f>
        <v>10</v>
      </c>
      <c r="M632" t="str">
        <f>TEXT(Table1[[#This Row],[Date]], "dddd")</f>
        <v>Friday</v>
      </c>
      <c r="N632">
        <f>(Table1[[#This Row],[Total Amount]] / Table1[[#This Row],[Quantity]])</f>
        <v>30</v>
      </c>
      <c r="O632">
        <f>IF(Table1[[#This Row],[Gender]]="Male", 1, 0)</f>
        <v>1</v>
      </c>
      <c r="P632" t="str">
        <f>IF(Table1[[#This Row],[Total Amount]] &gt; 1000, "Yes", "No")</f>
        <v>No</v>
      </c>
      <c r="Q632" t="str">
        <f t="shared" si="57"/>
        <v>46+</v>
      </c>
      <c r="R632" s="3" t="str">
        <f t="shared" si="58"/>
        <v>Autumn</v>
      </c>
      <c r="S632">
        <f t="shared" si="59"/>
        <v>4</v>
      </c>
      <c r="T632" t="str">
        <f t="shared" si="62"/>
        <v>2023-11</v>
      </c>
    </row>
    <row r="633" spans="1:20" x14ac:dyDescent="0.3">
      <c r="A633">
        <v>632</v>
      </c>
      <c r="B633" s="1">
        <v>45185</v>
      </c>
      <c r="C633" t="s">
        <v>675</v>
      </c>
      <c r="D633" t="s">
        <v>23</v>
      </c>
      <c r="E633">
        <v>26</v>
      </c>
      <c r="F633" t="s">
        <v>27</v>
      </c>
      <c r="G633">
        <v>4</v>
      </c>
      <c r="H633">
        <v>25</v>
      </c>
      <c r="I633">
        <v>100</v>
      </c>
      <c r="J633">
        <f t="shared" si="61"/>
        <v>2023</v>
      </c>
      <c r="K633" t="str">
        <f t="shared" si="56"/>
        <v>September</v>
      </c>
      <c r="L633">
        <f>DAY(Table1[[#This Row],[Date]])</f>
        <v>16</v>
      </c>
      <c r="M633" t="str">
        <f>TEXT(Table1[[#This Row],[Date]], "dddd")</f>
        <v>Saturday</v>
      </c>
      <c r="N633">
        <f>(Table1[[#This Row],[Total Amount]] / Table1[[#This Row],[Quantity]])</f>
        <v>25</v>
      </c>
      <c r="O633">
        <f>IF(Table1[[#This Row],[Gender]]="Male", 1, 0)</f>
        <v>0</v>
      </c>
      <c r="P633" t="str">
        <f>IF(Table1[[#This Row],[Total Amount]] &gt; 1000, "Yes", "No")</f>
        <v>No</v>
      </c>
      <c r="Q633" t="str">
        <f t="shared" si="57"/>
        <v>18-30</v>
      </c>
      <c r="R633" s="3" t="str">
        <f t="shared" si="58"/>
        <v>Monsoon</v>
      </c>
      <c r="S633">
        <f t="shared" si="59"/>
        <v>3</v>
      </c>
      <c r="T633" t="str">
        <f t="shared" si="62"/>
        <v>2023-09</v>
      </c>
    </row>
    <row r="634" spans="1:20" x14ac:dyDescent="0.3">
      <c r="A634">
        <v>633</v>
      </c>
      <c r="B634" s="1">
        <v>45145</v>
      </c>
      <c r="C634" t="s">
        <v>676</v>
      </c>
      <c r="D634" t="s">
        <v>20</v>
      </c>
      <c r="E634">
        <v>39</v>
      </c>
      <c r="F634" t="s">
        <v>21</v>
      </c>
      <c r="G634">
        <v>4</v>
      </c>
      <c r="H634">
        <v>30</v>
      </c>
      <c r="I634">
        <v>120</v>
      </c>
      <c r="J634">
        <f t="shared" si="61"/>
        <v>2023</v>
      </c>
      <c r="K634" t="str">
        <f t="shared" si="56"/>
        <v>August</v>
      </c>
      <c r="L634">
        <f>DAY(Table1[[#This Row],[Date]])</f>
        <v>7</v>
      </c>
      <c r="M634" t="str">
        <f>TEXT(Table1[[#This Row],[Date]], "dddd")</f>
        <v>Monday</v>
      </c>
      <c r="N634">
        <f>(Table1[[#This Row],[Total Amount]] / Table1[[#This Row],[Quantity]])</f>
        <v>30</v>
      </c>
      <c r="O634">
        <f>IF(Table1[[#This Row],[Gender]]="Male", 1, 0)</f>
        <v>1</v>
      </c>
      <c r="P634" t="str">
        <f>IF(Table1[[#This Row],[Total Amount]] &gt; 1000, "Yes", "No")</f>
        <v>No</v>
      </c>
      <c r="Q634" t="str">
        <f t="shared" si="57"/>
        <v>31-45</v>
      </c>
      <c r="R634" s="3" t="str">
        <f t="shared" si="58"/>
        <v>Monsoon</v>
      </c>
      <c r="S634">
        <f t="shared" si="59"/>
        <v>3</v>
      </c>
      <c r="T634" t="str">
        <f t="shared" si="62"/>
        <v>2023-08</v>
      </c>
    </row>
    <row r="635" spans="1:20" x14ac:dyDescent="0.3">
      <c r="A635">
        <v>634</v>
      </c>
      <c r="B635" s="1">
        <v>45207</v>
      </c>
      <c r="C635" t="s">
        <v>677</v>
      </c>
      <c r="D635" t="s">
        <v>20</v>
      </c>
      <c r="E635">
        <v>60</v>
      </c>
      <c r="F635" t="s">
        <v>27</v>
      </c>
      <c r="G635">
        <v>4</v>
      </c>
      <c r="H635">
        <v>500</v>
      </c>
      <c r="I635">
        <v>2000</v>
      </c>
      <c r="J635">
        <f t="shared" si="61"/>
        <v>2023</v>
      </c>
      <c r="K635" t="str">
        <f t="shared" ref="K635:K698" si="63">TEXT(B635, "mmmm")</f>
        <v>October</v>
      </c>
      <c r="L635">
        <f>DAY(Table1[[#This Row],[Date]])</f>
        <v>8</v>
      </c>
      <c r="M635" t="str">
        <f>TEXT(Table1[[#This Row],[Date]], "dddd")</f>
        <v>Sunday</v>
      </c>
      <c r="N635">
        <f>(Table1[[#This Row],[Total Amount]] / Table1[[#This Row],[Quantity]])</f>
        <v>500</v>
      </c>
      <c r="O635">
        <f>IF(Table1[[#This Row],[Gender]]="Male", 1, 0)</f>
        <v>1</v>
      </c>
      <c r="P635" t="str">
        <f>IF(Table1[[#This Row],[Total Amount]] &gt; 1000, "Yes", "No")</f>
        <v>Yes</v>
      </c>
      <c r="Q635" t="str">
        <f t="shared" si="57"/>
        <v>46+</v>
      </c>
      <c r="R635" s="3" t="str">
        <f t="shared" si="58"/>
        <v>Autumn</v>
      </c>
      <c r="S635">
        <f t="shared" si="59"/>
        <v>4</v>
      </c>
      <c r="T635" t="str">
        <f t="shared" si="62"/>
        <v>2023-10</v>
      </c>
    </row>
    <row r="636" spans="1:20" x14ac:dyDescent="0.3">
      <c r="A636">
        <v>635</v>
      </c>
      <c r="B636" s="1">
        <v>45155</v>
      </c>
      <c r="C636" t="s">
        <v>678</v>
      </c>
      <c r="D636" t="s">
        <v>23</v>
      </c>
      <c r="E636">
        <v>63</v>
      </c>
      <c r="F636" t="s">
        <v>27</v>
      </c>
      <c r="G636">
        <v>3</v>
      </c>
      <c r="H636">
        <v>300</v>
      </c>
      <c r="I636">
        <v>900</v>
      </c>
      <c r="J636">
        <f t="shared" si="61"/>
        <v>2023</v>
      </c>
      <c r="K636" t="str">
        <f t="shared" si="63"/>
        <v>August</v>
      </c>
      <c r="L636">
        <f>DAY(Table1[[#This Row],[Date]])</f>
        <v>17</v>
      </c>
      <c r="M636" t="str">
        <f>TEXT(Table1[[#This Row],[Date]], "dddd")</f>
        <v>Thursday</v>
      </c>
      <c r="N636">
        <f>(Table1[[#This Row],[Total Amount]] / Table1[[#This Row],[Quantity]])</f>
        <v>300</v>
      </c>
      <c r="O636">
        <f>IF(Table1[[#This Row],[Gender]]="Male", 1, 0)</f>
        <v>0</v>
      </c>
      <c r="P636" t="str">
        <f>IF(Table1[[#This Row],[Total Amount]] &gt; 1000, "Yes", "No")</f>
        <v>No</v>
      </c>
      <c r="Q636" t="str">
        <f t="shared" si="57"/>
        <v>46+</v>
      </c>
      <c r="R636" s="3" t="str">
        <f t="shared" si="58"/>
        <v>Monsoon</v>
      </c>
      <c r="S636">
        <f t="shared" si="59"/>
        <v>3</v>
      </c>
      <c r="T636" t="str">
        <f t="shared" si="62"/>
        <v>2023-08</v>
      </c>
    </row>
    <row r="637" spans="1:20" x14ac:dyDescent="0.3">
      <c r="A637">
        <v>636</v>
      </c>
      <c r="B637" s="1">
        <v>45008</v>
      </c>
      <c r="C637" t="s">
        <v>679</v>
      </c>
      <c r="D637" t="s">
        <v>23</v>
      </c>
      <c r="E637">
        <v>21</v>
      </c>
      <c r="F637" t="s">
        <v>21</v>
      </c>
      <c r="G637">
        <v>3</v>
      </c>
      <c r="H637">
        <v>500</v>
      </c>
      <c r="I637">
        <v>1500</v>
      </c>
      <c r="J637">
        <f t="shared" si="61"/>
        <v>2023</v>
      </c>
      <c r="K637" t="str">
        <f t="shared" si="63"/>
        <v>March</v>
      </c>
      <c r="L637">
        <f>DAY(Table1[[#This Row],[Date]])</f>
        <v>23</v>
      </c>
      <c r="M637" t="str">
        <f>TEXT(Table1[[#This Row],[Date]], "dddd")</f>
        <v>Thursday</v>
      </c>
      <c r="N637">
        <f>(Table1[[#This Row],[Total Amount]] / Table1[[#This Row],[Quantity]])</f>
        <v>500</v>
      </c>
      <c r="O637">
        <f>IF(Table1[[#This Row],[Gender]]="Male", 1, 0)</f>
        <v>0</v>
      </c>
      <c r="P637" t="str">
        <f>IF(Table1[[#This Row],[Total Amount]] &gt; 1000, "Yes", "No")</f>
        <v>Yes</v>
      </c>
      <c r="Q637" t="str">
        <f t="shared" si="57"/>
        <v>18-30</v>
      </c>
      <c r="R637" s="3" t="str">
        <f t="shared" si="58"/>
        <v>Summer</v>
      </c>
      <c r="S637">
        <f t="shared" si="59"/>
        <v>1</v>
      </c>
      <c r="T637" t="str">
        <f t="shared" si="62"/>
        <v>2023-03</v>
      </c>
    </row>
    <row r="638" spans="1:20" x14ac:dyDescent="0.3">
      <c r="A638">
        <v>637</v>
      </c>
      <c r="B638" s="1">
        <v>45170</v>
      </c>
      <c r="C638" t="s">
        <v>680</v>
      </c>
      <c r="D638" t="s">
        <v>20</v>
      </c>
      <c r="E638">
        <v>43</v>
      </c>
      <c r="F638" t="s">
        <v>24</v>
      </c>
      <c r="G638">
        <v>2</v>
      </c>
      <c r="H638">
        <v>300</v>
      </c>
      <c r="I638">
        <v>600</v>
      </c>
      <c r="J638">
        <f t="shared" si="61"/>
        <v>2023</v>
      </c>
      <c r="K638" t="str">
        <f t="shared" si="63"/>
        <v>September</v>
      </c>
      <c r="L638">
        <f>DAY(Table1[[#This Row],[Date]])</f>
        <v>1</v>
      </c>
      <c r="M638" t="str">
        <f>TEXT(Table1[[#This Row],[Date]], "dddd")</f>
        <v>Friday</v>
      </c>
      <c r="N638">
        <f>(Table1[[#This Row],[Total Amount]] / Table1[[#This Row],[Quantity]])</f>
        <v>300</v>
      </c>
      <c r="O638">
        <f>IF(Table1[[#This Row],[Gender]]="Male", 1, 0)</f>
        <v>1</v>
      </c>
      <c r="P638" t="str">
        <f>IF(Table1[[#This Row],[Total Amount]] &gt; 1000, "Yes", "No")</f>
        <v>No</v>
      </c>
      <c r="Q638" t="str">
        <f t="shared" si="57"/>
        <v>31-45</v>
      </c>
      <c r="R638" s="3" t="str">
        <f t="shared" si="58"/>
        <v>Monsoon</v>
      </c>
      <c r="S638">
        <f t="shared" si="59"/>
        <v>3</v>
      </c>
      <c r="T638" t="str">
        <f t="shared" si="62"/>
        <v>2023-09</v>
      </c>
    </row>
    <row r="639" spans="1:20" x14ac:dyDescent="0.3">
      <c r="A639">
        <v>638</v>
      </c>
      <c r="B639" s="1">
        <v>45157</v>
      </c>
      <c r="C639" t="s">
        <v>681</v>
      </c>
      <c r="D639" t="s">
        <v>20</v>
      </c>
      <c r="E639">
        <v>46</v>
      </c>
      <c r="F639" t="s">
        <v>27</v>
      </c>
      <c r="G639">
        <v>1</v>
      </c>
      <c r="H639">
        <v>500</v>
      </c>
      <c r="I639">
        <v>500</v>
      </c>
      <c r="J639">
        <f t="shared" si="61"/>
        <v>2023</v>
      </c>
      <c r="K639" t="str">
        <f t="shared" si="63"/>
        <v>August</v>
      </c>
      <c r="L639">
        <f>DAY(Table1[[#This Row],[Date]])</f>
        <v>19</v>
      </c>
      <c r="M639" t="str">
        <f>TEXT(Table1[[#This Row],[Date]], "dddd")</f>
        <v>Saturday</v>
      </c>
      <c r="N639">
        <f>(Table1[[#This Row],[Total Amount]] / Table1[[#This Row],[Quantity]])</f>
        <v>500</v>
      </c>
      <c r="O639">
        <f>IF(Table1[[#This Row],[Gender]]="Male", 1, 0)</f>
        <v>1</v>
      </c>
      <c r="P639" t="str">
        <f>IF(Table1[[#This Row],[Total Amount]] &gt; 1000, "Yes", "No")</f>
        <v>No</v>
      </c>
      <c r="Q639" t="str">
        <f t="shared" si="57"/>
        <v>46+</v>
      </c>
      <c r="R639" s="3" t="str">
        <f t="shared" si="58"/>
        <v>Monsoon</v>
      </c>
      <c r="S639">
        <f t="shared" si="59"/>
        <v>3</v>
      </c>
      <c r="T639" t="str">
        <f t="shared" si="62"/>
        <v>2023-08</v>
      </c>
    </row>
    <row r="640" spans="1:20" x14ac:dyDescent="0.3">
      <c r="A640">
        <v>639</v>
      </c>
      <c r="B640" s="1">
        <v>45059</v>
      </c>
      <c r="C640" t="s">
        <v>682</v>
      </c>
      <c r="D640" t="s">
        <v>23</v>
      </c>
      <c r="E640">
        <v>62</v>
      </c>
      <c r="F640" t="s">
        <v>21</v>
      </c>
      <c r="G640">
        <v>4</v>
      </c>
      <c r="H640">
        <v>50</v>
      </c>
      <c r="I640">
        <v>200</v>
      </c>
      <c r="J640">
        <f t="shared" si="61"/>
        <v>2023</v>
      </c>
      <c r="K640" t="str">
        <f t="shared" si="63"/>
        <v>May</v>
      </c>
      <c r="L640">
        <f>DAY(Table1[[#This Row],[Date]])</f>
        <v>13</v>
      </c>
      <c r="M640" t="str">
        <f>TEXT(Table1[[#This Row],[Date]], "dddd")</f>
        <v>Saturday</v>
      </c>
      <c r="N640">
        <f>(Table1[[#This Row],[Total Amount]] / Table1[[#This Row],[Quantity]])</f>
        <v>50</v>
      </c>
      <c r="O640">
        <f>IF(Table1[[#This Row],[Gender]]="Male", 1, 0)</f>
        <v>0</v>
      </c>
      <c r="P640" t="str">
        <f>IF(Table1[[#This Row],[Total Amount]] &gt; 1000, "Yes", "No")</f>
        <v>No</v>
      </c>
      <c r="Q640" t="str">
        <f t="shared" si="57"/>
        <v>46+</v>
      </c>
      <c r="R640" s="3" t="str">
        <f t="shared" si="58"/>
        <v>Summer</v>
      </c>
      <c r="S640">
        <f t="shared" si="59"/>
        <v>2</v>
      </c>
      <c r="T640" t="str">
        <f t="shared" si="62"/>
        <v>2023-05</v>
      </c>
    </row>
    <row r="641" spans="1:20" x14ac:dyDescent="0.3">
      <c r="A641">
        <v>640</v>
      </c>
      <c r="B641" s="1">
        <v>45053</v>
      </c>
      <c r="C641" t="s">
        <v>683</v>
      </c>
      <c r="D641" t="s">
        <v>23</v>
      </c>
      <c r="E641">
        <v>51</v>
      </c>
      <c r="F641" t="s">
        <v>27</v>
      </c>
      <c r="G641">
        <v>4</v>
      </c>
      <c r="H641">
        <v>30</v>
      </c>
      <c r="I641">
        <v>120</v>
      </c>
      <c r="J641">
        <f t="shared" si="61"/>
        <v>2023</v>
      </c>
      <c r="K641" t="str">
        <f t="shared" si="63"/>
        <v>May</v>
      </c>
      <c r="L641">
        <f>DAY(Table1[[#This Row],[Date]])</f>
        <v>7</v>
      </c>
      <c r="M641" t="str">
        <f>TEXT(Table1[[#This Row],[Date]], "dddd")</f>
        <v>Sunday</v>
      </c>
      <c r="N641">
        <f>(Table1[[#This Row],[Total Amount]] / Table1[[#This Row],[Quantity]])</f>
        <v>30</v>
      </c>
      <c r="O641">
        <f>IF(Table1[[#This Row],[Gender]]="Male", 1, 0)</f>
        <v>0</v>
      </c>
      <c r="P641" t="str">
        <f>IF(Table1[[#This Row],[Total Amount]] &gt; 1000, "Yes", "No")</f>
        <v>No</v>
      </c>
      <c r="Q641" t="str">
        <f t="shared" si="57"/>
        <v>46+</v>
      </c>
      <c r="R641" s="3" t="str">
        <f t="shared" si="58"/>
        <v>Summer</v>
      </c>
      <c r="S641">
        <f t="shared" si="59"/>
        <v>2</v>
      </c>
      <c r="T641" t="str">
        <f t="shared" si="62"/>
        <v>2023-05</v>
      </c>
    </row>
    <row r="642" spans="1:20" x14ac:dyDescent="0.3">
      <c r="A642">
        <v>641</v>
      </c>
      <c r="B642" s="1">
        <v>45253</v>
      </c>
      <c r="C642" t="s">
        <v>684</v>
      </c>
      <c r="D642" t="s">
        <v>23</v>
      </c>
      <c r="E642">
        <v>40</v>
      </c>
      <c r="F642" t="s">
        <v>27</v>
      </c>
      <c r="G642">
        <v>1</v>
      </c>
      <c r="H642">
        <v>300</v>
      </c>
      <c r="I642">
        <v>300</v>
      </c>
      <c r="J642">
        <f t="shared" si="61"/>
        <v>2023</v>
      </c>
      <c r="K642" t="str">
        <f t="shared" si="63"/>
        <v>November</v>
      </c>
      <c r="L642">
        <f>DAY(Table1[[#This Row],[Date]])</f>
        <v>23</v>
      </c>
      <c r="M642" t="str">
        <f>TEXT(Table1[[#This Row],[Date]], "dddd")</f>
        <v>Thursday</v>
      </c>
      <c r="N642">
        <f>(Table1[[#This Row],[Total Amount]] / Table1[[#This Row],[Quantity]])</f>
        <v>300</v>
      </c>
      <c r="O642">
        <f>IF(Table1[[#This Row],[Gender]]="Male", 1, 0)</f>
        <v>0</v>
      </c>
      <c r="P642" t="str">
        <f>IF(Table1[[#This Row],[Total Amount]] &gt; 1000, "Yes", "No")</f>
        <v>No</v>
      </c>
      <c r="Q642" t="str">
        <f t="shared" si="57"/>
        <v>31-45</v>
      </c>
      <c r="R642" s="3" t="str">
        <f t="shared" si="58"/>
        <v>Autumn</v>
      </c>
      <c r="S642">
        <f t="shared" si="59"/>
        <v>4</v>
      </c>
      <c r="T642" t="str">
        <f t="shared" si="62"/>
        <v>2023-11</v>
      </c>
    </row>
    <row r="643" spans="1:20" x14ac:dyDescent="0.3">
      <c r="A643">
        <v>642</v>
      </c>
      <c r="B643" s="1">
        <v>45068</v>
      </c>
      <c r="C643" t="s">
        <v>685</v>
      </c>
      <c r="D643" t="s">
        <v>23</v>
      </c>
      <c r="E643">
        <v>54</v>
      </c>
      <c r="F643" t="s">
        <v>24</v>
      </c>
      <c r="G643">
        <v>4</v>
      </c>
      <c r="H643">
        <v>25</v>
      </c>
      <c r="I643">
        <v>100</v>
      </c>
      <c r="J643">
        <f t="shared" si="61"/>
        <v>2023</v>
      </c>
      <c r="K643" t="str">
        <f t="shared" si="63"/>
        <v>May</v>
      </c>
      <c r="L643">
        <f>DAY(Table1[[#This Row],[Date]])</f>
        <v>22</v>
      </c>
      <c r="M643" t="str">
        <f>TEXT(Table1[[#This Row],[Date]], "dddd")</f>
        <v>Monday</v>
      </c>
      <c r="N643">
        <f>(Table1[[#This Row],[Total Amount]] / Table1[[#This Row],[Quantity]])</f>
        <v>25</v>
      </c>
      <c r="O643">
        <f>IF(Table1[[#This Row],[Gender]]="Male", 1, 0)</f>
        <v>0</v>
      </c>
      <c r="P643" t="str">
        <f>IF(Table1[[#This Row],[Total Amount]] &gt; 1000, "Yes", "No")</f>
        <v>No</v>
      </c>
      <c r="Q643" t="str">
        <f t="shared" ref="Q643:Q706" si="64">IF(E643&lt;=30, "18-30", IF(E643&lt;=45, "31-45", "46+"))</f>
        <v>46+</v>
      </c>
      <c r="R643" s="3" t="str">
        <f t="shared" ref="R643:R706" si="65">IF(OR(MONTH(B643)=3,MONTH(B643)=4,MONTH(B643)=5), "Summer",
 IF(AND(MONTH(B643)&gt;=6,MONTH(B643)&lt;=9), "Monsoon",
 IF(AND(MONTH(B643)&gt;=10,MONTH(B643)&lt;=11), "Autumn", "Winter")))</f>
        <v>Summer</v>
      </c>
      <c r="S643">
        <f t="shared" ref="S643:S706" si="66">ROUNDUP(MONTH(B643)/3, 0)</f>
        <v>2</v>
      </c>
      <c r="T643" t="str">
        <f t="shared" si="62"/>
        <v>2023-05</v>
      </c>
    </row>
    <row r="644" spans="1:20" x14ac:dyDescent="0.3">
      <c r="A644">
        <v>643</v>
      </c>
      <c r="B644" s="1">
        <v>45193</v>
      </c>
      <c r="C644" t="s">
        <v>686</v>
      </c>
      <c r="D644" t="s">
        <v>23</v>
      </c>
      <c r="E644">
        <v>28</v>
      </c>
      <c r="F644" t="s">
        <v>27</v>
      </c>
      <c r="G644">
        <v>3</v>
      </c>
      <c r="H644">
        <v>30</v>
      </c>
      <c r="I644">
        <v>90</v>
      </c>
      <c r="J644">
        <f t="shared" si="61"/>
        <v>2023</v>
      </c>
      <c r="K644" t="str">
        <f t="shared" si="63"/>
        <v>September</v>
      </c>
      <c r="L644">
        <f>DAY(Table1[[#This Row],[Date]])</f>
        <v>24</v>
      </c>
      <c r="M644" t="str">
        <f>TEXT(Table1[[#This Row],[Date]], "dddd")</f>
        <v>Sunday</v>
      </c>
      <c r="N644">
        <f>(Table1[[#This Row],[Total Amount]] / Table1[[#This Row],[Quantity]])</f>
        <v>30</v>
      </c>
      <c r="O644">
        <f>IF(Table1[[#This Row],[Gender]]="Male", 1, 0)</f>
        <v>0</v>
      </c>
      <c r="P644" t="str">
        <f>IF(Table1[[#This Row],[Total Amount]] &gt; 1000, "Yes", "No")</f>
        <v>No</v>
      </c>
      <c r="Q644" t="str">
        <f t="shared" si="64"/>
        <v>18-30</v>
      </c>
      <c r="R644" s="3" t="str">
        <f t="shared" si="65"/>
        <v>Monsoon</v>
      </c>
      <c r="S644">
        <f t="shared" si="66"/>
        <v>3</v>
      </c>
      <c r="T644" t="str">
        <f t="shared" si="62"/>
        <v>2023-09</v>
      </c>
    </row>
    <row r="645" spans="1:20" x14ac:dyDescent="0.3">
      <c r="A645">
        <v>644</v>
      </c>
      <c r="B645" s="1">
        <v>45175</v>
      </c>
      <c r="C645" t="s">
        <v>687</v>
      </c>
      <c r="D645" t="s">
        <v>20</v>
      </c>
      <c r="E645">
        <v>23</v>
      </c>
      <c r="F645" t="s">
        <v>21</v>
      </c>
      <c r="G645">
        <v>3</v>
      </c>
      <c r="H645">
        <v>25</v>
      </c>
      <c r="I645">
        <v>75</v>
      </c>
      <c r="J645">
        <f t="shared" si="61"/>
        <v>2023</v>
      </c>
      <c r="K645" t="str">
        <f t="shared" si="63"/>
        <v>September</v>
      </c>
      <c r="L645">
        <f>DAY(Table1[[#This Row],[Date]])</f>
        <v>6</v>
      </c>
      <c r="M645" t="str">
        <f>TEXT(Table1[[#This Row],[Date]], "dddd")</f>
        <v>Wednesday</v>
      </c>
      <c r="N645">
        <f>(Table1[[#This Row],[Total Amount]] / Table1[[#This Row],[Quantity]])</f>
        <v>25</v>
      </c>
      <c r="O645">
        <f>IF(Table1[[#This Row],[Gender]]="Male", 1, 0)</f>
        <v>1</v>
      </c>
      <c r="P645" t="str">
        <f>IF(Table1[[#This Row],[Total Amount]] &gt; 1000, "Yes", "No")</f>
        <v>No</v>
      </c>
      <c r="Q645" t="str">
        <f t="shared" si="64"/>
        <v>18-30</v>
      </c>
      <c r="R645" s="3" t="str">
        <f t="shared" si="65"/>
        <v>Monsoon</v>
      </c>
      <c r="S645">
        <f t="shared" si="66"/>
        <v>3</v>
      </c>
      <c r="T645" t="str">
        <f t="shared" si="62"/>
        <v>2023-09</v>
      </c>
    </row>
    <row r="646" spans="1:20" x14ac:dyDescent="0.3">
      <c r="A646">
        <v>645</v>
      </c>
      <c r="B646" s="1">
        <v>45247</v>
      </c>
      <c r="C646" t="s">
        <v>688</v>
      </c>
      <c r="D646" t="s">
        <v>23</v>
      </c>
      <c r="E646">
        <v>35</v>
      </c>
      <c r="F646" t="s">
        <v>27</v>
      </c>
      <c r="G646">
        <v>4</v>
      </c>
      <c r="H646">
        <v>30</v>
      </c>
      <c r="I646">
        <v>120</v>
      </c>
      <c r="J646">
        <f t="shared" si="61"/>
        <v>2023</v>
      </c>
      <c r="K646" t="str">
        <f t="shared" si="63"/>
        <v>November</v>
      </c>
      <c r="L646">
        <f>DAY(Table1[[#This Row],[Date]])</f>
        <v>17</v>
      </c>
      <c r="M646" t="str">
        <f>TEXT(Table1[[#This Row],[Date]], "dddd")</f>
        <v>Friday</v>
      </c>
      <c r="N646">
        <f>(Table1[[#This Row],[Total Amount]] / Table1[[#This Row],[Quantity]])</f>
        <v>30</v>
      </c>
      <c r="O646">
        <f>IF(Table1[[#This Row],[Gender]]="Male", 1, 0)</f>
        <v>0</v>
      </c>
      <c r="P646" t="str">
        <f>IF(Table1[[#This Row],[Total Amount]] &gt; 1000, "Yes", "No")</f>
        <v>No</v>
      </c>
      <c r="Q646" t="str">
        <f t="shared" si="64"/>
        <v>31-45</v>
      </c>
      <c r="R646" s="3" t="str">
        <f t="shared" si="65"/>
        <v>Autumn</v>
      </c>
      <c r="S646">
        <f t="shared" si="66"/>
        <v>4</v>
      </c>
      <c r="T646" t="str">
        <f t="shared" si="62"/>
        <v>2023-11</v>
      </c>
    </row>
    <row r="647" spans="1:20" x14ac:dyDescent="0.3">
      <c r="A647">
        <v>646</v>
      </c>
      <c r="B647" s="1">
        <v>45049</v>
      </c>
      <c r="C647" t="s">
        <v>689</v>
      </c>
      <c r="D647" t="s">
        <v>20</v>
      </c>
      <c r="E647">
        <v>38</v>
      </c>
      <c r="F647" t="s">
        <v>24</v>
      </c>
      <c r="G647">
        <v>3</v>
      </c>
      <c r="H647">
        <v>30</v>
      </c>
      <c r="I647">
        <v>90</v>
      </c>
      <c r="J647">
        <f t="shared" si="61"/>
        <v>2023</v>
      </c>
      <c r="K647" t="str">
        <f t="shared" si="63"/>
        <v>May</v>
      </c>
      <c r="L647">
        <f>DAY(Table1[[#This Row],[Date]])</f>
        <v>3</v>
      </c>
      <c r="M647" t="str">
        <f>TEXT(Table1[[#This Row],[Date]], "dddd")</f>
        <v>Wednesday</v>
      </c>
      <c r="N647">
        <f>(Table1[[#This Row],[Total Amount]] / Table1[[#This Row],[Quantity]])</f>
        <v>30</v>
      </c>
      <c r="O647">
        <f>IF(Table1[[#This Row],[Gender]]="Male", 1, 0)</f>
        <v>1</v>
      </c>
      <c r="P647" t="str">
        <f>IF(Table1[[#This Row],[Total Amount]] &gt; 1000, "Yes", "No")</f>
        <v>No</v>
      </c>
      <c r="Q647" t="str">
        <f t="shared" si="64"/>
        <v>31-45</v>
      </c>
      <c r="R647" s="3" t="str">
        <f t="shared" si="65"/>
        <v>Summer</v>
      </c>
      <c r="S647">
        <f t="shared" si="66"/>
        <v>2</v>
      </c>
      <c r="T647" t="str">
        <f t="shared" si="62"/>
        <v>2023-05</v>
      </c>
    </row>
    <row r="648" spans="1:20" x14ac:dyDescent="0.3">
      <c r="A648">
        <v>647</v>
      </c>
      <c r="B648" s="1">
        <v>45067</v>
      </c>
      <c r="C648" t="s">
        <v>690</v>
      </c>
      <c r="D648" t="s">
        <v>20</v>
      </c>
      <c r="E648">
        <v>59</v>
      </c>
      <c r="F648" t="s">
        <v>24</v>
      </c>
      <c r="G648">
        <v>3</v>
      </c>
      <c r="H648">
        <v>500</v>
      </c>
      <c r="I648">
        <v>1500</v>
      </c>
      <c r="J648">
        <f t="shared" si="61"/>
        <v>2023</v>
      </c>
      <c r="K648" t="str">
        <f t="shared" si="63"/>
        <v>May</v>
      </c>
      <c r="L648">
        <f>DAY(Table1[[#This Row],[Date]])</f>
        <v>21</v>
      </c>
      <c r="M648" t="str">
        <f>TEXT(Table1[[#This Row],[Date]], "dddd")</f>
        <v>Sunday</v>
      </c>
      <c r="N648">
        <f>(Table1[[#This Row],[Total Amount]] / Table1[[#This Row],[Quantity]])</f>
        <v>500</v>
      </c>
      <c r="O648">
        <f>IF(Table1[[#This Row],[Gender]]="Male", 1, 0)</f>
        <v>1</v>
      </c>
      <c r="P648" t="str">
        <f>IF(Table1[[#This Row],[Total Amount]] &gt; 1000, "Yes", "No")</f>
        <v>Yes</v>
      </c>
      <c r="Q648" t="str">
        <f t="shared" si="64"/>
        <v>46+</v>
      </c>
      <c r="R648" s="3" t="str">
        <f t="shared" si="65"/>
        <v>Summer</v>
      </c>
      <c r="S648">
        <f t="shared" si="66"/>
        <v>2</v>
      </c>
      <c r="T648" t="str">
        <f t="shared" si="62"/>
        <v>2023-05</v>
      </c>
    </row>
    <row r="649" spans="1:20" x14ac:dyDescent="0.3">
      <c r="A649">
        <v>648</v>
      </c>
      <c r="B649" s="1">
        <v>45152</v>
      </c>
      <c r="C649" t="s">
        <v>691</v>
      </c>
      <c r="D649" t="s">
        <v>20</v>
      </c>
      <c r="E649">
        <v>53</v>
      </c>
      <c r="F649" t="s">
        <v>21</v>
      </c>
      <c r="G649">
        <v>4</v>
      </c>
      <c r="H649">
        <v>300</v>
      </c>
      <c r="I649">
        <v>1200</v>
      </c>
      <c r="J649">
        <f t="shared" si="61"/>
        <v>2023</v>
      </c>
      <c r="K649" t="str">
        <f t="shared" si="63"/>
        <v>August</v>
      </c>
      <c r="L649">
        <f>DAY(Table1[[#This Row],[Date]])</f>
        <v>14</v>
      </c>
      <c r="M649" t="str">
        <f>TEXT(Table1[[#This Row],[Date]], "dddd")</f>
        <v>Monday</v>
      </c>
      <c r="N649">
        <f>(Table1[[#This Row],[Total Amount]] / Table1[[#This Row],[Quantity]])</f>
        <v>300</v>
      </c>
      <c r="O649">
        <f>IF(Table1[[#This Row],[Gender]]="Male", 1, 0)</f>
        <v>1</v>
      </c>
      <c r="P649" t="str">
        <f>IF(Table1[[#This Row],[Total Amount]] &gt; 1000, "Yes", "No")</f>
        <v>Yes</v>
      </c>
      <c r="Q649" t="str">
        <f t="shared" si="64"/>
        <v>46+</v>
      </c>
      <c r="R649" s="3" t="str">
        <f t="shared" si="65"/>
        <v>Monsoon</v>
      </c>
      <c r="S649">
        <f t="shared" si="66"/>
        <v>3</v>
      </c>
      <c r="T649" t="str">
        <f t="shared" si="62"/>
        <v>2023-08</v>
      </c>
    </row>
    <row r="650" spans="1:20" x14ac:dyDescent="0.3">
      <c r="A650">
        <v>649</v>
      </c>
      <c r="B650" s="1">
        <v>44966</v>
      </c>
      <c r="C650" t="s">
        <v>692</v>
      </c>
      <c r="D650" t="s">
        <v>23</v>
      </c>
      <c r="E650">
        <v>58</v>
      </c>
      <c r="F650" t="s">
        <v>24</v>
      </c>
      <c r="G650">
        <v>2</v>
      </c>
      <c r="H650">
        <v>300</v>
      </c>
      <c r="I650">
        <v>600</v>
      </c>
      <c r="J650">
        <f t="shared" si="61"/>
        <v>2023</v>
      </c>
      <c r="K650" t="str">
        <f t="shared" si="63"/>
        <v>February</v>
      </c>
      <c r="L650">
        <f>DAY(Table1[[#This Row],[Date]])</f>
        <v>9</v>
      </c>
      <c r="M650" t="str">
        <f>TEXT(Table1[[#This Row],[Date]], "dddd")</f>
        <v>Thursday</v>
      </c>
      <c r="N650">
        <f>(Table1[[#This Row],[Total Amount]] / Table1[[#This Row],[Quantity]])</f>
        <v>300</v>
      </c>
      <c r="O650">
        <f>IF(Table1[[#This Row],[Gender]]="Male", 1, 0)</f>
        <v>0</v>
      </c>
      <c r="P650" t="str">
        <f>IF(Table1[[#This Row],[Total Amount]] &gt; 1000, "Yes", "No")</f>
        <v>No</v>
      </c>
      <c r="Q650" t="str">
        <f t="shared" si="64"/>
        <v>46+</v>
      </c>
      <c r="R650" s="3" t="str">
        <f t="shared" si="65"/>
        <v>Winter</v>
      </c>
      <c r="S650">
        <f t="shared" si="66"/>
        <v>1</v>
      </c>
      <c r="T650" t="str">
        <f t="shared" si="62"/>
        <v>2023-02</v>
      </c>
    </row>
    <row r="651" spans="1:20" x14ac:dyDescent="0.3">
      <c r="A651">
        <v>650</v>
      </c>
      <c r="B651" s="1">
        <v>45292</v>
      </c>
      <c r="C651" t="s">
        <v>693</v>
      </c>
      <c r="D651" t="s">
        <v>20</v>
      </c>
      <c r="E651">
        <v>55</v>
      </c>
      <c r="F651" t="s">
        <v>27</v>
      </c>
      <c r="G651">
        <v>1</v>
      </c>
      <c r="H651">
        <v>30</v>
      </c>
      <c r="I651">
        <v>30</v>
      </c>
      <c r="J651">
        <f t="shared" si="61"/>
        <v>2024</v>
      </c>
      <c r="K651" t="str">
        <f t="shared" si="63"/>
        <v>January</v>
      </c>
      <c r="L651">
        <f>DAY(Table1[[#This Row],[Date]])</f>
        <v>1</v>
      </c>
      <c r="M651" t="str">
        <f>TEXT(Table1[[#This Row],[Date]], "dddd")</f>
        <v>Monday</v>
      </c>
      <c r="N651">
        <f>(Table1[[#This Row],[Total Amount]] / Table1[[#This Row],[Quantity]])</f>
        <v>30</v>
      </c>
      <c r="O651">
        <f>IF(Table1[[#This Row],[Gender]]="Male", 1, 0)</f>
        <v>1</v>
      </c>
      <c r="P651" t="str">
        <f>IF(Table1[[#This Row],[Total Amount]] &gt; 1000, "Yes", "No")</f>
        <v>No</v>
      </c>
      <c r="Q651" t="str">
        <f t="shared" si="64"/>
        <v>46+</v>
      </c>
      <c r="R651" s="3" t="str">
        <f t="shared" si="65"/>
        <v>Winter</v>
      </c>
      <c r="S651">
        <f t="shared" si="66"/>
        <v>1</v>
      </c>
      <c r="T651" t="str">
        <f t="shared" si="62"/>
        <v>2024-01</v>
      </c>
    </row>
    <row r="652" spans="1:20" x14ac:dyDescent="0.3">
      <c r="A652">
        <v>651</v>
      </c>
      <c r="B652" s="1">
        <v>45073</v>
      </c>
      <c r="C652" t="s">
        <v>694</v>
      </c>
      <c r="D652" t="s">
        <v>20</v>
      </c>
      <c r="E652">
        <v>51</v>
      </c>
      <c r="F652" t="s">
        <v>24</v>
      </c>
      <c r="G652">
        <v>3</v>
      </c>
      <c r="H652">
        <v>50</v>
      </c>
      <c r="I652">
        <v>150</v>
      </c>
      <c r="J652">
        <f t="shared" si="61"/>
        <v>2023</v>
      </c>
      <c r="K652" t="str">
        <f t="shared" si="63"/>
        <v>May</v>
      </c>
      <c r="L652">
        <f>DAY(Table1[[#This Row],[Date]])</f>
        <v>27</v>
      </c>
      <c r="M652" t="str">
        <f>TEXT(Table1[[#This Row],[Date]], "dddd")</f>
        <v>Saturday</v>
      </c>
      <c r="N652">
        <f>(Table1[[#This Row],[Total Amount]] / Table1[[#This Row],[Quantity]])</f>
        <v>50</v>
      </c>
      <c r="O652">
        <f>IF(Table1[[#This Row],[Gender]]="Male", 1, 0)</f>
        <v>1</v>
      </c>
      <c r="P652" t="str">
        <f>IF(Table1[[#This Row],[Total Amount]] &gt; 1000, "Yes", "No")</f>
        <v>No</v>
      </c>
      <c r="Q652" t="str">
        <f t="shared" si="64"/>
        <v>46+</v>
      </c>
      <c r="R652" s="3" t="str">
        <f t="shared" si="65"/>
        <v>Summer</v>
      </c>
      <c r="S652">
        <f t="shared" si="66"/>
        <v>2</v>
      </c>
      <c r="T652" t="str">
        <f t="shared" si="62"/>
        <v>2023-05</v>
      </c>
    </row>
    <row r="653" spans="1:20" x14ac:dyDescent="0.3">
      <c r="A653">
        <v>652</v>
      </c>
      <c r="B653" s="1">
        <v>45047</v>
      </c>
      <c r="C653" t="s">
        <v>695</v>
      </c>
      <c r="D653" t="s">
        <v>23</v>
      </c>
      <c r="E653">
        <v>34</v>
      </c>
      <c r="F653" t="s">
        <v>21</v>
      </c>
      <c r="G653">
        <v>2</v>
      </c>
      <c r="H653">
        <v>50</v>
      </c>
      <c r="I653">
        <v>100</v>
      </c>
      <c r="J653">
        <f t="shared" si="61"/>
        <v>2023</v>
      </c>
      <c r="K653" t="str">
        <f t="shared" si="63"/>
        <v>May</v>
      </c>
      <c r="L653">
        <f>DAY(Table1[[#This Row],[Date]])</f>
        <v>1</v>
      </c>
      <c r="M653" t="str">
        <f>TEXT(Table1[[#This Row],[Date]], "dddd")</f>
        <v>Monday</v>
      </c>
      <c r="N653">
        <f>(Table1[[#This Row],[Total Amount]] / Table1[[#This Row],[Quantity]])</f>
        <v>50</v>
      </c>
      <c r="O653">
        <f>IF(Table1[[#This Row],[Gender]]="Male", 1, 0)</f>
        <v>0</v>
      </c>
      <c r="P653" t="str">
        <f>IF(Table1[[#This Row],[Total Amount]] &gt; 1000, "Yes", "No")</f>
        <v>No</v>
      </c>
      <c r="Q653" t="str">
        <f t="shared" si="64"/>
        <v>31-45</v>
      </c>
      <c r="R653" s="3" t="str">
        <f t="shared" si="65"/>
        <v>Summer</v>
      </c>
      <c r="S653">
        <f t="shared" si="66"/>
        <v>2</v>
      </c>
      <c r="T653" t="str">
        <f t="shared" si="62"/>
        <v>2023-05</v>
      </c>
    </row>
    <row r="654" spans="1:20" x14ac:dyDescent="0.3">
      <c r="A654">
        <v>653</v>
      </c>
      <c r="B654" s="1">
        <v>45066</v>
      </c>
      <c r="C654" t="s">
        <v>696</v>
      </c>
      <c r="D654" t="s">
        <v>20</v>
      </c>
      <c r="E654">
        <v>54</v>
      </c>
      <c r="F654" t="s">
        <v>24</v>
      </c>
      <c r="G654">
        <v>3</v>
      </c>
      <c r="H654">
        <v>25</v>
      </c>
      <c r="I654">
        <v>75</v>
      </c>
      <c r="J654">
        <f t="shared" si="61"/>
        <v>2023</v>
      </c>
      <c r="K654" t="str">
        <f t="shared" si="63"/>
        <v>May</v>
      </c>
      <c r="L654">
        <f>DAY(Table1[[#This Row],[Date]])</f>
        <v>20</v>
      </c>
      <c r="M654" t="str">
        <f>TEXT(Table1[[#This Row],[Date]], "dddd")</f>
        <v>Saturday</v>
      </c>
      <c r="N654">
        <f>(Table1[[#This Row],[Total Amount]] / Table1[[#This Row],[Quantity]])</f>
        <v>25</v>
      </c>
      <c r="O654">
        <f>IF(Table1[[#This Row],[Gender]]="Male", 1, 0)</f>
        <v>1</v>
      </c>
      <c r="P654" t="str">
        <f>IF(Table1[[#This Row],[Total Amount]] &gt; 1000, "Yes", "No")</f>
        <v>No</v>
      </c>
      <c r="Q654" t="str">
        <f t="shared" si="64"/>
        <v>46+</v>
      </c>
      <c r="R654" s="3" t="str">
        <f t="shared" si="65"/>
        <v>Summer</v>
      </c>
      <c r="S654">
        <f t="shared" si="66"/>
        <v>2</v>
      </c>
      <c r="T654" t="str">
        <f t="shared" si="62"/>
        <v>2023-05</v>
      </c>
    </row>
    <row r="655" spans="1:20" x14ac:dyDescent="0.3">
      <c r="A655">
        <v>654</v>
      </c>
      <c r="B655" s="1">
        <v>45098</v>
      </c>
      <c r="C655" t="s">
        <v>697</v>
      </c>
      <c r="D655" t="s">
        <v>20</v>
      </c>
      <c r="E655">
        <v>42</v>
      </c>
      <c r="F655" t="s">
        <v>24</v>
      </c>
      <c r="G655">
        <v>3</v>
      </c>
      <c r="H655">
        <v>25</v>
      </c>
      <c r="I655">
        <v>75</v>
      </c>
      <c r="J655">
        <f t="shared" si="61"/>
        <v>2023</v>
      </c>
      <c r="K655" t="str">
        <f t="shared" si="63"/>
        <v>June</v>
      </c>
      <c r="L655">
        <f>DAY(Table1[[#This Row],[Date]])</f>
        <v>21</v>
      </c>
      <c r="M655" t="str">
        <f>TEXT(Table1[[#This Row],[Date]], "dddd")</f>
        <v>Wednesday</v>
      </c>
      <c r="N655">
        <f>(Table1[[#This Row],[Total Amount]] / Table1[[#This Row],[Quantity]])</f>
        <v>25</v>
      </c>
      <c r="O655">
        <f>IF(Table1[[#This Row],[Gender]]="Male", 1, 0)</f>
        <v>1</v>
      </c>
      <c r="P655" t="str">
        <f>IF(Table1[[#This Row],[Total Amount]] &gt; 1000, "Yes", "No")</f>
        <v>No</v>
      </c>
      <c r="Q655" t="str">
        <f t="shared" si="64"/>
        <v>31-45</v>
      </c>
      <c r="R655" s="3" t="str">
        <f t="shared" si="65"/>
        <v>Monsoon</v>
      </c>
      <c r="S655">
        <f t="shared" si="66"/>
        <v>2</v>
      </c>
      <c r="T655" t="str">
        <f t="shared" si="62"/>
        <v>2023-06</v>
      </c>
    </row>
    <row r="656" spans="1:20" x14ac:dyDescent="0.3">
      <c r="A656">
        <v>655</v>
      </c>
      <c r="B656" s="1">
        <v>45090</v>
      </c>
      <c r="C656" t="s">
        <v>698</v>
      </c>
      <c r="D656" t="s">
        <v>23</v>
      </c>
      <c r="E656">
        <v>55</v>
      </c>
      <c r="F656" t="s">
        <v>24</v>
      </c>
      <c r="G656">
        <v>1</v>
      </c>
      <c r="H656">
        <v>500</v>
      </c>
      <c r="I656">
        <v>500</v>
      </c>
      <c r="J656">
        <f t="shared" si="61"/>
        <v>2023</v>
      </c>
      <c r="K656" t="str">
        <f t="shared" si="63"/>
        <v>June</v>
      </c>
      <c r="L656">
        <f>DAY(Table1[[#This Row],[Date]])</f>
        <v>13</v>
      </c>
      <c r="M656" t="str">
        <f>TEXT(Table1[[#This Row],[Date]], "dddd")</f>
        <v>Tuesday</v>
      </c>
      <c r="N656">
        <f>(Table1[[#This Row],[Total Amount]] / Table1[[#This Row],[Quantity]])</f>
        <v>500</v>
      </c>
      <c r="O656">
        <f>IF(Table1[[#This Row],[Gender]]="Male", 1, 0)</f>
        <v>0</v>
      </c>
      <c r="P656" t="str">
        <f>IF(Table1[[#This Row],[Total Amount]] &gt; 1000, "Yes", "No")</f>
        <v>No</v>
      </c>
      <c r="Q656" t="str">
        <f t="shared" si="64"/>
        <v>46+</v>
      </c>
      <c r="R656" s="3" t="str">
        <f t="shared" si="65"/>
        <v>Monsoon</v>
      </c>
      <c r="S656">
        <f t="shared" si="66"/>
        <v>2</v>
      </c>
      <c r="T656" t="str">
        <f t="shared" si="62"/>
        <v>2023-06</v>
      </c>
    </row>
    <row r="657" spans="1:20" x14ac:dyDescent="0.3">
      <c r="A657">
        <v>656</v>
      </c>
      <c r="B657" s="1">
        <v>45203</v>
      </c>
      <c r="C657" t="s">
        <v>699</v>
      </c>
      <c r="D657" t="s">
        <v>20</v>
      </c>
      <c r="E657">
        <v>29</v>
      </c>
      <c r="F657" t="s">
        <v>21</v>
      </c>
      <c r="G657">
        <v>3</v>
      </c>
      <c r="H657">
        <v>30</v>
      </c>
      <c r="I657">
        <v>90</v>
      </c>
      <c r="J657">
        <f t="shared" si="61"/>
        <v>2023</v>
      </c>
      <c r="K657" t="str">
        <f t="shared" si="63"/>
        <v>October</v>
      </c>
      <c r="L657">
        <f>DAY(Table1[[#This Row],[Date]])</f>
        <v>4</v>
      </c>
      <c r="M657" t="str">
        <f>TEXT(Table1[[#This Row],[Date]], "dddd")</f>
        <v>Wednesday</v>
      </c>
      <c r="N657">
        <f>(Table1[[#This Row],[Total Amount]] / Table1[[#This Row],[Quantity]])</f>
        <v>30</v>
      </c>
      <c r="O657">
        <f>IF(Table1[[#This Row],[Gender]]="Male", 1, 0)</f>
        <v>1</v>
      </c>
      <c r="P657" t="str">
        <f>IF(Table1[[#This Row],[Total Amount]] &gt; 1000, "Yes", "No")</f>
        <v>No</v>
      </c>
      <c r="Q657" t="str">
        <f t="shared" si="64"/>
        <v>18-30</v>
      </c>
      <c r="R657" s="3" t="str">
        <f t="shared" si="65"/>
        <v>Autumn</v>
      </c>
      <c r="S657">
        <f t="shared" si="66"/>
        <v>4</v>
      </c>
      <c r="T657" t="str">
        <f t="shared" si="62"/>
        <v>2023-10</v>
      </c>
    </row>
    <row r="658" spans="1:20" x14ac:dyDescent="0.3">
      <c r="A658">
        <v>657</v>
      </c>
      <c r="B658" s="1">
        <v>44968</v>
      </c>
      <c r="C658" t="s">
        <v>700</v>
      </c>
      <c r="D658" t="s">
        <v>20</v>
      </c>
      <c r="E658">
        <v>40</v>
      </c>
      <c r="F658" t="s">
        <v>24</v>
      </c>
      <c r="G658">
        <v>1</v>
      </c>
      <c r="H658">
        <v>25</v>
      </c>
      <c r="I658">
        <v>25</v>
      </c>
      <c r="J658">
        <f t="shared" si="61"/>
        <v>2023</v>
      </c>
      <c r="K658" t="str">
        <f t="shared" si="63"/>
        <v>February</v>
      </c>
      <c r="L658">
        <f>DAY(Table1[[#This Row],[Date]])</f>
        <v>11</v>
      </c>
      <c r="M658" t="str">
        <f>TEXT(Table1[[#This Row],[Date]], "dddd")</f>
        <v>Saturday</v>
      </c>
      <c r="N658">
        <f>(Table1[[#This Row],[Total Amount]] / Table1[[#This Row],[Quantity]])</f>
        <v>25</v>
      </c>
      <c r="O658">
        <f>IF(Table1[[#This Row],[Gender]]="Male", 1, 0)</f>
        <v>1</v>
      </c>
      <c r="P658" t="str">
        <f>IF(Table1[[#This Row],[Total Amount]] &gt; 1000, "Yes", "No")</f>
        <v>No</v>
      </c>
      <c r="Q658" t="str">
        <f t="shared" si="64"/>
        <v>31-45</v>
      </c>
      <c r="R658" s="3" t="str">
        <f t="shared" si="65"/>
        <v>Winter</v>
      </c>
      <c r="S658">
        <f t="shared" si="66"/>
        <v>1</v>
      </c>
      <c r="T658" t="str">
        <f t="shared" si="62"/>
        <v>2023-02</v>
      </c>
    </row>
    <row r="659" spans="1:20" x14ac:dyDescent="0.3">
      <c r="A659">
        <v>658</v>
      </c>
      <c r="B659" s="1">
        <v>44997</v>
      </c>
      <c r="C659" t="s">
        <v>701</v>
      </c>
      <c r="D659" t="s">
        <v>20</v>
      </c>
      <c r="E659">
        <v>59</v>
      </c>
      <c r="F659" t="s">
        <v>24</v>
      </c>
      <c r="G659">
        <v>1</v>
      </c>
      <c r="H659">
        <v>25</v>
      </c>
      <c r="I659">
        <v>25</v>
      </c>
      <c r="J659">
        <f t="shared" si="61"/>
        <v>2023</v>
      </c>
      <c r="K659" t="str">
        <f t="shared" si="63"/>
        <v>March</v>
      </c>
      <c r="L659">
        <f>DAY(Table1[[#This Row],[Date]])</f>
        <v>12</v>
      </c>
      <c r="M659" t="str">
        <f>TEXT(Table1[[#This Row],[Date]], "dddd")</f>
        <v>Sunday</v>
      </c>
      <c r="N659">
        <f>(Table1[[#This Row],[Total Amount]] / Table1[[#This Row],[Quantity]])</f>
        <v>25</v>
      </c>
      <c r="O659">
        <f>IF(Table1[[#This Row],[Gender]]="Male", 1, 0)</f>
        <v>1</v>
      </c>
      <c r="P659" t="str">
        <f>IF(Table1[[#This Row],[Total Amount]] &gt; 1000, "Yes", "No")</f>
        <v>No</v>
      </c>
      <c r="Q659" t="str">
        <f t="shared" si="64"/>
        <v>46+</v>
      </c>
      <c r="R659" s="3" t="str">
        <f t="shared" si="65"/>
        <v>Summer</v>
      </c>
      <c r="S659">
        <f t="shared" si="66"/>
        <v>1</v>
      </c>
      <c r="T659" t="str">
        <f t="shared" si="62"/>
        <v>2023-03</v>
      </c>
    </row>
    <row r="660" spans="1:20" x14ac:dyDescent="0.3">
      <c r="A660">
        <v>659</v>
      </c>
      <c r="B660" s="1">
        <v>45004</v>
      </c>
      <c r="C660" t="s">
        <v>702</v>
      </c>
      <c r="D660" t="s">
        <v>23</v>
      </c>
      <c r="E660">
        <v>39</v>
      </c>
      <c r="F660" t="s">
        <v>27</v>
      </c>
      <c r="G660">
        <v>1</v>
      </c>
      <c r="H660">
        <v>30</v>
      </c>
      <c r="I660">
        <v>30</v>
      </c>
      <c r="J660">
        <f t="shared" si="61"/>
        <v>2023</v>
      </c>
      <c r="K660" t="str">
        <f t="shared" si="63"/>
        <v>March</v>
      </c>
      <c r="L660">
        <f>DAY(Table1[[#This Row],[Date]])</f>
        <v>19</v>
      </c>
      <c r="M660" t="str">
        <f>TEXT(Table1[[#This Row],[Date]], "dddd")</f>
        <v>Sunday</v>
      </c>
      <c r="N660">
        <f>(Table1[[#This Row],[Total Amount]] / Table1[[#This Row],[Quantity]])</f>
        <v>30</v>
      </c>
      <c r="O660">
        <f>IF(Table1[[#This Row],[Gender]]="Male", 1, 0)</f>
        <v>0</v>
      </c>
      <c r="P660" t="str">
        <f>IF(Table1[[#This Row],[Total Amount]] &gt; 1000, "Yes", "No")</f>
        <v>No</v>
      </c>
      <c r="Q660" t="str">
        <f t="shared" si="64"/>
        <v>31-45</v>
      </c>
      <c r="R660" s="3" t="str">
        <f t="shared" si="65"/>
        <v>Summer</v>
      </c>
      <c r="S660">
        <f t="shared" si="66"/>
        <v>1</v>
      </c>
      <c r="T660" t="str">
        <f t="shared" si="62"/>
        <v>2023-03</v>
      </c>
    </row>
    <row r="661" spans="1:20" x14ac:dyDescent="0.3">
      <c r="A661">
        <v>660</v>
      </c>
      <c r="B661" s="1">
        <v>45045</v>
      </c>
      <c r="C661" t="s">
        <v>703</v>
      </c>
      <c r="D661" t="s">
        <v>23</v>
      </c>
      <c r="E661">
        <v>38</v>
      </c>
      <c r="F661" t="s">
        <v>21</v>
      </c>
      <c r="G661">
        <v>2</v>
      </c>
      <c r="H661">
        <v>500</v>
      </c>
      <c r="I661">
        <v>1000</v>
      </c>
      <c r="J661">
        <f t="shared" ref="J661:J724" si="67">YEAR(B661)</f>
        <v>2023</v>
      </c>
      <c r="K661" t="str">
        <f t="shared" si="63"/>
        <v>April</v>
      </c>
      <c r="L661">
        <f>DAY(Table1[[#This Row],[Date]])</f>
        <v>29</v>
      </c>
      <c r="M661" t="str">
        <f>TEXT(Table1[[#This Row],[Date]], "dddd")</f>
        <v>Saturday</v>
      </c>
      <c r="N661">
        <f>(Table1[[#This Row],[Total Amount]] / Table1[[#This Row],[Quantity]])</f>
        <v>500</v>
      </c>
      <c r="O661">
        <f>IF(Table1[[#This Row],[Gender]]="Male", 1, 0)</f>
        <v>0</v>
      </c>
      <c r="P661" t="str">
        <f>IF(Table1[[#This Row],[Total Amount]] &gt; 1000, "Yes", "No")</f>
        <v>No</v>
      </c>
      <c r="Q661" t="str">
        <f t="shared" si="64"/>
        <v>31-45</v>
      </c>
      <c r="R661" s="3" t="str">
        <f t="shared" si="65"/>
        <v>Summer</v>
      </c>
      <c r="S661">
        <f t="shared" si="66"/>
        <v>2</v>
      </c>
      <c r="T661" t="str">
        <f t="shared" ref="T661:T724" si="68">TEXT(B661, "yyyy-mm")</f>
        <v>2023-04</v>
      </c>
    </row>
    <row r="662" spans="1:20" x14ac:dyDescent="0.3">
      <c r="A662">
        <v>661</v>
      </c>
      <c r="B662" s="1">
        <v>45123</v>
      </c>
      <c r="C662" t="s">
        <v>704</v>
      </c>
      <c r="D662" t="s">
        <v>23</v>
      </c>
      <c r="E662">
        <v>44</v>
      </c>
      <c r="F662" t="s">
        <v>24</v>
      </c>
      <c r="G662">
        <v>4</v>
      </c>
      <c r="H662">
        <v>25</v>
      </c>
      <c r="I662">
        <v>100</v>
      </c>
      <c r="J662">
        <f t="shared" si="67"/>
        <v>2023</v>
      </c>
      <c r="K662" t="str">
        <f t="shared" si="63"/>
        <v>July</v>
      </c>
      <c r="L662">
        <f>DAY(Table1[[#This Row],[Date]])</f>
        <v>16</v>
      </c>
      <c r="M662" t="str">
        <f>TEXT(Table1[[#This Row],[Date]], "dddd")</f>
        <v>Sunday</v>
      </c>
      <c r="N662">
        <f>(Table1[[#This Row],[Total Amount]] / Table1[[#This Row],[Quantity]])</f>
        <v>25</v>
      </c>
      <c r="O662">
        <f>IF(Table1[[#This Row],[Gender]]="Male", 1, 0)</f>
        <v>0</v>
      </c>
      <c r="P662" t="str">
        <f>IF(Table1[[#This Row],[Total Amount]] &gt; 1000, "Yes", "No")</f>
        <v>No</v>
      </c>
      <c r="Q662" t="str">
        <f t="shared" si="64"/>
        <v>31-45</v>
      </c>
      <c r="R662" s="3" t="str">
        <f t="shared" si="65"/>
        <v>Monsoon</v>
      </c>
      <c r="S662">
        <f t="shared" si="66"/>
        <v>3</v>
      </c>
      <c r="T662" t="str">
        <f t="shared" si="68"/>
        <v>2023-07</v>
      </c>
    </row>
    <row r="663" spans="1:20" x14ac:dyDescent="0.3">
      <c r="A663">
        <v>662</v>
      </c>
      <c r="B663" s="1">
        <v>45282</v>
      </c>
      <c r="C663" t="s">
        <v>705</v>
      </c>
      <c r="D663" t="s">
        <v>20</v>
      </c>
      <c r="E663">
        <v>48</v>
      </c>
      <c r="F663" t="s">
        <v>21</v>
      </c>
      <c r="G663">
        <v>2</v>
      </c>
      <c r="H663">
        <v>500</v>
      </c>
      <c r="I663">
        <v>1000</v>
      </c>
      <c r="J663">
        <f t="shared" si="67"/>
        <v>2023</v>
      </c>
      <c r="K663" t="str">
        <f t="shared" si="63"/>
        <v>December</v>
      </c>
      <c r="L663">
        <f>DAY(Table1[[#This Row],[Date]])</f>
        <v>22</v>
      </c>
      <c r="M663" t="str">
        <f>TEXT(Table1[[#This Row],[Date]], "dddd")</f>
        <v>Friday</v>
      </c>
      <c r="N663">
        <f>(Table1[[#This Row],[Total Amount]] / Table1[[#This Row],[Quantity]])</f>
        <v>500</v>
      </c>
      <c r="O663">
        <f>IF(Table1[[#This Row],[Gender]]="Male", 1, 0)</f>
        <v>1</v>
      </c>
      <c r="P663" t="str">
        <f>IF(Table1[[#This Row],[Total Amount]] &gt; 1000, "Yes", "No")</f>
        <v>No</v>
      </c>
      <c r="Q663" t="str">
        <f t="shared" si="64"/>
        <v>46+</v>
      </c>
      <c r="R663" s="3" t="str">
        <f t="shared" si="65"/>
        <v>Winter</v>
      </c>
      <c r="S663">
        <f t="shared" si="66"/>
        <v>4</v>
      </c>
      <c r="T663" t="str">
        <f t="shared" si="68"/>
        <v>2023-12</v>
      </c>
    </row>
    <row r="664" spans="1:20" x14ac:dyDescent="0.3">
      <c r="A664">
        <v>663</v>
      </c>
      <c r="B664" s="1">
        <v>45005</v>
      </c>
      <c r="C664" t="s">
        <v>706</v>
      </c>
      <c r="D664" t="s">
        <v>20</v>
      </c>
      <c r="E664">
        <v>23</v>
      </c>
      <c r="F664" t="s">
        <v>24</v>
      </c>
      <c r="G664">
        <v>4</v>
      </c>
      <c r="H664">
        <v>300</v>
      </c>
      <c r="I664">
        <v>1200</v>
      </c>
      <c r="J664">
        <f t="shared" si="67"/>
        <v>2023</v>
      </c>
      <c r="K664" t="str">
        <f t="shared" si="63"/>
        <v>March</v>
      </c>
      <c r="L664">
        <f>DAY(Table1[[#This Row],[Date]])</f>
        <v>20</v>
      </c>
      <c r="M664" t="str">
        <f>TEXT(Table1[[#This Row],[Date]], "dddd")</f>
        <v>Monday</v>
      </c>
      <c r="N664">
        <f>(Table1[[#This Row],[Total Amount]] / Table1[[#This Row],[Quantity]])</f>
        <v>300</v>
      </c>
      <c r="O664">
        <f>IF(Table1[[#This Row],[Gender]]="Male", 1, 0)</f>
        <v>1</v>
      </c>
      <c r="P664" t="str">
        <f>IF(Table1[[#This Row],[Total Amount]] &gt; 1000, "Yes", "No")</f>
        <v>Yes</v>
      </c>
      <c r="Q664" t="str">
        <f t="shared" si="64"/>
        <v>18-30</v>
      </c>
      <c r="R664" s="3" t="str">
        <f t="shared" si="65"/>
        <v>Summer</v>
      </c>
      <c r="S664">
        <f t="shared" si="66"/>
        <v>1</v>
      </c>
      <c r="T664" t="str">
        <f t="shared" si="68"/>
        <v>2023-03</v>
      </c>
    </row>
    <row r="665" spans="1:20" x14ac:dyDescent="0.3">
      <c r="A665">
        <v>664</v>
      </c>
      <c r="B665" s="1">
        <v>45288</v>
      </c>
      <c r="C665" t="s">
        <v>707</v>
      </c>
      <c r="D665" t="s">
        <v>23</v>
      </c>
      <c r="E665">
        <v>44</v>
      </c>
      <c r="F665" t="s">
        <v>24</v>
      </c>
      <c r="G665">
        <v>4</v>
      </c>
      <c r="H665">
        <v>500</v>
      </c>
      <c r="I665">
        <v>2000</v>
      </c>
      <c r="J665">
        <f t="shared" si="67"/>
        <v>2023</v>
      </c>
      <c r="K665" t="str">
        <f t="shared" si="63"/>
        <v>December</v>
      </c>
      <c r="L665">
        <f>DAY(Table1[[#This Row],[Date]])</f>
        <v>28</v>
      </c>
      <c r="M665" t="str">
        <f>TEXT(Table1[[#This Row],[Date]], "dddd")</f>
        <v>Thursday</v>
      </c>
      <c r="N665">
        <f>(Table1[[#This Row],[Total Amount]] / Table1[[#This Row],[Quantity]])</f>
        <v>500</v>
      </c>
      <c r="O665">
        <f>IF(Table1[[#This Row],[Gender]]="Male", 1, 0)</f>
        <v>0</v>
      </c>
      <c r="P665" t="str">
        <f>IF(Table1[[#This Row],[Total Amount]] &gt; 1000, "Yes", "No")</f>
        <v>Yes</v>
      </c>
      <c r="Q665" t="str">
        <f t="shared" si="64"/>
        <v>31-45</v>
      </c>
      <c r="R665" s="3" t="str">
        <f t="shared" si="65"/>
        <v>Winter</v>
      </c>
      <c r="S665">
        <f t="shared" si="66"/>
        <v>4</v>
      </c>
      <c r="T665" t="str">
        <f t="shared" si="68"/>
        <v>2023-12</v>
      </c>
    </row>
    <row r="666" spans="1:20" x14ac:dyDescent="0.3">
      <c r="A666">
        <v>665</v>
      </c>
      <c r="B666" s="1">
        <v>45036</v>
      </c>
      <c r="C666" t="s">
        <v>708</v>
      </c>
      <c r="D666" t="s">
        <v>20</v>
      </c>
      <c r="E666">
        <v>57</v>
      </c>
      <c r="F666" t="s">
        <v>24</v>
      </c>
      <c r="G666">
        <v>1</v>
      </c>
      <c r="H666">
        <v>50</v>
      </c>
      <c r="I666">
        <v>50</v>
      </c>
      <c r="J666">
        <f t="shared" si="67"/>
        <v>2023</v>
      </c>
      <c r="K666" t="str">
        <f t="shared" si="63"/>
        <v>April</v>
      </c>
      <c r="L666">
        <f>DAY(Table1[[#This Row],[Date]])</f>
        <v>20</v>
      </c>
      <c r="M666" t="str">
        <f>TEXT(Table1[[#This Row],[Date]], "dddd")</f>
        <v>Thursday</v>
      </c>
      <c r="N666">
        <f>(Table1[[#This Row],[Total Amount]] / Table1[[#This Row],[Quantity]])</f>
        <v>50</v>
      </c>
      <c r="O666">
        <f>IF(Table1[[#This Row],[Gender]]="Male", 1, 0)</f>
        <v>1</v>
      </c>
      <c r="P666" t="str">
        <f>IF(Table1[[#This Row],[Total Amount]] &gt; 1000, "Yes", "No")</f>
        <v>No</v>
      </c>
      <c r="Q666" t="str">
        <f t="shared" si="64"/>
        <v>46+</v>
      </c>
      <c r="R666" s="3" t="str">
        <f t="shared" si="65"/>
        <v>Summer</v>
      </c>
      <c r="S666">
        <f t="shared" si="66"/>
        <v>2</v>
      </c>
      <c r="T666" t="str">
        <f t="shared" si="68"/>
        <v>2023-04</v>
      </c>
    </row>
    <row r="667" spans="1:20" x14ac:dyDescent="0.3">
      <c r="A667">
        <v>666</v>
      </c>
      <c r="B667" s="1">
        <v>44959</v>
      </c>
      <c r="C667" t="s">
        <v>709</v>
      </c>
      <c r="D667" t="s">
        <v>20</v>
      </c>
      <c r="E667">
        <v>51</v>
      </c>
      <c r="F667" t="s">
        <v>27</v>
      </c>
      <c r="G667">
        <v>3</v>
      </c>
      <c r="H667">
        <v>50</v>
      </c>
      <c r="I667">
        <v>150</v>
      </c>
      <c r="J667">
        <f t="shared" si="67"/>
        <v>2023</v>
      </c>
      <c r="K667" t="str">
        <f t="shared" si="63"/>
        <v>February</v>
      </c>
      <c r="L667">
        <f>DAY(Table1[[#This Row],[Date]])</f>
        <v>2</v>
      </c>
      <c r="M667" t="str">
        <f>TEXT(Table1[[#This Row],[Date]], "dddd")</f>
        <v>Thursday</v>
      </c>
      <c r="N667">
        <f>(Table1[[#This Row],[Total Amount]] / Table1[[#This Row],[Quantity]])</f>
        <v>50</v>
      </c>
      <c r="O667">
        <f>IF(Table1[[#This Row],[Gender]]="Male", 1, 0)</f>
        <v>1</v>
      </c>
      <c r="P667" t="str">
        <f>IF(Table1[[#This Row],[Total Amount]] &gt; 1000, "Yes", "No")</f>
        <v>No</v>
      </c>
      <c r="Q667" t="str">
        <f t="shared" si="64"/>
        <v>46+</v>
      </c>
      <c r="R667" s="3" t="str">
        <f t="shared" si="65"/>
        <v>Winter</v>
      </c>
      <c r="S667">
        <f t="shared" si="66"/>
        <v>1</v>
      </c>
      <c r="T667" t="str">
        <f t="shared" si="68"/>
        <v>2023-02</v>
      </c>
    </row>
    <row r="668" spans="1:20" x14ac:dyDescent="0.3">
      <c r="A668">
        <v>667</v>
      </c>
      <c r="B668" s="1">
        <v>45139</v>
      </c>
      <c r="C668" t="s">
        <v>710</v>
      </c>
      <c r="D668" t="s">
        <v>23</v>
      </c>
      <c r="E668">
        <v>29</v>
      </c>
      <c r="F668" t="s">
        <v>27</v>
      </c>
      <c r="G668">
        <v>1</v>
      </c>
      <c r="H668">
        <v>500</v>
      </c>
      <c r="I668">
        <v>500</v>
      </c>
      <c r="J668">
        <f t="shared" si="67"/>
        <v>2023</v>
      </c>
      <c r="K668" t="str">
        <f t="shared" si="63"/>
        <v>August</v>
      </c>
      <c r="L668">
        <f>DAY(Table1[[#This Row],[Date]])</f>
        <v>1</v>
      </c>
      <c r="M668" t="str">
        <f>TEXT(Table1[[#This Row],[Date]], "dddd")</f>
        <v>Tuesday</v>
      </c>
      <c r="N668">
        <f>(Table1[[#This Row],[Total Amount]] / Table1[[#This Row],[Quantity]])</f>
        <v>500</v>
      </c>
      <c r="O668">
        <f>IF(Table1[[#This Row],[Gender]]="Male", 1, 0)</f>
        <v>0</v>
      </c>
      <c r="P668" t="str">
        <f>IF(Table1[[#This Row],[Total Amount]] &gt; 1000, "Yes", "No")</f>
        <v>No</v>
      </c>
      <c r="Q668" t="str">
        <f t="shared" si="64"/>
        <v>18-30</v>
      </c>
      <c r="R668" s="3" t="str">
        <f t="shared" si="65"/>
        <v>Monsoon</v>
      </c>
      <c r="S668">
        <f t="shared" si="66"/>
        <v>3</v>
      </c>
      <c r="T668" t="str">
        <f t="shared" si="68"/>
        <v>2023-08</v>
      </c>
    </row>
    <row r="669" spans="1:20" x14ac:dyDescent="0.3">
      <c r="A669">
        <v>668</v>
      </c>
      <c r="B669" s="1">
        <v>45135</v>
      </c>
      <c r="C669" t="s">
        <v>711</v>
      </c>
      <c r="D669" t="s">
        <v>23</v>
      </c>
      <c r="E669">
        <v>62</v>
      </c>
      <c r="F669" t="s">
        <v>27</v>
      </c>
      <c r="G669">
        <v>3</v>
      </c>
      <c r="H669">
        <v>50</v>
      </c>
      <c r="I669">
        <v>150</v>
      </c>
      <c r="J669">
        <f t="shared" si="67"/>
        <v>2023</v>
      </c>
      <c r="K669" t="str">
        <f t="shared" si="63"/>
        <v>July</v>
      </c>
      <c r="L669">
        <f>DAY(Table1[[#This Row],[Date]])</f>
        <v>28</v>
      </c>
      <c r="M669" t="str">
        <f>TEXT(Table1[[#This Row],[Date]], "dddd")</f>
        <v>Friday</v>
      </c>
      <c r="N669">
        <f>(Table1[[#This Row],[Total Amount]] / Table1[[#This Row],[Quantity]])</f>
        <v>50</v>
      </c>
      <c r="O669">
        <f>IF(Table1[[#This Row],[Gender]]="Male", 1, 0)</f>
        <v>0</v>
      </c>
      <c r="P669" t="str">
        <f>IF(Table1[[#This Row],[Total Amount]] &gt; 1000, "Yes", "No")</f>
        <v>No</v>
      </c>
      <c r="Q669" t="str">
        <f t="shared" si="64"/>
        <v>46+</v>
      </c>
      <c r="R669" s="3" t="str">
        <f t="shared" si="65"/>
        <v>Monsoon</v>
      </c>
      <c r="S669">
        <f t="shared" si="66"/>
        <v>3</v>
      </c>
      <c r="T669" t="str">
        <f t="shared" si="68"/>
        <v>2023-07</v>
      </c>
    </row>
    <row r="670" spans="1:20" x14ac:dyDescent="0.3">
      <c r="A670">
        <v>669</v>
      </c>
      <c r="B670" s="1">
        <v>45096</v>
      </c>
      <c r="C670" t="s">
        <v>712</v>
      </c>
      <c r="D670" t="s">
        <v>20</v>
      </c>
      <c r="E670">
        <v>24</v>
      </c>
      <c r="F670" t="s">
        <v>21</v>
      </c>
      <c r="G670">
        <v>4</v>
      </c>
      <c r="H670">
        <v>300</v>
      </c>
      <c r="I670">
        <v>1200</v>
      </c>
      <c r="J670">
        <f t="shared" si="67"/>
        <v>2023</v>
      </c>
      <c r="K670" t="str">
        <f t="shared" si="63"/>
        <v>June</v>
      </c>
      <c r="L670">
        <f>DAY(Table1[[#This Row],[Date]])</f>
        <v>19</v>
      </c>
      <c r="M670" t="str">
        <f>TEXT(Table1[[#This Row],[Date]], "dddd")</f>
        <v>Monday</v>
      </c>
      <c r="N670">
        <f>(Table1[[#This Row],[Total Amount]] / Table1[[#This Row],[Quantity]])</f>
        <v>300</v>
      </c>
      <c r="O670">
        <f>IF(Table1[[#This Row],[Gender]]="Male", 1, 0)</f>
        <v>1</v>
      </c>
      <c r="P670" t="str">
        <f>IF(Table1[[#This Row],[Total Amount]] &gt; 1000, "Yes", "No")</f>
        <v>Yes</v>
      </c>
      <c r="Q670" t="str">
        <f t="shared" si="64"/>
        <v>18-30</v>
      </c>
      <c r="R670" s="3" t="str">
        <f t="shared" si="65"/>
        <v>Monsoon</v>
      </c>
      <c r="S670">
        <f t="shared" si="66"/>
        <v>2</v>
      </c>
      <c r="T670" t="str">
        <f t="shared" si="68"/>
        <v>2023-06</v>
      </c>
    </row>
    <row r="671" spans="1:20" x14ac:dyDescent="0.3">
      <c r="A671">
        <v>670</v>
      </c>
      <c r="B671" s="1">
        <v>45204</v>
      </c>
      <c r="C671" t="s">
        <v>713</v>
      </c>
      <c r="D671" t="s">
        <v>20</v>
      </c>
      <c r="E671">
        <v>27</v>
      </c>
      <c r="F671" t="s">
        <v>21</v>
      </c>
      <c r="G671">
        <v>1</v>
      </c>
      <c r="H671">
        <v>30</v>
      </c>
      <c r="I671">
        <v>30</v>
      </c>
      <c r="J671">
        <f t="shared" si="67"/>
        <v>2023</v>
      </c>
      <c r="K671" t="str">
        <f t="shared" si="63"/>
        <v>October</v>
      </c>
      <c r="L671">
        <f>DAY(Table1[[#This Row],[Date]])</f>
        <v>5</v>
      </c>
      <c r="M671" t="str">
        <f>TEXT(Table1[[#This Row],[Date]], "dddd")</f>
        <v>Thursday</v>
      </c>
      <c r="N671">
        <f>(Table1[[#This Row],[Total Amount]] / Table1[[#This Row],[Quantity]])</f>
        <v>30</v>
      </c>
      <c r="O671">
        <f>IF(Table1[[#This Row],[Gender]]="Male", 1, 0)</f>
        <v>1</v>
      </c>
      <c r="P671" t="str">
        <f>IF(Table1[[#This Row],[Total Amount]] &gt; 1000, "Yes", "No")</f>
        <v>No</v>
      </c>
      <c r="Q671" t="str">
        <f t="shared" si="64"/>
        <v>18-30</v>
      </c>
      <c r="R671" s="3" t="str">
        <f t="shared" si="65"/>
        <v>Autumn</v>
      </c>
      <c r="S671">
        <f t="shared" si="66"/>
        <v>4</v>
      </c>
      <c r="T671" t="str">
        <f t="shared" si="68"/>
        <v>2023-10</v>
      </c>
    </row>
    <row r="672" spans="1:20" x14ac:dyDescent="0.3">
      <c r="A672">
        <v>671</v>
      </c>
      <c r="B672" s="1">
        <v>45165</v>
      </c>
      <c r="C672" t="s">
        <v>714</v>
      </c>
      <c r="D672" t="s">
        <v>20</v>
      </c>
      <c r="E672">
        <v>62</v>
      </c>
      <c r="F672" t="s">
        <v>27</v>
      </c>
      <c r="G672">
        <v>3</v>
      </c>
      <c r="H672">
        <v>50</v>
      </c>
      <c r="I672">
        <v>150</v>
      </c>
      <c r="J672">
        <f t="shared" si="67"/>
        <v>2023</v>
      </c>
      <c r="K672" t="str">
        <f t="shared" si="63"/>
        <v>August</v>
      </c>
      <c r="L672">
        <f>DAY(Table1[[#This Row],[Date]])</f>
        <v>27</v>
      </c>
      <c r="M672" t="str">
        <f>TEXT(Table1[[#This Row],[Date]], "dddd")</f>
        <v>Sunday</v>
      </c>
      <c r="N672">
        <f>(Table1[[#This Row],[Total Amount]] / Table1[[#This Row],[Quantity]])</f>
        <v>50</v>
      </c>
      <c r="O672">
        <f>IF(Table1[[#This Row],[Gender]]="Male", 1, 0)</f>
        <v>1</v>
      </c>
      <c r="P672" t="str">
        <f>IF(Table1[[#This Row],[Total Amount]] &gt; 1000, "Yes", "No")</f>
        <v>No</v>
      </c>
      <c r="Q672" t="str">
        <f t="shared" si="64"/>
        <v>46+</v>
      </c>
      <c r="R672" s="3" t="str">
        <f t="shared" si="65"/>
        <v>Monsoon</v>
      </c>
      <c r="S672">
        <f t="shared" si="66"/>
        <v>3</v>
      </c>
      <c r="T672" t="str">
        <f t="shared" si="68"/>
        <v>2023-08</v>
      </c>
    </row>
    <row r="673" spans="1:20" x14ac:dyDescent="0.3">
      <c r="A673">
        <v>672</v>
      </c>
      <c r="B673" s="1">
        <v>45139</v>
      </c>
      <c r="C673" t="s">
        <v>715</v>
      </c>
      <c r="D673" t="s">
        <v>23</v>
      </c>
      <c r="E673">
        <v>34</v>
      </c>
      <c r="F673" t="s">
        <v>21</v>
      </c>
      <c r="G673">
        <v>2</v>
      </c>
      <c r="H673">
        <v>50</v>
      </c>
      <c r="I673">
        <v>100</v>
      </c>
      <c r="J673">
        <f t="shared" si="67"/>
        <v>2023</v>
      </c>
      <c r="K673" t="str">
        <f t="shared" si="63"/>
        <v>August</v>
      </c>
      <c r="L673">
        <f>DAY(Table1[[#This Row],[Date]])</f>
        <v>1</v>
      </c>
      <c r="M673" t="str">
        <f>TEXT(Table1[[#This Row],[Date]], "dddd")</f>
        <v>Tuesday</v>
      </c>
      <c r="N673">
        <f>(Table1[[#This Row],[Total Amount]] / Table1[[#This Row],[Quantity]])</f>
        <v>50</v>
      </c>
      <c r="O673">
        <f>IF(Table1[[#This Row],[Gender]]="Male", 1, 0)</f>
        <v>0</v>
      </c>
      <c r="P673" t="str">
        <f>IF(Table1[[#This Row],[Total Amount]] &gt; 1000, "Yes", "No")</f>
        <v>No</v>
      </c>
      <c r="Q673" t="str">
        <f t="shared" si="64"/>
        <v>31-45</v>
      </c>
      <c r="R673" s="3" t="str">
        <f t="shared" si="65"/>
        <v>Monsoon</v>
      </c>
      <c r="S673">
        <f t="shared" si="66"/>
        <v>3</v>
      </c>
      <c r="T673" t="str">
        <f t="shared" si="68"/>
        <v>2023-08</v>
      </c>
    </row>
    <row r="674" spans="1:20" x14ac:dyDescent="0.3">
      <c r="A674">
        <v>673</v>
      </c>
      <c r="B674" s="1">
        <v>44958</v>
      </c>
      <c r="C674" t="s">
        <v>716</v>
      </c>
      <c r="D674" t="s">
        <v>23</v>
      </c>
      <c r="E674">
        <v>43</v>
      </c>
      <c r="F674" t="s">
        <v>24</v>
      </c>
      <c r="G674">
        <v>3</v>
      </c>
      <c r="H674">
        <v>500</v>
      </c>
      <c r="I674">
        <v>1500</v>
      </c>
      <c r="J674">
        <f t="shared" si="67"/>
        <v>2023</v>
      </c>
      <c r="K674" t="str">
        <f t="shared" si="63"/>
        <v>February</v>
      </c>
      <c r="L674">
        <f>DAY(Table1[[#This Row],[Date]])</f>
        <v>1</v>
      </c>
      <c r="M674" t="str">
        <f>TEXT(Table1[[#This Row],[Date]], "dddd")</f>
        <v>Wednesday</v>
      </c>
      <c r="N674">
        <f>(Table1[[#This Row],[Total Amount]] / Table1[[#This Row],[Quantity]])</f>
        <v>500</v>
      </c>
      <c r="O674">
        <f>IF(Table1[[#This Row],[Gender]]="Male", 1, 0)</f>
        <v>0</v>
      </c>
      <c r="P674" t="str">
        <f>IF(Table1[[#This Row],[Total Amount]] &gt; 1000, "Yes", "No")</f>
        <v>Yes</v>
      </c>
      <c r="Q674" t="str">
        <f t="shared" si="64"/>
        <v>31-45</v>
      </c>
      <c r="R674" s="3" t="str">
        <f t="shared" si="65"/>
        <v>Winter</v>
      </c>
      <c r="S674">
        <f t="shared" si="66"/>
        <v>1</v>
      </c>
      <c r="T674" t="str">
        <f t="shared" si="68"/>
        <v>2023-02</v>
      </c>
    </row>
    <row r="675" spans="1:20" x14ac:dyDescent="0.3">
      <c r="A675">
        <v>674</v>
      </c>
      <c r="B675" s="1">
        <v>45032</v>
      </c>
      <c r="C675" t="s">
        <v>717</v>
      </c>
      <c r="D675" t="s">
        <v>23</v>
      </c>
      <c r="E675">
        <v>38</v>
      </c>
      <c r="F675" t="s">
        <v>24</v>
      </c>
      <c r="G675">
        <v>1</v>
      </c>
      <c r="H675">
        <v>300</v>
      </c>
      <c r="I675">
        <v>300</v>
      </c>
      <c r="J675">
        <f t="shared" si="67"/>
        <v>2023</v>
      </c>
      <c r="K675" t="str">
        <f t="shared" si="63"/>
        <v>April</v>
      </c>
      <c r="L675">
        <f>DAY(Table1[[#This Row],[Date]])</f>
        <v>16</v>
      </c>
      <c r="M675" t="str">
        <f>TEXT(Table1[[#This Row],[Date]], "dddd")</f>
        <v>Sunday</v>
      </c>
      <c r="N675">
        <f>(Table1[[#This Row],[Total Amount]] / Table1[[#This Row],[Quantity]])</f>
        <v>300</v>
      </c>
      <c r="O675">
        <f>IF(Table1[[#This Row],[Gender]]="Male", 1, 0)</f>
        <v>0</v>
      </c>
      <c r="P675" t="str">
        <f>IF(Table1[[#This Row],[Total Amount]] &gt; 1000, "Yes", "No")</f>
        <v>No</v>
      </c>
      <c r="Q675" t="str">
        <f t="shared" si="64"/>
        <v>31-45</v>
      </c>
      <c r="R675" s="3" t="str">
        <f t="shared" si="65"/>
        <v>Summer</v>
      </c>
      <c r="S675">
        <f t="shared" si="66"/>
        <v>2</v>
      </c>
      <c r="T675" t="str">
        <f t="shared" si="68"/>
        <v>2023-04</v>
      </c>
    </row>
    <row r="676" spans="1:20" x14ac:dyDescent="0.3">
      <c r="A676">
        <v>675</v>
      </c>
      <c r="B676" s="1">
        <v>45142</v>
      </c>
      <c r="C676" t="s">
        <v>718</v>
      </c>
      <c r="D676" t="s">
        <v>23</v>
      </c>
      <c r="E676">
        <v>45</v>
      </c>
      <c r="F676" t="s">
        <v>24</v>
      </c>
      <c r="G676">
        <v>2</v>
      </c>
      <c r="H676">
        <v>30</v>
      </c>
      <c r="I676">
        <v>60</v>
      </c>
      <c r="J676">
        <f t="shared" si="67"/>
        <v>2023</v>
      </c>
      <c r="K676" t="str">
        <f t="shared" si="63"/>
        <v>August</v>
      </c>
      <c r="L676">
        <f>DAY(Table1[[#This Row],[Date]])</f>
        <v>4</v>
      </c>
      <c r="M676" t="str">
        <f>TEXT(Table1[[#This Row],[Date]], "dddd")</f>
        <v>Friday</v>
      </c>
      <c r="N676">
        <f>(Table1[[#This Row],[Total Amount]] / Table1[[#This Row],[Quantity]])</f>
        <v>30</v>
      </c>
      <c r="O676">
        <f>IF(Table1[[#This Row],[Gender]]="Male", 1, 0)</f>
        <v>0</v>
      </c>
      <c r="P676" t="str">
        <f>IF(Table1[[#This Row],[Total Amount]] &gt; 1000, "Yes", "No")</f>
        <v>No</v>
      </c>
      <c r="Q676" t="str">
        <f t="shared" si="64"/>
        <v>31-45</v>
      </c>
      <c r="R676" s="3" t="str">
        <f t="shared" si="65"/>
        <v>Monsoon</v>
      </c>
      <c r="S676">
        <f t="shared" si="66"/>
        <v>3</v>
      </c>
      <c r="T676" t="str">
        <f t="shared" si="68"/>
        <v>2023-08</v>
      </c>
    </row>
    <row r="677" spans="1:20" x14ac:dyDescent="0.3">
      <c r="A677">
        <v>676</v>
      </c>
      <c r="B677" s="1">
        <v>45126</v>
      </c>
      <c r="C677" t="s">
        <v>719</v>
      </c>
      <c r="D677" t="s">
        <v>20</v>
      </c>
      <c r="E677">
        <v>63</v>
      </c>
      <c r="F677" t="s">
        <v>27</v>
      </c>
      <c r="G677">
        <v>3</v>
      </c>
      <c r="H677">
        <v>500</v>
      </c>
      <c r="I677">
        <v>1500</v>
      </c>
      <c r="J677">
        <f t="shared" si="67"/>
        <v>2023</v>
      </c>
      <c r="K677" t="str">
        <f t="shared" si="63"/>
        <v>July</v>
      </c>
      <c r="L677">
        <f>DAY(Table1[[#This Row],[Date]])</f>
        <v>19</v>
      </c>
      <c r="M677" t="str">
        <f>TEXT(Table1[[#This Row],[Date]], "dddd")</f>
        <v>Wednesday</v>
      </c>
      <c r="N677">
        <f>(Table1[[#This Row],[Total Amount]] / Table1[[#This Row],[Quantity]])</f>
        <v>500</v>
      </c>
      <c r="O677">
        <f>IF(Table1[[#This Row],[Gender]]="Male", 1, 0)</f>
        <v>1</v>
      </c>
      <c r="P677" t="str">
        <f>IF(Table1[[#This Row],[Total Amount]] &gt; 1000, "Yes", "No")</f>
        <v>Yes</v>
      </c>
      <c r="Q677" t="str">
        <f t="shared" si="64"/>
        <v>46+</v>
      </c>
      <c r="R677" s="3" t="str">
        <f t="shared" si="65"/>
        <v>Monsoon</v>
      </c>
      <c r="S677">
        <f t="shared" si="66"/>
        <v>3</v>
      </c>
      <c r="T677" t="str">
        <f t="shared" si="68"/>
        <v>2023-07</v>
      </c>
    </row>
    <row r="678" spans="1:20" x14ac:dyDescent="0.3">
      <c r="A678">
        <v>677</v>
      </c>
      <c r="B678" s="1">
        <v>45226</v>
      </c>
      <c r="C678" t="s">
        <v>720</v>
      </c>
      <c r="D678" t="s">
        <v>23</v>
      </c>
      <c r="E678">
        <v>19</v>
      </c>
      <c r="F678" t="s">
        <v>21</v>
      </c>
      <c r="G678">
        <v>3</v>
      </c>
      <c r="H678">
        <v>500</v>
      </c>
      <c r="I678">
        <v>1500</v>
      </c>
      <c r="J678">
        <f t="shared" si="67"/>
        <v>2023</v>
      </c>
      <c r="K678" t="str">
        <f t="shared" si="63"/>
        <v>October</v>
      </c>
      <c r="L678">
        <f>DAY(Table1[[#This Row],[Date]])</f>
        <v>27</v>
      </c>
      <c r="M678" t="str">
        <f>TEXT(Table1[[#This Row],[Date]], "dddd")</f>
        <v>Friday</v>
      </c>
      <c r="N678">
        <f>(Table1[[#This Row],[Total Amount]] / Table1[[#This Row],[Quantity]])</f>
        <v>500</v>
      </c>
      <c r="O678">
        <f>IF(Table1[[#This Row],[Gender]]="Male", 1, 0)</f>
        <v>0</v>
      </c>
      <c r="P678" t="str">
        <f>IF(Table1[[#This Row],[Total Amount]] &gt; 1000, "Yes", "No")</f>
        <v>Yes</v>
      </c>
      <c r="Q678" t="str">
        <f t="shared" si="64"/>
        <v>18-30</v>
      </c>
      <c r="R678" s="3" t="str">
        <f t="shared" si="65"/>
        <v>Autumn</v>
      </c>
      <c r="S678">
        <f t="shared" si="66"/>
        <v>4</v>
      </c>
      <c r="T678" t="str">
        <f t="shared" si="68"/>
        <v>2023-10</v>
      </c>
    </row>
    <row r="679" spans="1:20" x14ac:dyDescent="0.3">
      <c r="A679">
        <v>678</v>
      </c>
      <c r="B679" s="1">
        <v>45283</v>
      </c>
      <c r="C679" t="s">
        <v>721</v>
      </c>
      <c r="D679" t="s">
        <v>23</v>
      </c>
      <c r="E679">
        <v>60</v>
      </c>
      <c r="F679" t="s">
        <v>27</v>
      </c>
      <c r="G679">
        <v>3</v>
      </c>
      <c r="H679">
        <v>300</v>
      </c>
      <c r="I679">
        <v>900</v>
      </c>
      <c r="J679">
        <f t="shared" si="67"/>
        <v>2023</v>
      </c>
      <c r="K679" t="str">
        <f t="shared" si="63"/>
        <v>December</v>
      </c>
      <c r="L679">
        <f>DAY(Table1[[#This Row],[Date]])</f>
        <v>23</v>
      </c>
      <c r="M679" t="str">
        <f>TEXT(Table1[[#This Row],[Date]], "dddd")</f>
        <v>Saturday</v>
      </c>
      <c r="N679">
        <f>(Table1[[#This Row],[Total Amount]] / Table1[[#This Row],[Quantity]])</f>
        <v>300</v>
      </c>
      <c r="O679">
        <f>IF(Table1[[#This Row],[Gender]]="Male", 1, 0)</f>
        <v>0</v>
      </c>
      <c r="P679" t="str">
        <f>IF(Table1[[#This Row],[Total Amount]] &gt; 1000, "Yes", "No")</f>
        <v>No</v>
      </c>
      <c r="Q679" t="str">
        <f t="shared" si="64"/>
        <v>46+</v>
      </c>
      <c r="R679" s="3" t="str">
        <f t="shared" si="65"/>
        <v>Winter</v>
      </c>
      <c r="S679">
        <f t="shared" si="66"/>
        <v>4</v>
      </c>
      <c r="T679" t="str">
        <f t="shared" si="68"/>
        <v>2023-12</v>
      </c>
    </row>
    <row r="680" spans="1:20" x14ac:dyDescent="0.3">
      <c r="A680">
        <v>679</v>
      </c>
      <c r="B680" s="1">
        <v>44937</v>
      </c>
      <c r="C680" t="s">
        <v>722</v>
      </c>
      <c r="D680" t="s">
        <v>23</v>
      </c>
      <c r="E680">
        <v>18</v>
      </c>
      <c r="F680" t="s">
        <v>21</v>
      </c>
      <c r="G680">
        <v>3</v>
      </c>
      <c r="H680">
        <v>30</v>
      </c>
      <c r="I680">
        <v>90</v>
      </c>
      <c r="J680">
        <f t="shared" si="67"/>
        <v>2023</v>
      </c>
      <c r="K680" t="str">
        <f t="shared" si="63"/>
        <v>January</v>
      </c>
      <c r="L680">
        <f>DAY(Table1[[#This Row],[Date]])</f>
        <v>11</v>
      </c>
      <c r="M680" t="str">
        <f>TEXT(Table1[[#This Row],[Date]], "dddd")</f>
        <v>Wednesday</v>
      </c>
      <c r="N680">
        <f>(Table1[[#This Row],[Total Amount]] / Table1[[#This Row],[Quantity]])</f>
        <v>30</v>
      </c>
      <c r="O680">
        <f>IF(Table1[[#This Row],[Gender]]="Male", 1, 0)</f>
        <v>0</v>
      </c>
      <c r="P680" t="str">
        <f>IF(Table1[[#This Row],[Total Amount]] &gt; 1000, "Yes", "No")</f>
        <v>No</v>
      </c>
      <c r="Q680" t="str">
        <f t="shared" si="64"/>
        <v>18-30</v>
      </c>
      <c r="R680" s="3" t="str">
        <f t="shared" si="65"/>
        <v>Winter</v>
      </c>
      <c r="S680">
        <f t="shared" si="66"/>
        <v>1</v>
      </c>
      <c r="T680" t="str">
        <f t="shared" si="68"/>
        <v>2023-01</v>
      </c>
    </row>
    <row r="681" spans="1:20" x14ac:dyDescent="0.3">
      <c r="A681">
        <v>680</v>
      </c>
      <c r="B681" s="1">
        <v>45221</v>
      </c>
      <c r="C681" t="s">
        <v>723</v>
      </c>
      <c r="D681" t="s">
        <v>23</v>
      </c>
      <c r="E681">
        <v>53</v>
      </c>
      <c r="F681" t="s">
        <v>24</v>
      </c>
      <c r="G681">
        <v>3</v>
      </c>
      <c r="H681">
        <v>300</v>
      </c>
      <c r="I681">
        <v>900</v>
      </c>
      <c r="J681">
        <f t="shared" si="67"/>
        <v>2023</v>
      </c>
      <c r="K681" t="str">
        <f t="shared" si="63"/>
        <v>October</v>
      </c>
      <c r="L681">
        <f>DAY(Table1[[#This Row],[Date]])</f>
        <v>22</v>
      </c>
      <c r="M681" t="str">
        <f>TEXT(Table1[[#This Row],[Date]], "dddd")</f>
        <v>Sunday</v>
      </c>
      <c r="N681">
        <f>(Table1[[#This Row],[Total Amount]] / Table1[[#This Row],[Quantity]])</f>
        <v>300</v>
      </c>
      <c r="O681">
        <f>IF(Table1[[#This Row],[Gender]]="Male", 1, 0)</f>
        <v>0</v>
      </c>
      <c r="P681" t="str">
        <f>IF(Table1[[#This Row],[Total Amount]] &gt; 1000, "Yes", "No")</f>
        <v>No</v>
      </c>
      <c r="Q681" t="str">
        <f t="shared" si="64"/>
        <v>46+</v>
      </c>
      <c r="R681" s="3" t="str">
        <f t="shared" si="65"/>
        <v>Autumn</v>
      </c>
      <c r="S681">
        <f t="shared" si="66"/>
        <v>4</v>
      </c>
      <c r="T681" t="str">
        <f t="shared" si="68"/>
        <v>2023-10</v>
      </c>
    </row>
    <row r="682" spans="1:20" x14ac:dyDescent="0.3">
      <c r="A682">
        <v>681</v>
      </c>
      <c r="B682" s="1">
        <v>45121</v>
      </c>
      <c r="C682" t="s">
        <v>724</v>
      </c>
      <c r="D682" t="s">
        <v>23</v>
      </c>
      <c r="E682">
        <v>43</v>
      </c>
      <c r="F682" t="s">
        <v>27</v>
      </c>
      <c r="G682">
        <v>2</v>
      </c>
      <c r="H682">
        <v>30</v>
      </c>
      <c r="I682">
        <v>60</v>
      </c>
      <c r="J682">
        <f t="shared" si="67"/>
        <v>2023</v>
      </c>
      <c r="K682" t="str">
        <f t="shared" si="63"/>
        <v>July</v>
      </c>
      <c r="L682">
        <f>DAY(Table1[[#This Row],[Date]])</f>
        <v>14</v>
      </c>
      <c r="M682" t="str">
        <f>TEXT(Table1[[#This Row],[Date]], "dddd")</f>
        <v>Friday</v>
      </c>
      <c r="N682">
        <f>(Table1[[#This Row],[Total Amount]] / Table1[[#This Row],[Quantity]])</f>
        <v>30</v>
      </c>
      <c r="O682">
        <f>IF(Table1[[#This Row],[Gender]]="Male", 1, 0)</f>
        <v>0</v>
      </c>
      <c r="P682" t="str">
        <f>IF(Table1[[#This Row],[Total Amount]] &gt; 1000, "Yes", "No")</f>
        <v>No</v>
      </c>
      <c r="Q682" t="str">
        <f t="shared" si="64"/>
        <v>31-45</v>
      </c>
      <c r="R682" s="3" t="str">
        <f t="shared" si="65"/>
        <v>Monsoon</v>
      </c>
      <c r="S682">
        <f t="shared" si="66"/>
        <v>3</v>
      </c>
      <c r="T682" t="str">
        <f t="shared" si="68"/>
        <v>2023-07</v>
      </c>
    </row>
    <row r="683" spans="1:20" x14ac:dyDescent="0.3">
      <c r="A683">
        <v>682</v>
      </c>
      <c r="B683" s="1">
        <v>45171</v>
      </c>
      <c r="C683" t="s">
        <v>725</v>
      </c>
      <c r="D683" t="s">
        <v>20</v>
      </c>
      <c r="E683">
        <v>46</v>
      </c>
      <c r="F683" t="s">
        <v>21</v>
      </c>
      <c r="G683">
        <v>4</v>
      </c>
      <c r="H683">
        <v>300</v>
      </c>
      <c r="I683">
        <v>1200</v>
      </c>
      <c r="J683">
        <f t="shared" si="67"/>
        <v>2023</v>
      </c>
      <c r="K683" t="str">
        <f t="shared" si="63"/>
        <v>September</v>
      </c>
      <c r="L683">
        <f>DAY(Table1[[#This Row],[Date]])</f>
        <v>2</v>
      </c>
      <c r="M683" t="str">
        <f>TEXT(Table1[[#This Row],[Date]], "dddd")</f>
        <v>Saturday</v>
      </c>
      <c r="N683">
        <f>(Table1[[#This Row],[Total Amount]] / Table1[[#This Row],[Quantity]])</f>
        <v>300</v>
      </c>
      <c r="O683">
        <f>IF(Table1[[#This Row],[Gender]]="Male", 1, 0)</f>
        <v>1</v>
      </c>
      <c r="P683" t="str">
        <f>IF(Table1[[#This Row],[Total Amount]] &gt; 1000, "Yes", "No")</f>
        <v>Yes</v>
      </c>
      <c r="Q683" t="str">
        <f t="shared" si="64"/>
        <v>46+</v>
      </c>
      <c r="R683" s="3" t="str">
        <f t="shared" si="65"/>
        <v>Monsoon</v>
      </c>
      <c r="S683">
        <f t="shared" si="66"/>
        <v>3</v>
      </c>
      <c r="T683" t="str">
        <f t="shared" si="68"/>
        <v>2023-09</v>
      </c>
    </row>
    <row r="684" spans="1:20" x14ac:dyDescent="0.3">
      <c r="A684">
        <v>683</v>
      </c>
      <c r="B684" s="1">
        <v>44930</v>
      </c>
      <c r="C684" t="s">
        <v>726</v>
      </c>
      <c r="D684" t="s">
        <v>20</v>
      </c>
      <c r="E684">
        <v>38</v>
      </c>
      <c r="F684" t="s">
        <v>21</v>
      </c>
      <c r="G684">
        <v>2</v>
      </c>
      <c r="H684">
        <v>500</v>
      </c>
      <c r="I684">
        <v>1000</v>
      </c>
      <c r="J684">
        <f t="shared" si="67"/>
        <v>2023</v>
      </c>
      <c r="K684" t="str">
        <f t="shared" si="63"/>
        <v>January</v>
      </c>
      <c r="L684">
        <f>DAY(Table1[[#This Row],[Date]])</f>
        <v>4</v>
      </c>
      <c r="M684" t="str">
        <f>TEXT(Table1[[#This Row],[Date]], "dddd")</f>
        <v>Wednesday</v>
      </c>
      <c r="N684">
        <f>(Table1[[#This Row],[Total Amount]] / Table1[[#This Row],[Quantity]])</f>
        <v>500</v>
      </c>
      <c r="O684">
        <f>IF(Table1[[#This Row],[Gender]]="Male", 1, 0)</f>
        <v>1</v>
      </c>
      <c r="P684" t="str">
        <f>IF(Table1[[#This Row],[Total Amount]] &gt; 1000, "Yes", "No")</f>
        <v>No</v>
      </c>
      <c r="Q684" t="str">
        <f t="shared" si="64"/>
        <v>31-45</v>
      </c>
      <c r="R684" s="3" t="str">
        <f t="shared" si="65"/>
        <v>Winter</v>
      </c>
      <c r="S684">
        <f t="shared" si="66"/>
        <v>1</v>
      </c>
      <c r="T684" t="str">
        <f t="shared" si="68"/>
        <v>2023-01</v>
      </c>
    </row>
    <row r="685" spans="1:20" x14ac:dyDescent="0.3">
      <c r="A685">
        <v>684</v>
      </c>
      <c r="B685" s="1">
        <v>45107</v>
      </c>
      <c r="C685" t="s">
        <v>727</v>
      </c>
      <c r="D685" t="s">
        <v>23</v>
      </c>
      <c r="E685">
        <v>28</v>
      </c>
      <c r="F685" t="s">
        <v>24</v>
      </c>
      <c r="G685">
        <v>2</v>
      </c>
      <c r="H685">
        <v>500</v>
      </c>
      <c r="I685">
        <v>1000</v>
      </c>
      <c r="J685">
        <f t="shared" si="67"/>
        <v>2023</v>
      </c>
      <c r="K685" t="str">
        <f t="shared" si="63"/>
        <v>June</v>
      </c>
      <c r="L685">
        <f>DAY(Table1[[#This Row],[Date]])</f>
        <v>30</v>
      </c>
      <c r="M685" t="str">
        <f>TEXT(Table1[[#This Row],[Date]], "dddd")</f>
        <v>Friday</v>
      </c>
      <c r="N685">
        <f>(Table1[[#This Row],[Total Amount]] / Table1[[#This Row],[Quantity]])</f>
        <v>500</v>
      </c>
      <c r="O685">
        <f>IF(Table1[[#This Row],[Gender]]="Male", 1, 0)</f>
        <v>0</v>
      </c>
      <c r="P685" t="str">
        <f>IF(Table1[[#This Row],[Total Amount]] &gt; 1000, "Yes", "No")</f>
        <v>No</v>
      </c>
      <c r="Q685" t="str">
        <f t="shared" si="64"/>
        <v>18-30</v>
      </c>
      <c r="R685" s="3" t="str">
        <f t="shared" si="65"/>
        <v>Monsoon</v>
      </c>
      <c r="S685">
        <f t="shared" si="66"/>
        <v>2</v>
      </c>
      <c r="T685" t="str">
        <f t="shared" si="68"/>
        <v>2023-06</v>
      </c>
    </row>
    <row r="686" spans="1:20" x14ac:dyDescent="0.3">
      <c r="A686">
        <v>685</v>
      </c>
      <c r="B686" s="1">
        <v>45079</v>
      </c>
      <c r="C686" t="s">
        <v>728</v>
      </c>
      <c r="D686" t="s">
        <v>20</v>
      </c>
      <c r="E686">
        <v>57</v>
      </c>
      <c r="F686" t="s">
        <v>27</v>
      </c>
      <c r="G686">
        <v>2</v>
      </c>
      <c r="H686">
        <v>25</v>
      </c>
      <c r="I686">
        <v>50</v>
      </c>
      <c r="J686">
        <f t="shared" si="67"/>
        <v>2023</v>
      </c>
      <c r="K686" t="str">
        <f t="shared" si="63"/>
        <v>June</v>
      </c>
      <c r="L686">
        <f>DAY(Table1[[#This Row],[Date]])</f>
        <v>2</v>
      </c>
      <c r="M686" t="str">
        <f>TEXT(Table1[[#This Row],[Date]], "dddd")</f>
        <v>Friday</v>
      </c>
      <c r="N686">
        <f>(Table1[[#This Row],[Total Amount]] / Table1[[#This Row],[Quantity]])</f>
        <v>25</v>
      </c>
      <c r="O686">
        <f>IF(Table1[[#This Row],[Gender]]="Male", 1, 0)</f>
        <v>1</v>
      </c>
      <c r="P686" t="str">
        <f>IF(Table1[[#This Row],[Total Amount]] &gt; 1000, "Yes", "No")</f>
        <v>No</v>
      </c>
      <c r="Q686" t="str">
        <f t="shared" si="64"/>
        <v>46+</v>
      </c>
      <c r="R686" s="3" t="str">
        <f t="shared" si="65"/>
        <v>Monsoon</v>
      </c>
      <c r="S686">
        <f t="shared" si="66"/>
        <v>2</v>
      </c>
      <c r="T686" t="str">
        <f t="shared" si="68"/>
        <v>2023-06</v>
      </c>
    </row>
    <row r="687" spans="1:20" x14ac:dyDescent="0.3">
      <c r="A687">
        <v>686</v>
      </c>
      <c r="B687" s="1">
        <v>45126</v>
      </c>
      <c r="C687" t="s">
        <v>729</v>
      </c>
      <c r="D687" t="s">
        <v>23</v>
      </c>
      <c r="E687">
        <v>28</v>
      </c>
      <c r="F687" t="s">
        <v>27</v>
      </c>
      <c r="G687">
        <v>4</v>
      </c>
      <c r="H687">
        <v>50</v>
      </c>
      <c r="I687">
        <v>200</v>
      </c>
      <c r="J687">
        <f t="shared" si="67"/>
        <v>2023</v>
      </c>
      <c r="K687" t="str">
        <f t="shared" si="63"/>
        <v>July</v>
      </c>
      <c r="L687">
        <f>DAY(Table1[[#This Row],[Date]])</f>
        <v>19</v>
      </c>
      <c r="M687" t="str">
        <f>TEXT(Table1[[#This Row],[Date]], "dddd")</f>
        <v>Wednesday</v>
      </c>
      <c r="N687">
        <f>(Table1[[#This Row],[Total Amount]] / Table1[[#This Row],[Quantity]])</f>
        <v>50</v>
      </c>
      <c r="O687">
        <f>IF(Table1[[#This Row],[Gender]]="Male", 1, 0)</f>
        <v>0</v>
      </c>
      <c r="P687" t="str">
        <f>IF(Table1[[#This Row],[Total Amount]] &gt; 1000, "Yes", "No")</f>
        <v>No</v>
      </c>
      <c r="Q687" t="str">
        <f t="shared" si="64"/>
        <v>18-30</v>
      </c>
      <c r="R687" s="3" t="str">
        <f t="shared" si="65"/>
        <v>Monsoon</v>
      </c>
      <c r="S687">
        <f t="shared" si="66"/>
        <v>3</v>
      </c>
      <c r="T687" t="str">
        <f t="shared" si="68"/>
        <v>2023-07</v>
      </c>
    </row>
    <row r="688" spans="1:20" x14ac:dyDescent="0.3">
      <c r="A688">
        <v>687</v>
      </c>
      <c r="B688" s="1">
        <v>45141</v>
      </c>
      <c r="C688" t="s">
        <v>730</v>
      </c>
      <c r="D688" t="s">
        <v>23</v>
      </c>
      <c r="E688">
        <v>53</v>
      </c>
      <c r="F688" t="s">
        <v>27</v>
      </c>
      <c r="G688">
        <v>1</v>
      </c>
      <c r="H688">
        <v>300</v>
      </c>
      <c r="I688">
        <v>300</v>
      </c>
      <c r="J688">
        <f t="shared" si="67"/>
        <v>2023</v>
      </c>
      <c r="K688" t="str">
        <f t="shared" si="63"/>
        <v>August</v>
      </c>
      <c r="L688">
        <f>DAY(Table1[[#This Row],[Date]])</f>
        <v>3</v>
      </c>
      <c r="M688" t="str">
        <f>TEXT(Table1[[#This Row],[Date]], "dddd")</f>
        <v>Thursday</v>
      </c>
      <c r="N688">
        <f>(Table1[[#This Row],[Total Amount]] / Table1[[#This Row],[Quantity]])</f>
        <v>300</v>
      </c>
      <c r="O688">
        <f>IF(Table1[[#This Row],[Gender]]="Male", 1, 0)</f>
        <v>0</v>
      </c>
      <c r="P688" t="str">
        <f>IF(Table1[[#This Row],[Total Amount]] &gt; 1000, "Yes", "No")</f>
        <v>No</v>
      </c>
      <c r="Q688" t="str">
        <f t="shared" si="64"/>
        <v>46+</v>
      </c>
      <c r="R688" s="3" t="str">
        <f t="shared" si="65"/>
        <v>Monsoon</v>
      </c>
      <c r="S688">
        <f t="shared" si="66"/>
        <v>3</v>
      </c>
      <c r="T688" t="str">
        <f t="shared" si="68"/>
        <v>2023-08</v>
      </c>
    </row>
    <row r="689" spans="1:20" x14ac:dyDescent="0.3">
      <c r="A689">
        <v>688</v>
      </c>
      <c r="B689" s="1">
        <v>45202</v>
      </c>
      <c r="C689" t="s">
        <v>731</v>
      </c>
      <c r="D689" t="s">
        <v>20</v>
      </c>
      <c r="E689">
        <v>56</v>
      </c>
      <c r="F689" t="s">
        <v>24</v>
      </c>
      <c r="G689">
        <v>4</v>
      </c>
      <c r="H689">
        <v>25</v>
      </c>
      <c r="I689">
        <v>100</v>
      </c>
      <c r="J689">
        <f t="shared" si="67"/>
        <v>2023</v>
      </c>
      <c r="K689" t="str">
        <f t="shared" si="63"/>
        <v>October</v>
      </c>
      <c r="L689">
        <f>DAY(Table1[[#This Row],[Date]])</f>
        <v>3</v>
      </c>
      <c r="M689" t="str">
        <f>TEXT(Table1[[#This Row],[Date]], "dddd")</f>
        <v>Tuesday</v>
      </c>
      <c r="N689">
        <f>(Table1[[#This Row],[Total Amount]] / Table1[[#This Row],[Quantity]])</f>
        <v>25</v>
      </c>
      <c r="O689">
        <f>IF(Table1[[#This Row],[Gender]]="Male", 1, 0)</f>
        <v>1</v>
      </c>
      <c r="P689" t="str">
        <f>IF(Table1[[#This Row],[Total Amount]] &gt; 1000, "Yes", "No")</f>
        <v>No</v>
      </c>
      <c r="Q689" t="str">
        <f t="shared" si="64"/>
        <v>46+</v>
      </c>
      <c r="R689" s="3" t="str">
        <f t="shared" si="65"/>
        <v>Autumn</v>
      </c>
      <c r="S689">
        <f t="shared" si="66"/>
        <v>4</v>
      </c>
      <c r="T689" t="str">
        <f t="shared" si="68"/>
        <v>2023-10</v>
      </c>
    </row>
    <row r="690" spans="1:20" x14ac:dyDescent="0.3">
      <c r="A690">
        <v>689</v>
      </c>
      <c r="B690" s="1">
        <v>45206</v>
      </c>
      <c r="C690" t="s">
        <v>732</v>
      </c>
      <c r="D690" t="s">
        <v>20</v>
      </c>
      <c r="E690">
        <v>57</v>
      </c>
      <c r="F690" t="s">
        <v>27</v>
      </c>
      <c r="G690">
        <v>2</v>
      </c>
      <c r="H690">
        <v>50</v>
      </c>
      <c r="I690">
        <v>100</v>
      </c>
      <c r="J690">
        <f t="shared" si="67"/>
        <v>2023</v>
      </c>
      <c r="K690" t="str">
        <f t="shared" si="63"/>
        <v>October</v>
      </c>
      <c r="L690">
        <f>DAY(Table1[[#This Row],[Date]])</f>
        <v>7</v>
      </c>
      <c r="M690" t="str">
        <f>TEXT(Table1[[#This Row],[Date]], "dddd")</f>
        <v>Saturday</v>
      </c>
      <c r="N690">
        <f>(Table1[[#This Row],[Total Amount]] / Table1[[#This Row],[Quantity]])</f>
        <v>50</v>
      </c>
      <c r="O690">
        <f>IF(Table1[[#This Row],[Gender]]="Male", 1, 0)</f>
        <v>1</v>
      </c>
      <c r="P690" t="str">
        <f>IF(Table1[[#This Row],[Total Amount]] &gt; 1000, "Yes", "No")</f>
        <v>No</v>
      </c>
      <c r="Q690" t="str">
        <f t="shared" si="64"/>
        <v>46+</v>
      </c>
      <c r="R690" s="3" t="str">
        <f t="shared" si="65"/>
        <v>Autumn</v>
      </c>
      <c r="S690">
        <f t="shared" si="66"/>
        <v>4</v>
      </c>
      <c r="T690" t="str">
        <f t="shared" si="68"/>
        <v>2023-10</v>
      </c>
    </row>
    <row r="691" spans="1:20" x14ac:dyDescent="0.3">
      <c r="A691">
        <v>690</v>
      </c>
      <c r="B691" s="1">
        <v>45235</v>
      </c>
      <c r="C691" t="s">
        <v>733</v>
      </c>
      <c r="D691" t="s">
        <v>23</v>
      </c>
      <c r="E691">
        <v>52</v>
      </c>
      <c r="F691" t="s">
        <v>24</v>
      </c>
      <c r="G691">
        <v>3</v>
      </c>
      <c r="H691">
        <v>300</v>
      </c>
      <c r="I691">
        <v>900</v>
      </c>
      <c r="J691">
        <f t="shared" si="67"/>
        <v>2023</v>
      </c>
      <c r="K691" t="str">
        <f t="shared" si="63"/>
        <v>November</v>
      </c>
      <c r="L691">
        <f>DAY(Table1[[#This Row],[Date]])</f>
        <v>5</v>
      </c>
      <c r="M691" t="str">
        <f>TEXT(Table1[[#This Row],[Date]], "dddd")</f>
        <v>Sunday</v>
      </c>
      <c r="N691">
        <f>(Table1[[#This Row],[Total Amount]] / Table1[[#This Row],[Quantity]])</f>
        <v>300</v>
      </c>
      <c r="O691">
        <f>IF(Table1[[#This Row],[Gender]]="Male", 1, 0)</f>
        <v>0</v>
      </c>
      <c r="P691" t="str">
        <f>IF(Table1[[#This Row],[Total Amount]] &gt; 1000, "Yes", "No")</f>
        <v>No</v>
      </c>
      <c r="Q691" t="str">
        <f t="shared" si="64"/>
        <v>46+</v>
      </c>
      <c r="R691" s="3" t="str">
        <f t="shared" si="65"/>
        <v>Autumn</v>
      </c>
      <c r="S691">
        <f t="shared" si="66"/>
        <v>4</v>
      </c>
      <c r="T691" t="str">
        <f t="shared" si="68"/>
        <v>2023-11</v>
      </c>
    </row>
    <row r="692" spans="1:20" x14ac:dyDescent="0.3">
      <c r="A692">
        <v>691</v>
      </c>
      <c r="B692" s="1">
        <v>45039</v>
      </c>
      <c r="C692" t="s">
        <v>734</v>
      </c>
      <c r="D692" t="s">
        <v>23</v>
      </c>
      <c r="E692">
        <v>51</v>
      </c>
      <c r="F692" t="s">
        <v>24</v>
      </c>
      <c r="G692">
        <v>3</v>
      </c>
      <c r="H692">
        <v>30</v>
      </c>
      <c r="I692">
        <v>90</v>
      </c>
      <c r="J692">
        <f t="shared" si="67"/>
        <v>2023</v>
      </c>
      <c r="K692" t="str">
        <f t="shared" si="63"/>
        <v>April</v>
      </c>
      <c r="L692">
        <f>DAY(Table1[[#This Row],[Date]])</f>
        <v>23</v>
      </c>
      <c r="M692" t="str">
        <f>TEXT(Table1[[#This Row],[Date]], "dddd")</f>
        <v>Sunday</v>
      </c>
      <c r="N692">
        <f>(Table1[[#This Row],[Total Amount]] / Table1[[#This Row],[Quantity]])</f>
        <v>30</v>
      </c>
      <c r="O692">
        <f>IF(Table1[[#This Row],[Gender]]="Male", 1, 0)</f>
        <v>0</v>
      </c>
      <c r="P692" t="str">
        <f>IF(Table1[[#This Row],[Total Amount]] &gt; 1000, "Yes", "No")</f>
        <v>No</v>
      </c>
      <c r="Q692" t="str">
        <f t="shared" si="64"/>
        <v>46+</v>
      </c>
      <c r="R692" s="3" t="str">
        <f t="shared" si="65"/>
        <v>Summer</v>
      </c>
      <c r="S692">
        <f t="shared" si="66"/>
        <v>2</v>
      </c>
      <c r="T692" t="str">
        <f t="shared" si="68"/>
        <v>2023-04</v>
      </c>
    </row>
    <row r="693" spans="1:20" x14ac:dyDescent="0.3">
      <c r="A693">
        <v>692</v>
      </c>
      <c r="B693" s="1">
        <v>45176</v>
      </c>
      <c r="C693" t="s">
        <v>735</v>
      </c>
      <c r="D693" t="s">
        <v>23</v>
      </c>
      <c r="E693">
        <v>64</v>
      </c>
      <c r="F693" t="s">
        <v>24</v>
      </c>
      <c r="G693">
        <v>2</v>
      </c>
      <c r="H693">
        <v>50</v>
      </c>
      <c r="I693">
        <v>100</v>
      </c>
      <c r="J693">
        <f t="shared" si="67"/>
        <v>2023</v>
      </c>
      <c r="K693" t="str">
        <f t="shared" si="63"/>
        <v>September</v>
      </c>
      <c r="L693">
        <f>DAY(Table1[[#This Row],[Date]])</f>
        <v>7</v>
      </c>
      <c r="M693" t="str">
        <f>TEXT(Table1[[#This Row],[Date]], "dddd")</f>
        <v>Thursday</v>
      </c>
      <c r="N693">
        <f>(Table1[[#This Row],[Total Amount]] / Table1[[#This Row],[Quantity]])</f>
        <v>50</v>
      </c>
      <c r="O693">
        <f>IF(Table1[[#This Row],[Gender]]="Male", 1, 0)</f>
        <v>0</v>
      </c>
      <c r="P693" t="str">
        <f>IF(Table1[[#This Row],[Total Amount]] &gt; 1000, "Yes", "No")</f>
        <v>No</v>
      </c>
      <c r="Q693" t="str">
        <f t="shared" si="64"/>
        <v>46+</v>
      </c>
      <c r="R693" s="3" t="str">
        <f t="shared" si="65"/>
        <v>Monsoon</v>
      </c>
      <c r="S693">
        <f t="shared" si="66"/>
        <v>3</v>
      </c>
      <c r="T693" t="str">
        <f t="shared" si="68"/>
        <v>2023-09</v>
      </c>
    </row>
    <row r="694" spans="1:20" x14ac:dyDescent="0.3">
      <c r="A694">
        <v>693</v>
      </c>
      <c r="B694" s="1">
        <v>45039</v>
      </c>
      <c r="C694" t="s">
        <v>736</v>
      </c>
      <c r="D694" t="s">
        <v>20</v>
      </c>
      <c r="E694">
        <v>41</v>
      </c>
      <c r="F694" t="s">
        <v>21</v>
      </c>
      <c r="G694">
        <v>3</v>
      </c>
      <c r="H694">
        <v>500</v>
      </c>
      <c r="I694">
        <v>1500</v>
      </c>
      <c r="J694">
        <f t="shared" si="67"/>
        <v>2023</v>
      </c>
      <c r="K694" t="str">
        <f t="shared" si="63"/>
        <v>April</v>
      </c>
      <c r="L694">
        <f>DAY(Table1[[#This Row],[Date]])</f>
        <v>23</v>
      </c>
      <c r="M694" t="str">
        <f>TEXT(Table1[[#This Row],[Date]], "dddd")</f>
        <v>Sunday</v>
      </c>
      <c r="N694">
        <f>(Table1[[#This Row],[Total Amount]] / Table1[[#This Row],[Quantity]])</f>
        <v>500</v>
      </c>
      <c r="O694">
        <f>IF(Table1[[#This Row],[Gender]]="Male", 1, 0)</f>
        <v>1</v>
      </c>
      <c r="P694" t="str">
        <f>IF(Table1[[#This Row],[Total Amount]] &gt; 1000, "Yes", "No")</f>
        <v>Yes</v>
      </c>
      <c r="Q694" t="str">
        <f t="shared" si="64"/>
        <v>31-45</v>
      </c>
      <c r="R694" s="3" t="str">
        <f t="shared" si="65"/>
        <v>Summer</v>
      </c>
      <c r="S694">
        <f t="shared" si="66"/>
        <v>2</v>
      </c>
      <c r="T694" t="str">
        <f t="shared" si="68"/>
        <v>2023-04</v>
      </c>
    </row>
    <row r="695" spans="1:20" x14ac:dyDescent="0.3">
      <c r="A695">
        <v>694</v>
      </c>
      <c r="B695" s="1">
        <v>45066</v>
      </c>
      <c r="C695" t="s">
        <v>737</v>
      </c>
      <c r="D695" t="s">
        <v>23</v>
      </c>
      <c r="E695">
        <v>39</v>
      </c>
      <c r="F695" t="s">
        <v>27</v>
      </c>
      <c r="G695">
        <v>2</v>
      </c>
      <c r="H695">
        <v>25</v>
      </c>
      <c r="I695">
        <v>50</v>
      </c>
      <c r="J695">
        <f t="shared" si="67"/>
        <v>2023</v>
      </c>
      <c r="K695" t="str">
        <f t="shared" si="63"/>
        <v>May</v>
      </c>
      <c r="L695">
        <f>DAY(Table1[[#This Row],[Date]])</f>
        <v>20</v>
      </c>
      <c r="M695" t="str">
        <f>TEXT(Table1[[#This Row],[Date]], "dddd")</f>
        <v>Saturday</v>
      </c>
      <c r="N695">
        <f>(Table1[[#This Row],[Total Amount]] / Table1[[#This Row],[Quantity]])</f>
        <v>25</v>
      </c>
      <c r="O695">
        <f>IF(Table1[[#This Row],[Gender]]="Male", 1, 0)</f>
        <v>0</v>
      </c>
      <c r="P695" t="str">
        <f>IF(Table1[[#This Row],[Total Amount]] &gt; 1000, "Yes", "No")</f>
        <v>No</v>
      </c>
      <c r="Q695" t="str">
        <f t="shared" si="64"/>
        <v>31-45</v>
      </c>
      <c r="R695" s="3" t="str">
        <f t="shared" si="65"/>
        <v>Summer</v>
      </c>
      <c r="S695">
        <f t="shared" si="66"/>
        <v>2</v>
      </c>
      <c r="T695" t="str">
        <f t="shared" si="68"/>
        <v>2023-05</v>
      </c>
    </row>
    <row r="696" spans="1:20" x14ac:dyDescent="0.3">
      <c r="A696">
        <v>695</v>
      </c>
      <c r="B696" s="1">
        <v>45150</v>
      </c>
      <c r="C696" t="s">
        <v>738</v>
      </c>
      <c r="D696" t="s">
        <v>23</v>
      </c>
      <c r="E696">
        <v>22</v>
      </c>
      <c r="F696" t="s">
        <v>27</v>
      </c>
      <c r="G696">
        <v>3</v>
      </c>
      <c r="H696">
        <v>50</v>
      </c>
      <c r="I696">
        <v>150</v>
      </c>
      <c r="J696">
        <f t="shared" si="67"/>
        <v>2023</v>
      </c>
      <c r="K696" t="str">
        <f t="shared" si="63"/>
        <v>August</v>
      </c>
      <c r="L696">
        <f>DAY(Table1[[#This Row],[Date]])</f>
        <v>12</v>
      </c>
      <c r="M696" t="str">
        <f>TEXT(Table1[[#This Row],[Date]], "dddd")</f>
        <v>Saturday</v>
      </c>
      <c r="N696">
        <f>(Table1[[#This Row],[Total Amount]] / Table1[[#This Row],[Quantity]])</f>
        <v>50</v>
      </c>
      <c r="O696">
        <f>IF(Table1[[#This Row],[Gender]]="Male", 1, 0)</f>
        <v>0</v>
      </c>
      <c r="P696" t="str">
        <f>IF(Table1[[#This Row],[Total Amount]] &gt; 1000, "Yes", "No")</f>
        <v>No</v>
      </c>
      <c r="Q696" t="str">
        <f t="shared" si="64"/>
        <v>18-30</v>
      </c>
      <c r="R696" s="3" t="str">
        <f t="shared" si="65"/>
        <v>Monsoon</v>
      </c>
      <c r="S696">
        <f t="shared" si="66"/>
        <v>3</v>
      </c>
      <c r="T696" t="str">
        <f t="shared" si="68"/>
        <v>2023-08</v>
      </c>
    </row>
    <row r="697" spans="1:20" x14ac:dyDescent="0.3">
      <c r="A697">
        <v>696</v>
      </c>
      <c r="B697" s="1">
        <v>45175</v>
      </c>
      <c r="C697" t="s">
        <v>739</v>
      </c>
      <c r="D697" t="s">
        <v>23</v>
      </c>
      <c r="E697">
        <v>50</v>
      </c>
      <c r="F697" t="s">
        <v>24</v>
      </c>
      <c r="G697">
        <v>4</v>
      </c>
      <c r="H697">
        <v>50</v>
      </c>
      <c r="I697">
        <v>200</v>
      </c>
      <c r="J697">
        <f t="shared" si="67"/>
        <v>2023</v>
      </c>
      <c r="K697" t="str">
        <f t="shared" si="63"/>
        <v>September</v>
      </c>
      <c r="L697">
        <f>DAY(Table1[[#This Row],[Date]])</f>
        <v>6</v>
      </c>
      <c r="M697" t="str">
        <f>TEXT(Table1[[#This Row],[Date]], "dddd")</f>
        <v>Wednesday</v>
      </c>
      <c r="N697">
        <f>(Table1[[#This Row],[Total Amount]] / Table1[[#This Row],[Quantity]])</f>
        <v>50</v>
      </c>
      <c r="O697">
        <f>IF(Table1[[#This Row],[Gender]]="Male", 1, 0)</f>
        <v>0</v>
      </c>
      <c r="P697" t="str">
        <f>IF(Table1[[#This Row],[Total Amount]] &gt; 1000, "Yes", "No")</f>
        <v>No</v>
      </c>
      <c r="Q697" t="str">
        <f t="shared" si="64"/>
        <v>46+</v>
      </c>
      <c r="R697" s="3" t="str">
        <f t="shared" si="65"/>
        <v>Monsoon</v>
      </c>
      <c r="S697">
        <f t="shared" si="66"/>
        <v>3</v>
      </c>
      <c r="T697" t="str">
        <f t="shared" si="68"/>
        <v>2023-09</v>
      </c>
    </row>
    <row r="698" spans="1:20" x14ac:dyDescent="0.3">
      <c r="A698">
        <v>697</v>
      </c>
      <c r="B698" s="1">
        <v>44941</v>
      </c>
      <c r="C698" t="s">
        <v>740</v>
      </c>
      <c r="D698" t="s">
        <v>20</v>
      </c>
      <c r="E698">
        <v>53</v>
      </c>
      <c r="F698" t="s">
        <v>24</v>
      </c>
      <c r="G698">
        <v>1</v>
      </c>
      <c r="H698">
        <v>500</v>
      </c>
      <c r="I698">
        <v>500</v>
      </c>
      <c r="J698">
        <f t="shared" si="67"/>
        <v>2023</v>
      </c>
      <c r="K698" t="str">
        <f t="shared" si="63"/>
        <v>January</v>
      </c>
      <c r="L698">
        <f>DAY(Table1[[#This Row],[Date]])</f>
        <v>15</v>
      </c>
      <c r="M698" t="str">
        <f>TEXT(Table1[[#This Row],[Date]], "dddd")</f>
        <v>Sunday</v>
      </c>
      <c r="N698">
        <f>(Table1[[#This Row],[Total Amount]] / Table1[[#This Row],[Quantity]])</f>
        <v>500</v>
      </c>
      <c r="O698">
        <f>IF(Table1[[#This Row],[Gender]]="Male", 1, 0)</f>
        <v>1</v>
      </c>
      <c r="P698" t="str">
        <f>IF(Table1[[#This Row],[Total Amount]] &gt; 1000, "Yes", "No")</f>
        <v>No</v>
      </c>
      <c r="Q698" t="str">
        <f t="shared" si="64"/>
        <v>46+</v>
      </c>
      <c r="R698" s="3" t="str">
        <f t="shared" si="65"/>
        <v>Winter</v>
      </c>
      <c r="S698">
        <f t="shared" si="66"/>
        <v>1</v>
      </c>
      <c r="T698" t="str">
        <f t="shared" si="68"/>
        <v>2023-01</v>
      </c>
    </row>
    <row r="699" spans="1:20" x14ac:dyDescent="0.3">
      <c r="A699">
        <v>698</v>
      </c>
      <c r="B699" s="1">
        <v>45126</v>
      </c>
      <c r="C699" t="s">
        <v>741</v>
      </c>
      <c r="D699" t="s">
        <v>23</v>
      </c>
      <c r="E699">
        <v>64</v>
      </c>
      <c r="F699" t="s">
        <v>27</v>
      </c>
      <c r="G699">
        <v>1</v>
      </c>
      <c r="H699">
        <v>300</v>
      </c>
      <c r="I699">
        <v>300</v>
      </c>
      <c r="J699">
        <f t="shared" si="67"/>
        <v>2023</v>
      </c>
      <c r="K699" t="str">
        <f t="shared" ref="K699:K762" si="69">TEXT(B699, "mmmm")</f>
        <v>July</v>
      </c>
      <c r="L699">
        <f>DAY(Table1[[#This Row],[Date]])</f>
        <v>19</v>
      </c>
      <c r="M699" t="str">
        <f>TEXT(Table1[[#This Row],[Date]], "dddd")</f>
        <v>Wednesday</v>
      </c>
      <c r="N699">
        <f>(Table1[[#This Row],[Total Amount]] / Table1[[#This Row],[Quantity]])</f>
        <v>300</v>
      </c>
      <c r="O699">
        <f>IF(Table1[[#This Row],[Gender]]="Male", 1, 0)</f>
        <v>0</v>
      </c>
      <c r="P699" t="str">
        <f>IF(Table1[[#This Row],[Total Amount]] &gt; 1000, "Yes", "No")</f>
        <v>No</v>
      </c>
      <c r="Q699" t="str">
        <f t="shared" si="64"/>
        <v>46+</v>
      </c>
      <c r="R699" s="3" t="str">
        <f t="shared" si="65"/>
        <v>Monsoon</v>
      </c>
      <c r="S699">
        <f t="shared" si="66"/>
        <v>3</v>
      </c>
      <c r="T699" t="str">
        <f t="shared" si="68"/>
        <v>2023-07</v>
      </c>
    </row>
    <row r="700" spans="1:20" x14ac:dyDescent="0.3">
      <c r="A700">
        <v>699</v>
      </c>
      <c r="B700" s="1">
        <v>45099</v>
      </c>
      <c r="C700" t="s">
        <v>742</v>
      </c>
      <c r="D700" t="s">
        <v>23</v>
      </c>
      <c r="E700">
        <v>37</v>
      </c>
      <c r="F700" t="s">
        <v>24</v>
      </c>
      <c r="G700">
        <v>4</v>
      </c>
      <c r="H700">
        <v>30</v>
      </c>
      <c r="I700">
        <v>120</v>
      </c>
      <c r="J700">
        <f t="shared" si="67"/>
        <v>2023</v>
      </c>
      <c r="K700" t="str">
        <f t="shared" si="69"/>
        <v>June</v>
      </c>
      <c r="L700">
        <f>DAY(Table1[[#This Row],[Date]])</f>
        <v>22</v>
      </c>
      <c r="M700" t="str">
        <f>TEXT(Table1[[#This Row],[Date]], "dddd")</f>
        <v>Thursday</v>
      </c>
      <c r="N700">
        <f>(Table1[[#This Row],[Total Amount]] / Table1[[#This Row],[Quantity]])</f>
        <v>30</v>
      </c>
      <c r="O700">
        <f>IF(Table1[[#This Row],[Gender]]="Male", 1, 0)</f>
        <v>0</v>
      </c>
      <c r="P700" t="str">
        <f>IF(Table1[[#This Row],[Total Amount]] &gt; 1000, "Yes", "No")</f>
        <v>No</v>
      </c>
      <c r="Q700" t="str">
        <f t="shared" si="64"/>
        <v>31-45</v>
      </c>
      <c r="R700" s="3" t="str">
        <f t="shared" si="65"/>
        <v>Monsoon</v>
      </c>
      <c r="S700">
        <f t="shared" si="66"/>
        <v>2</v>
      </c>
      <c r="T700" t="str">
        <f t="shared" si="68"/>
        <v>2023-06</v>
      </c>
    </row>
    <row r="701" spans="1:20" x14ac:dyDescent="0.3">
      <c r="A701">
        <v>700</v>
      </c>
      <c r="B701" s="1">
        <v>45269</v>
      </c>
      <c r="C701" t="s">
        <v>743</v>
      </c>
      <c r="D701" t="s">
        <v>20</v>
      </c>
      <c r="E701">
        <v>36</v>
      </c>
      <c r="F701" t="s">
        <v>27</v>
      </c>
      <c r="G701">
        <v>4</v>
      </c>
      <c r="H701">
        <v>500</v>
      </c>
      <c r="I701">
        <v>2000</v>
      </c>
      <c r="J701">
        <f t="shared" si="67"/>
        <v>2023</v>
      </c>
      <c r="K701" t="str">
        <f t="shared" si="69"/>
        <v>December</v>
      </c>
      <c r="L701">
        <f>DAY(Table1[[#This Row],[Date]])</f>
        <v>9</v>
      </c>
      <c r="M701" t="str">
        <f>TEXT(Table1[[#This Row],[Date]], "dddd")</f>
        <v>Saturday</v>
      </c>
      <c r="N701">
        <f>(Table1[[#This Row],[Total Amount]] / Table1[[#This Row],[Quantity]])</f>
        <v>500</v>
      </c>
      <c r="O701">
        <f>IF(Table1[[#This Row],[Gender]]="Male", 1, 0)</f>
        <v>1</v>
      </c>
      <c r="P701" t="str">
        <f>IF(Table1[[#This Row],[Total Amount]] &gt; 1000, "Yes", "No")</f>
        <v>Yes</v>
      </c>
      <c r="Q701" t="str">
        <f t="shared" si="64"/>
        <v>31-45</v>
      </c>
      <c r="R701" s="3" t="str">
        <f t="shared" si="65"/>
        <v>Winter</v>
      </c>
      <c r="S701">
        <f t="shared" si="66"/>
        <v>4</v>
      </c>
      <c r="T701" t="str">
        <f t="shared" si="68"/>
        <v>2023-12</v>
      </c>
    </row>
    <row r="702" spans="1:20" x14ac:dyDescent="0.3">
      <c r="A702">
        <v>701</v>
      </c>
      <c r="B702" s="1">
        <v>45274</v>
      </c>
      <c r="C702" t="s">
        <v>744</v>
      </c>
      <c r="D702" t="s">
        <v>23</v>
      </c>
      <c r="E702">
        <v>52</v>
      </c>
      <c r="F702" t="s">
        <v>21</v>
      </c>
      <c r="G702">
        <v>2</v>
      </c>
      <c r="H702">
        <v>30</v>
      </c>
      <c r="I702">
        <v>60</v>
      </c>
      <c r="J702">
        <f t="shared" si="67"/>
        <v>2023</v>
      </c>
      <c r="K702" t="str">
        <f t="shared" si="69"/>
        <v>December</v>
      </c>
      <c r="L702">
        <f>DAY(Table1[[#This Row],[Date]])</f>
        <v>14</v>
      </c>
      <c r="M702" t="str">
        <f>TEXT(Table1[[#This Row],[Date]], "dddd")</f>
        <v>Thursday</v>
      </c>
      <c r="N702">
        <f>(Table1[[#This Row],[Total Amount]] / Table1[[#This Row],[Quantity]])</f>
        <v>30</v>
      </c>
      <c r="O702">
        <f>IF(Table1[[#This Row],[Gender]]="Male", 1, 0)</f>
        <v>0</v>
      </c>
      <c r="P702" t="str">
        <f>IF(Table1[[#This Row],[Total Amount]] &gt; 1000, "Yes", "No")</f>
        <v>No</v>
      </c>
      <c r="Q702" t="str">
        <f t="shared" si="64"/>
        <v>46+</v>
      </c>
      <c r="R702" s="3" t="str">
        <f t="shared" si="65"/>
        <v>Winter</v>
      </c>
      <c r="S702">
        <f t="shared" si="66"/>
        <v>4</v>
      </c>
      <c r="T702" t="str">
        <f t="shared" si="68"/>
        <v>2023-12</v>
      </c>
    </row>
    <row r="703" spans="1:20" x14ac:dyDescent="0.3">
      <c r="A703">
        <v>702</v>
      </c>
      <c r="B703" s="1">
        <v>45134</v>
      </c>
      <c r="C703" t="s">
        <v>745</v>
      </c>
      <c r="D703" t="s">
        <v>23</v>
      </c>
      <c r="E703">
        <v>60</v>
      </c>
      <c r="F703" t="s">
        <v>24</v>
      </c>
      <c r="G703">
        <v>2</v>
      </c>
      <c r="H703">
        <v>300</v>
      </c>
      <c r="I703">
        <v>600</v>
      </c>
      <c r="J703">
        <f t="shared" si="67"/>
        <v>2023</v>
      </c>
      <c r="K703" t="str">
        <f t="shared" si="69"/>
        <v>July</v>
      </c>
      <c r="L703">
        <f>DAY(Table1[[#This Row],[Date]])</f>
        <v>27</v>
      </c>
      <c r="M703" t="str">
        <f>TEXT(Table1[[#This Row],[Date]], "dddd")</f>
        <v>Thursday</v>
      </c>
      <c r="N703">
        <f>(Table1[[#This Row],[Total Amount]] / Table1[[#This Row],[Quantity]])</f>
        <v>300</v>
      </c>
      <c r="O703">
        <f>IF(Table1[[#This Row],[Gender]]="Male", 1, 0)</f>
        <v>0</v>
      </c>
      <c r="P703" t="str">
        <f>IF(Table1[[#This Row],[Total Amount]] &gt; 1000, "Yes", "No")</f>
        <v>No</v>
      </c>
      <c r="Q703" t="str">
        <f t="shared" si="64"/>
        <v>46+</v>
      </c>
      <c r="R703" s="3" t="str">
        <f t="shared" si="65"/>
        <v>Monsoon</v>
      </c>
      <c r="S703">
        <f t="shared" si="66"/>
        <v>3</v>
      </c>
      <c r="T703" t="str">
        <f t="shared" si="68"/>
        <v>2023-07</v>
      </c>
    </row>
    <row r="704" spans="1:20" x14ac:dyDescent="0.3">
      <c r="A704">
        <v>703</v>
      </c>
      <c r="B704" s="1">
        <v>45011</v>
      </c>
      <c r="C704" t="s">
        <v>746</v>
      </c>
      <c r="D704" t="s">
        <v>20</v>
      </c>
      <c r="E704">
        <v>34</v>
      </c>
      <c r="F704" t="s">
        <v>27</v>
      </c>
      <c r="G704">
        <v>2</v>
      </c>
      <c r="H704">
        <v>50</v>
      </c>
      <c r="I704">
        <v>100</v>
      </c>
      <c r="J704">
        <f t="shared" si="67"/>
        <v>2023</v>
      </c>
      <c r="K704" t="str">
        <f t="shared" si="69"/>
        <v>March</v>
      </c>
      <c r="L704">
        <f>DAY(Table1[[#This Row],[Date]])</f>
        <v>26</v>
      </c>
      <c r="M704" t="str">
        <f>TEXT(Table1[[#This Row],[Date]], "dddd")</f>
        <v>Sunday</v>
      </c>
      <c r="N704">
        <f>(Table1[[#This Row],[Total Amount]] / Table1[[#This Row],[Quantity]])</f>
        <v>50</v>
      </c>
      <c r="O704">
        <f>IF(Table1[[#This Row],[Gender]]="Male", 1, 0)</f>
        <v>1</v>
      </c>
      <c r="P704" t="str">
        <f>IF(Table1[[#This Row],[Total Amount]] &gt; 1000, "Yes", "No")</f>
        <v>No</v>
      </c>
      <c r="Q704" t="str">
        <f t="shared" si="64"/>
        <v>31-45</v>
      </c>
      <c r="R704" s="3" t="str">
        <f t="shared" si="65"/>
        <v>Summer</v>
      </c>
      <c r="S704">
        <f t="shared" si="66"/>
        <v>1</v>
      </c>
      <c r="T704" t="str">
        <f t="shared" si="68"/>
        <v>2023-03</v>
      </c>
    </row>
    <row r="705" spans="1:20" x14ac:dyDescent="0.3">
      <c r="A705">
        <v>704</v>
      </c>
      <c r="B705" s="1">
        <v>45166</v>
      </c>
      <c r="C705" t="s">
        <v>747</v>
      </c>
      <c r="D705" t="s">
        <v>23</v>
      </c>
      <c r="E705">
        <v>62</v>
      </c>
      <c r="F705" t="s">
        <v>24</v>
      </c>
      <c r="G705">
        <v>3</v>
      </c>
      <c r="H705">
        <v>30</v>
      </c>
      <c r="I705">
        <v>90</v>
      </c>
      <c r="J705">
        <f t="shared" si="67"/>
        <v>2023</v>
      </c>
      <c r="K705" t="str">
        <f t="shared" si="69"/>
        <v>August</v>
      </c>
      <c r="L705">
        <f>DAY(Table1[[#This Row],[Date]])</f>
        <v>28</v>
      </c>
      <c r="M705" t="str">
        <f>TEXT(Table1[[#This Row],[Date]], "dddd")</f>
        <v>Monday</v>
      </c>
      <c r="N705">
        <f>(Table1[[#This Row],[Total Amount]] / Table1[[#This Row],[Quantity]])</f>
        <v>30</v>
      </c>
      <c r="O705">
        <f>IF(Table1[[#This Row],[Gender]]="Male", 1, 0)</f>
        <v>0</v>
      </c>
      <c r="P705" t="str">
        <f>IF(Table1[[#This Row],[Total Amount]] &gt; 1000, "Yes", "No")</f>
        <v>No</v>
      </c>
      <c r="Q705" t="str">
        <f t="shared" si="64"/>
        <v>46+</v>
      </c>
      <c r="R705" s="3" t="str">
        <f t="shared" si="65"/>
        <v>Monsoon</v>
      </c>
      <c r="S705">
        <f t="shared" si="66"/>
        <v>3</v>
      </c>
      <c r="T705" t="str">
        <f t="shared" si="68"/>
        <v>2023-08</v>
      </c>
    </row>
    <row r="706" spans="1:20" x14ac:dyDescent="0.3">
      <c r="A706">
        <v>705</v>
      </c>
      <c r="B706" s="1">
        <v>44992</v>
      </c>
      <c r="C706" t="s">
        <v>748</v>
      </c>
      <c r="D706" t="s">
        <v>20</v>
      </c>
      <c r="E706">
        <v>60</v>
      </c>
      <c r="F706" t="s">
        <v>27</v>
      </c>
      <c r="G706">
        <v>2</v>
      </c>
      <c r="H706">
        <v>25</v>
      </c>
      <c r="I706">
        <v>50</v>
      </c>
      <c r="J706">
        <f t="shared" si="67"/>
        <v>2023</v>
      </c>
      <c r="K706" t="str">
        <f t="shared" si="69"/>
        <v>March</v>
      </c>
      <c r="L706">
        <f>DAY(Table1[[#This Row],[Date]])</f>
        <v>7</v>
      </c>
      <c r="M706" t="str">
        <f>TEXT(Table1[[#This Row],[Date]], "dddd")</f>
        <v>Tuesday</v>
      </c>
      <c r="N706">
        <f>(Table1[[#This Row],[Total Amount]] / Table1[[#This Row],[Quantity]])</f>
        <v>25</v>
      </c>
      <c r="O706">
        <f>IF(Table1[[#This Row],[Gender]]="Male", 1, 0)</f>
        <v>1</v>
      </c>
      <c r="P706" t="str">
        <f>IF(Table1[[#This Row],[Total Amount]] &gt; 1000, "Yes", "No")</f>
        <v>No</v>
      </c>
      <c r="Q706" t="str">
        <f t="shared" si="64"/>
        <v>46+</v>
      </c>
      <c r="R706" s="3" t="str">
        <f t="shared" si="65"/>
        <v>Summer</v>
      </c>
      <c r="S706">
        <f t="shared" si="66"/>
        <v>1</v>
      </c>
      <c r="T706" t="str">
        <f t="shared" si="68"/>
        <v>2023-03</v>
      </c>
    </row>
    <row r="707" spans="1:20" x14ac:dyDescent="0.3">
      <c r="A707">
        <v>706</v>
      </c>
      <c r="B707" s="1">
        <v>45245</v>
      </c>
      <c r="C707" t="s">
        <v>749</v>
      </c>
      <c r="D707" t="s">
        <v>20</v>
      </c>
      <c r="E707">
        <v>51</v>
      </c>
      <c r="F707" t="s">
        <v>27</v>
      </c>
      <c r="G707">
        <v>4</v>
      </c>
      <c r="H707">
        <v>25</v>
      </c>
      <c r="I707">
        <v>100</v>
      </c>
      <c r="J707">
        <f t="shared" si="67"/>
        <v>2023</v>
      </c>
      <c r="K707" t="str">
        <f t="shared" si="69"/>
        <v>November</v>
      </c>
      <c r="L707">
        <f>DAY(Table1[[#This Row],[Date]])</f>
        <v>15</v>
      </c>
      <c r="M707" t="str">
        <f>TEXT(Table1[[#This Row],[Date]], "dddd")</f>
        <v>Wednesday</v>
      </c>
      <c r="N707">
        <f>(Table1[[#This Row],[Total Amount]] / Table1[[#This Row],[Quantity]])</f>
        <v>25</v>
      </c>
      <c r="O707">
        <f>IF(Table1[[#This Row],[Gender]]="Male", 1, 0)</f>
        <v>1</v>
      </c>
      <c r="P707" t="str">
        <f>IF(Table1[[#This Row],[Total Amount]] &gt; 1000, "Yes", "No")</f>
        <v>No</v>
      </c>
      <c r="Q707" t="str">
        <f t="shared" ref="Q707:Q770" si="70">IF(E707&lt;=30, "18-30", IF(E707&lt;=45, "31-45", "46+"))</f>
        <v>46+</v>
      </c>
      <c r="R707" s="3" t="str">
        <f t="shared" ref="R707:R770" si="71">IF(OR(MONTH(B707)=3,MONTH(B707)=4,MONTH(B707)=5), "Summer",
 IF(AND(MONTH(B707)&gt;=6,MONTH(B707)&lt;=9), "Monsoon",
 IF(AND(MONTH(B707)&gt;=10,MONTH(B707)&lt;=11), "Autumn", "Winter")))</f>
        <v>Autumn</v>
      </c>
      <c r="S707">
        <f t="shared" ref="S707:S770" si="72">ROUNDUP(MONTH(B707)/3, 0)</f>
        <v>4</v>
      </c>
      <c r="T707" t="str">
        <f t="shared" si="68"/>
        <v>2023-11</v>
      </c>
    </row>
    <row r="708" spans="1:20" x14ac:dyDescent="0.3">
      <c r="A708">
        <v>707</v>
      </c>
      <c r="B708" s="1">
        <v>45200</v>
      </c>
      <c r="C708" t="s">
        <v>750</v>
      </c>
      <c r="D708" t="s">
        <v>23</v>
      </c>
      <c r="E708">
        <v>26</v>
      </c>
      <c r="F708" t="s">
        <v>24</v>
      </c>
      <c r="G708">
        <v>1</v>
      </c>
      <c r="H708">
        <v>500</v>
      </c>
      <c r="I708">
        <v>500</v>
      </c>
      <c r="J708">
        <f t="shared" si="67"/>
        <v>2023</v>
      </c>
      <c r="K708" t="str">
        <f t="shared" si="69"/>
        <v>October</v>
      </c>
      <c r="L708">
        <f>DAY(Table1[[#This Row],[Date]])</f>
        <v>1</v>
      </c>
      <c r="M708" t="str">
        <f>TEXT(Table1[[#This Row],[Date]], "dddd")</f>
        <v>Sunday</v>
      </c>
      <c r="N708">
        <f>(Table1[[#This Row],[Total Amount]] / Table1[[#This Row],[Quantity]])</f>
        <v>500</v>
      </c>
      <c r="O708">
        <f>IF(Table1[[#This Row],[Gender]]="Male", 1, 0)</f>
        <v>0</v>
      </c>
      <c r="P708" t="str">
        <f>IF(Table1[[#This Row],[Total Amount]] &gt; 1000, "Yes", "No")</f>
        <v>No</v>
      </c>
      <c r="Q708" t="str">
        <f t="shared" si="70"/>
        <v>18-30</v>
      </c>
      <c r="R708" s="3" t="str">
        <f t="shared" si="71"/>
        <v>Autumn</v>
      </c>
      <c r="S708">
        <f t="shared" si="72"/>
        <v>4</v>
      </c>
      <c r="T708" t="str">
        <f t="shared" si="68"/>
        <v>2023-10</v>
      </c>
    </row>
    <row r="709" spans="1:20" x14ac:dyDescent="0.3">
      <c r="A709">
        <v>708</v>
      </c>
      <c r="B709" s="1">
        <v>44940</v>
      </c>
      <c r="C709" t="s">
        <v>751</v>
      </c>
      <c r="D709" t="s">
        <v>23</v>
      </c>
      <c r="E709">
        <v>43</v>
      </c>
      <c r="F709" t="s">
        <v>21</v>
      </c>
      <c r="G709">
        <v>3</v>
      </c>
      <c r="H709">
        <v>300</v>
      </c>
      <c r="I709">
        <v>900</v>
      </c>
      <c r="J709">
        <f t="shared" si="67"/>
        <v>2023</v>
      </c>
      <c r="K709" t="str">
        <f t="shared" si="69"/>
        <v>January</v>
      </c>
      <c r="L709">
        <f>DAY(Table1[[#This Row],[Date]])</f>
        <v>14</v>
      </c>
      <c r="M709" t="str">
        <f>TEXT(Table1[[#This Row],[Date]], "dddd")</f>
        <v>Saturday</v>
      </c>
      <c r="N709">
        <f>(Table1[[#This Row],[Total Amount]] / Table1[[#This Row],[Quantity]])</f>
        <v>300</v>
      </c>
      <c r="O709">
        <f>IF(Table1[[#This Row],[Gender]]="Male", 1, 0)</f>
        <v>0</v>
      </c>
      <c r="P709" t="str">
        <f>IF(Table1[[#This Row],[Total Amount]] &gt; 1000, "Yes", "No")</f>
        <v>No</v>
      </c>
      <c r="Q709" t="str">
        <f t="shared" si="70"/>
        <v>31-45</v>
      </c>
      <c r="R709" s="3" t="str">
        <f t="shared" si="71"/>
        <v>Winter</v>
      </c>
      <c r="S709">
        <f t="shared" si="72"/>
        <v>1</v>
      </c>
      <c r="T709" t="str">
        <f t="shared" si="68"/>
        <v>2023-01</v>
      </c>
    </row>
    <row r="710" spans="1:20" x14ac:dyDescent="0.3">
      <c r="A710">
        <v>709</v>
      </c>
      <c r="B710" s="1">
        <v>45128</v>
      </c>
      <c r="C710" t="s">
        <v>752</v>
      </c>
      <c r="D710" t="s">
        <v>23</v>
      </c>
      <c r="E710">
        <v>19</v>
      </c>
      <c r="F710" t="s">
        <v>27</v>
      </c>
      <c r="G710">
        <v>2</v>
      </c>
      <c r="H710">
        <v>500</v>
      </c>
      <c r="I710">
        <v>1000</v>
      </c>
      <c r="J710">
        <f t="shared" si="67"/>
        <v>2023</v>
      </c>
      <c r="K710" t="str">
        <f t="shared" si="69"/>
        <v>July</v>
      </c>
      <c r="L710">
        <f>DAY(Table1[[#This Row],[Date]])</f>
        <v>21</v>
      </c>
      <c r="M710" t="str">
        <f>TEXT(Table1[[#This Row],[Date]], "dddd")</f>
        <v>Friday</v>
      </c>
      <c r="N710">
        <f>(Table1[[#This Row],[Total Amount]] / Table1[[#This Row],[Quantity]])</f>
        <v>500</v>
      </c>
      <c r="O710">
        <f>IF(Table1[[#This Row],[Gender]]="Male", 1, 0)</f>
        <v>0</v>
      </c>
      <c r="P710" t="str">
        <f>IF(Table1[[#This Row],[Total Amount]] &gt; 1000, "Yes", "No")</f>
        <v>No</v>
      </c>
      <c r="Q710" t="str">
        <f t="shared" si="70"/>
        <v>18-30</v>
      </c>
      <c r="R710" s="3" t="str">
        <f t="shared" si="71"/>
        <v>Monsoon</v>
      </c>
      <c r="S710">
        <f t="shared" si="72"/>
        <v>3</v>
      </c>
      <c r="T710" t="str">
        <f t="shared" si="68"/>
        <v>2023-07</v>
      </c>
    </row>
    <row r="711" spans="1:20" x14ac:dyDescent="0.3">
      <c r="A711">
        <v>710</v>
      </c>
      <c r="B711" s="1">
        <v>45230</v>
      </c>
      <c r="C711" t="s">
        <v>753</v>
      </c>
      <c r="D711" t="s">
        <v>23</v>
      </c>
      <c r="E711">
        <v>26</v>
      </c>
      <c r="F711" t="s">
        <v>27</v>
      </c>
      <c r="G711">
        <v>3</v>
      </c>
      <c r="H711">
        <v>500</v>
      </c>
      <c r="I711">
        <v>1500</v>
      </c>
      <c r="J711">
        <f t="shared" si="67"/>
        <v>2023</v>
      </c>
      <c r="K711" t="str">
        <f t="shared" si="69"/>
        <v>October</v>
      </c>
      <c r="L711">
        <f>DAY(Table1[[#This Row],[Date]])</f>
        <v>31</v>
      </c>
      <c r="M711" t="str">
        <f>TEXT(Table1[[#This Row],[Date]], "dddd")</f>
        <v>Tuesday</v>
      </c>
      <c r="N711">
        <f>(Table1[[#This Row],[Total Amount]] / Table1[[#This Row],[Quantity]])</f>
        <v>500</v>
      </c>
      <c r="O711">
        <f>IF(Table1[[#This Row],[Gender]]="Male", 1, 0)</f>
        <v>0</v>
      </c>
      <c r="P711" t="str">
        <f>IF(Table1[[#This Row],[Total Amount]] &gt; 1000, "Yes", "No")</f>
        <v>Yes</v>
      </c>
      <c r="Q711" t="str">
        <f t="shared" si="70"/>
        <v>18-30</v>
      </c>
      <c r="R711" s="3" t="str">
        <f t="shared" si="71"/>
        <v>Autumn</v>
      </c>
      <c r="S711">
        <f t="shared" si="72"/>
        <v>4</v>
      </c>
      <c r="T711" t="str">
        <f t="shared" si="68"/>
        <v>2023-10</v>
      </c>
    </row>
    <row r="712" spans="1:20" x14ac:dyDescent="0.3">
      <c r="A712">
        <v>711</v>
      </c>
      <c r="B712" s="1">
        <v>45215</v>
      </c>
      <c r="C712" t="s">
        <v>754</v>
      </c>
      <c r="D712" t="s">
        <v>20</v>
      </c>
      <c r="E712">
        <v>26</v>
      </c>
      <c r="F712" t="s">
        <v>27</v>
      </c>
      <c r="G712">
        <v>3</v>
      </c>
      <c r="H712">
        <v>500</v>
      </c>
      <c r="I712">
        <v>1500</v>
      </c>
      <c r="J712">
        <f t="shared" si="67"/>
        <v>2023</v>
      </c>
      <c r="K712" t="str">
        <f t="shared" si="69"/>
        <v>October</v>
      </c>
      <c r="L712">
        <f>DAY(Table1[[#This Row],[Date]])</f>
        <v>16</v>
      </c>
      <c r="M712" t="str">
        <f>TEXT(Table1[[#This Row],[Date]], "dddd")</f>
        <v>Monday</v>
      </c>
      <c r="N712">
        <f>(Table1[[#This Row],[Total Amount]] / Table1[[#This Row],[Quantity]])</f>
        <v>500</v>
      </c>
      <c r="O712">
        <f>IF(Table1[[#This Row],[Gender]]="Male", 1, 0)</f>
        <v>1</v>
      </c>
      <c r="P712" t="str">
        <f>IF(Table1[[#This Row],[Total Amount]] &gt; 1000, "Yes", "No")</f>
        <v>Yes</v>
      </c>
      <c r="Q712" t="str">
        <f t="shared" si="70"/>
        <v>18-30</v>
      </c>
      <c r="R712" s="3" t="str">
        <f t="shared" si="71"/>
        <v>Autumn</v>
      </c>
      <c r="S712">
        <f t="shared" si="72"/>
        <v>4</v>
      </c>
      <c r="T712" t="str">
        <f t="shared" si="68"/>
        <v>2023-10</v>
      </c>
    </row>
    <row r="713" spans="1:20" x14ac:dyDescent="0.3">
      <c r="A713">
        <v>712</v>
      </c>
      <c r="B713" s="1">
        <v>45266</v>
      </c>
      <c r="C713" t="s">
        <v>755</v>
      </c>
      <c r="D713" t="s">
        <v>23</v>
      </c>
      <c r="E713">
        <v>57</v>
      </c>
      <c r="F713" t="s">
        <v>21</v>
      </c>
      <c r="G713">
        <v>2</v>
      </c>
      <c r="H713">
        <v>25</v>
      </c>
      <c r="I713">
        <v>50</v>
      </c>
      <c r="J713">
        <f t="shared" si="67"/>
        <v>2023</v>
      </c>
      <c r="K713" t="str">
        <f t="shared" si="69"/>
        <v>December</v>
      </c>
      <c r="L713">
        <f>DAY(Table1[[#This Row],[Date]])</f>
        <v>6</v>
      </c>
      <c r="M713" t="str">
        <f>TEXT(Table1[[#This Row],[Date]], "dddd")</f>
        <v>Wednesday</v>
      </c>
      <c r="N713">
        <f>(Table1[[#This Row],[Total Amount]] / Table1[[#This Row],[Quantity]])</f>
        <v>25</v>
      </c>
      <c r="O713">
        <f>IF(Table1[[#This Row],[Gender]]="Male", 1, 0)</f>
        <v>0</v>
      </c>
      <c r="P713" t="str">
        <f>IF(Table1[[#This Row],[Total Amount]] &gt; 1000, "Yes", "No")</f>
        <v>No</v>
      </c>
      <c r="Q713" t="str">
        <f t="shared" si="70"/>
        <v>46+</v>
      </c>
      <c r="R713" s="3" t="str">
        <f t="shared" si="71"/>
        <v>Winter</v>
      </c>
      <c r="S713">
        <f t="shared" si="72"/>
        <v>4</v>
      </c>
      <c r="T713" t="str">
        <f t="shared" si="68"/>
        <v>2023-12</v>
      </c>
    </row>
    <row r="714" spans="1:20" x14ac:dyDescent="0.3">
      <c r="A714">
        <v>713</v>
      </c>
      <c r="B714" s="1">
        <v>44940</v>
      </c>
      <c r="C714" t="s">
        <v>756</v>
      </c>
      <c r="D714" t="s">
        <v>20</v>
      </c>
      <c r="E714">
        <v>34</v>
      </c>
      <c r="F714" t="s">
        <v>21</v>
      </c>
      <c r="G714">
        <v>3</v>
      </c>
      <c r="H714">
        <v>25</v>
      </c>
      <c r="I714">
        <v>75</v>
      </c>
      <c r="J714">
        <f t="shared" si="67"/>
        <v>2023</v>
      </c>
      <c r="K714" t="str">
        <f t="shared" si="69"/>
        <v>January</v>
      </c>
      <c r="L714">
        <f>DAY(Table1[[#This Row],[Date]])</f>
        <v>14</v>
      </c>
      <c r="M714" t="str">
        <f>TEXT(Table1[[#This Row],[Date]], "dddd")</f>
        <v>Saturday</v>
      </c>
      <c r="N714">
        <f>(Table1[[#This Row],[Total Amount]] / Table1[[#This Row],[Quantity]])</f>
        <v>25</v>
      </c>
      <c r="O714">
        <f>IF(Table1[[#This Row],[Gender]]="Male", 1, 0)</f>
        <v>1</v>
      </c>
      <c r="P714" t="str">
        <f>IF(Table1[[#This Row],[Total Amount]] &gt; 1000, "Yes", "No")</f>
        <v>No</v>
      </c>
      <c r="Q714" t="str">
        <f t="shared" si="70"/>
        <v>31-45</v>
      </c>
      <c r="R714" s="3" t="str">
        <f t="shared" si="71"/>
        <v>Winter</v>
      </c>
      <c r="S714">
        <f t="shared" si="72"/>
        <v>1</v>
      </c>
      <c r="T714" t="str">
        <f t="shared" si="68"/>
        <v>2023-01</v>
      </c>
    </row>
    <row r="715" spans="1:20" x14ac:dyDescent="0.3">
      <c r="A715">
        <v>714</v>
      </c>
      <c r="B715" s="1">
        <v>44969</v>
      </c>
      <c r="C715" t="s">
        <v>757</v>
      </c>
      <c r="D715" t="s">
        <v>23</v>
      </c>
      <c r="E715">
        <v>18</v>
      </c>
      <c r="F715" t="s">
        <v>24</v>
      </c>
      <c r="G715">
        <v>1</v>
      </c>
      <c r="H715">
        <v>500</v>
      </c>
      <c r="I715">
        <v>500</v>
      </c>
      <c r="J715">
        <f t="shared" si="67"/>
        <v>2023</v>
      </c>
      <c r="K715" t="str">
        <f t="shared" si="69"/>
        <v>February</v>
      </c>
      <c r="L715">
        <f>DAY(Table1[[#This Row],[Date]])</f>
        <v>12</v>
      </c>
      <c r="M715" t="str">
        <f>TEXT(Table1[[#This Row],[Date]], "dddd")</f>
        <v>Sunday</v>
      </c>
      <c r="N715">
        <f>(Table1[[#This Row],[Total Amount]] / Table1[[#This Row],[Quantity]])</f>
        <v>500</v>
      </c>
      <c r="O715">
        <f>IF(Table1[[#This Row],[Gender]]="Male", 1, 0)</f>
        <v>0</v>
      </c>
      <c r="P715" t="str">
        <f>IF(Table1[[#This Row],[Total Amount]] &gt; 1000, "Yes", "No")</f>
        <v>No</v>
      </c>
      <c r="Q715" t="str">
        <f t="shared" si="70"/>
        <v>18-30</v>
      </c>
      <c r="R715" s="3" t="str">
        <f t="shared" si="71"/>
        <v>Winter</v>
      </c>
      <c r="S715">
        <f t="shared" si="72"/>
        <v>1</v>
      </c>
      <c r="T715" t="str">
        <f t="shared" si="68"/>
        <v>2023-02</v>
      </c>
    </row>
    <row r="716" spans="1:20" x14ac:dyDescent="0.3">
      <c r="A716">
        <v>715</v>
      </c>
      <c r="B716" s="1">
        <v>45256</v>
      </c>
      <c r="C716" t="s">
        <v>758</v>
      </c>
      <c r="D716" t="s">
        <v>23</v>
      </c>
      <c r="E716">
        <v>42</v>
      </c>
      <c r="F716" t="s">
        <v>21</v>
      </c>
      <c r="G716">
        <v>4</v>
      </c>
      <c r="H716">
        <v>25</v>
      </c>
      <c r="I716">
        <v>100</v>
      </c>
      <c r="J716">
        <f t="shared" si="67"/>
        <v>2023</v>
      </c>
      <c r="K716" t="str">
        <f t="shared" si="69"/>
        <v>November</v>
      </c>
      <c r="L716">
        <f>DAY(Table1[[#This Row],[Date]])</f>
        <v>26</v>
      </c>
      <c r="M716" t="str">
        <f>TEXT(Table1[[#This Row],[Date]], "dddd")</f>
        <v>Sunday</v>
      </c>
      <c r="N716">
        <f>(Table1[[#This Row],[Total Amount]] / Table1[[#This Row],[Quantity]])</f>
        <v>25</v>
      </c>
      <c r="O716">
        <f>IF(Table1[[#This Row],[Gender]]="Male", 1, 0)</f>
        <v>0</v>
      </c>
      <c r="P716" t="str">
        <f>IF(Table1[[#This Row],[Total Amount]] &gt; 1000, "Yes", "No")</f>
        <v>No</v>
      </c>
      <c r="Q716" t="str">
        <f t="shared" si="70"/>
        <v>31-45</v>
      </c>
      <c r="R716" s="3" t="str">
        <f t="shared" si="71"/>
        <v>Autumn</v>
      </c>
      <c r="S716">
        <f t="shared" si="72"/>
        <v>4</v>
      </c>
      <c r="T716" t="str">
        <f t="shared" si="68"/>
        <v>2023-11</v>
      </c>
    </row>
    <row r="717" spans="1:20" x14ac:dyDescent="0.3">
      <c r="A717">
        <v>716</v>
      </c>
      <c r="B717" s="1">
        <v>45146</v>
      </c>
      <c r="C717" t="s">
        <v>759</v>
      </c>
      <c r="D717" t="s">
        <v>23</v>
      </c>
      <c r="E717">
        <v>60</v>
      </c>
      <c r="F717" t="s">
        <v>24</v>
      </c>
      <c r="G717">
        <v>4</v>
      </c>
      <c r="H717">
        <v>300</v>
      </c>
      <c r="I717">
        <v>1200</v>
      </c>
      <c r="J717">
        <f t="shared" si="67"/>
        <v>2023</v>
      </c>
      <c r="K717" t="str">
        <f t="shared" si="69"/>
        <v>August</v>
      </c>
      <c r="L717">
        <f>DAY(Table1[[#This Row],[Date]])</f>
        <v>8</v>
      </c>
      <c r="M717" t="str">
        <f>TEXT(Table1[[#This Row],[Date]], "dddd")</f>
        <v>Tuesday</v>
      </c>
      <c r="N717">
        <f>(Table1[[#This Row],[Total Amount]] / Table1[[#This Row],[Quantity]])</f>
        <v>300</v>
      </c>
      <c r="O717">
        <f>IF(Table1[[#This Row],[Gender]]="Male", 1, 0)</f>
        <v>0</v>
      </c>
      <c r="P717" t="str">
        <f>IF(Table1[[#This Row],[Total Amount]] &gt; 1000, "Yes", "No")</f>
        <v>Yes</v>
      </c>
      <c r="Q717" t="str">
        <f t="shared" si="70"/>
        <v>46+</v>
      </c>
      <c r="R717" s="3" t="str">
        <f t="shared" si="71"/>
        <v>Monsoon</v>
      </c>
      <c r="S717">
        <f t="shared" si="72"/>
        <v>3</v>
      </c>
      <c r="T717" t="str">
        <f t="shared" si="68"/>
        <v>2023-08</v>
      </c>
    </row>
    <row r="718" spans="1:20" x14ac:dyDescent="0.3">
      <c r="A718">
        <v>717</v>
      </c>
      <c r="B718" s="1">
        <v>44996</v>
      </c>
      <c r="C718" t="s">
        <v>760</v>
      </c>
      <c r="D718" t="s">
        <v>20</v>
      </c>
      <c r="E718">
        <v>57</v>
      </c>
      <c r="F718" t="s">
        <v>24</v>
      </c>
      <c r="G718">
        <v>1</v>
      </c>
      <c r="H718">
        <v>500</v>
      </c>
      <c r="I718">
        <v>500</v>
      </c>
      <c r="J718">
        <f t="shared" si="67"/>
        <v>2023</v>
      </c>
      <c r="K718" t="str">
        <f t="shared" si="69"/>
        <v>March</v>
      </c>
      <c r="L718">
        <f>DAY(Table1[[#This Row],[Date]])</f>
        <v>11</v>
      </c>
      <c r="M718" t="str">
        <f>TEXT(Table1[[#This Row],[Date]], "dddd")</f>
        <v>Saturday</v>
      </c>
      <c r="N718">
        <f>(Table1[[#This Row],[Total Amount]] / Table1[[#This Row],[Quantity]])</f>
        <v>500</v>
      </c>
      <c r="O718">
        <f>IF(Table1[[#This Row],[Gender]]="Male", 1, 0)</f>
        <v>1</v>
      </c>
      <c r="P718" t="str">
        <f>IF(Table1[[#This Row],[Total Amount]] &gt; 1000, "Yes", "No")</f>
        <v>No</v>
      </c>
      <c r="Q718" t="str">
        <f t="shared" si="70"/>
        <v>46+</v>
      </c>
      <c r="R718" s="3" t="str">
        <f t="shared" si="71"/>
        <v>Summer</v>
      </c>
      <c r="S718">
        <f t="shared" si="72"/>
        <v>1</v>
      </c>
      <c r="T718" t="str">
        <f t="shared" si="68"/>
        <v>2023-03</v>
      </c>
    </row>
    <row r="719" spans="1:20" x14ac:dyDescent="0.3">
      <c r="A719">
        <v>718</v>
      </c>
      <c r="B719" s="1">
        <v>45163</v>
      </c>
      <c r="C719" t="s">
        <v>761</v>
      </c>
      <c r="D719" t="s">
        <v>23</v>
      </c>
      <c r="E719">
        <v>59</v>
      </c>
      <c r="F719" t="s">
        <v>21</v>
      </c>
      <c r="G719">
        <v>3</v>
      </c>
      <c r="H719">
        <v>25</v>
      </c>
      <c r="I719">
        <v>75</v>
      </c>
      <c r="J719">
        <f t="shared" si="67"/>
        <v>2023</v>
      </c>
      <c r="K719" t="str">
        <f t="shared" si="69"/>
        <v>August</v>
      </c>
      <c r="L719">
        <f>DAY(Table1[[#This Row],[Date]])</f>
        <v>25</v>
      </c>
      <c r="M719" t="str">
        <f>TEXT(Table1[[#This Row],[Date]], "dddd")</f>
        <v>Friday</v>
      </c>
      <c r="N719">
        <f>(Table1[[#This Row],[Total Amount]] / Table1[[#This Row],[Quantity]])</f>
        <v>25</v>
      </c>
      <c r="O719">
        <f>IF(Table1[[#This Row],[Gender]]="Male", 1, 0)</f>
        <v>0</v>
      </c>
      <c r="P719" t="str">
        <f>IF(Table1[[#This Row],[Total Amount]] &gt; 1000, "Yes", "No")</f>
        <v>No</v>
      </c>
      <c r="Q719" t="str">
        <f t="shared" si="70"/>
        <v>46+</v>
      </c>
      <c r="R719" s="3" t="str">
        <f t="shared" si="71"/>
        <v>Monsoon</v>
      </c>
      <c r="S719">
        <f t="shared" si="72"/>
        <v>3</v>
      </c>
      <c r="T719" t="str">
        <f t="shared" si="68"/>
        <v>2023-08</v>
      </c>
    </row>
    <row r="720" spans="1:20" x14ac:dyDescent="0.3">
      <c r="A720">
        <v>719</v>
      </c>
      <c r="B720" s="1">
        <v>45020</v>
      </c>
      <c r="C720" t="s">
        <v>762</v>
      </c>
      <c r="D720" t="s">
        <v>23</v>
      </c>
      <c r="E720">
        <v>42</v>
      </c>
      <c r="F720" t="s">
        <v>24</v>
      </c>
      <c r="G720">
        <v>2</v>
      </c>
      <c r="H720">
        <v>30</v>
      </c>
      <c r="I720">
        <v>60</v>
      </c>
      <c r="J720">
        <f t="shared" si="67"/>
        <v>2023</v>
      </c>
      <c r="K720" t="str">
        <f t="shared" si="69"/>
        <v>April</v>
      </c>
      <c r="L720">
        <f>DAY(Table1[[#This Row],[Date]])</f>
        <v>4</v>
      </c>
      <c r="M720" t="str">
        <f>TEXT(Table1[[#This Row],[Date]], "dddd")</f>
        <v>Tuesday</v>
      </c>
      <c r="N720">
        <f>(Table1[[#This Row],[Total Amount]] / Table1[[#This Row],[Quantity]])</f>
        <v>30</v>
      </c>
      <c r="O720">
        <f>IF(Table1[[#This Row],[Gender]]="Male", 1, 0)</f>
        <v>0</v>
      </c>
      <c r="P720" t="str">
        <f>IF(Table1[[#This Row],[Total Amount]] &gt; 1000, "Yes", "No")</f>
        <v>No</v>
      </c>
      <c r="Q720" t="str">
        <f t="shared" si="70"/>
        <v>31-45</v>
      </c>
      <c r="R720" s="3" t="str">
        <f t="shared" si="71"/>
        <v>Summer</v>
      </c>
      <c r="S720">
        <f t="shared" si="72"/>
        <v>2</v>
      </c>
      <c r="T720" t="str">
        <f t="shared" si="68"/>
        <v>2023-04</v>
      </c>
    </row>
    <row r="721" spans="1:20" x14ac:dyDescent="0.3">
      <c r="A721">
        <v>720</v>
      </c>
      <c r="B721" s="1">
        <v>44952</v>
      </c>
      <c r="C721" t="s">
        <v>763</v>
      </c>
      <c r="D721" t="s">
        <v>23</v>
      </c>
      <c r="E721">
        <v>56</v>
      </c>
      <c r="F721" t="s">
        <v>21</v>
      </c>
      <c r="G721">
        <v>3</v>
      </c>
      <c r="H721">
        <v>500</v>
      </c>
      <c r="I721">
        <v>1500</v>
      </c>
      <c r="J721">
        <f t="shared" si="67"/>
        <v>2023</v>
      </c>
      <c r="K721" t="str">
        <f t="shared" si="69"/>
        <v>January</v>
      </c>
      <c r="L721">
        <f>DAY(Table1[[#This Row],[Date]])</f>
        <v>26</v>
      </c>
      <c r="M721" t="str">
        <f>TEXT(Table1[[#This Row],[Date]], "dddd")</f>
        <v>Thursday</v>
      </c>
      <c r="N721">
        <f>(Table1[[#This Row],[Total Amount]] / Table1[[#This Row],[Quantity]])</f>
        <v>500</v>
      </c>
      <c r="O721">
        <f>IF(Table1[[#This Row],[Gender]]="Male", 1, 0)</f>
        <v>0</v>
      </c>
      <c r="P721" t="str">
        <f>IF(Table1[[#This Row],[Total Amount]] &gt; 1000, "Yes", "No")</f>
        <v>Yes</v>
      </c>
      <c r="Q721" t="str">
        <f t="shared" si="70"/>
        <v>46+</v>
      </c>
      <c r="R721" s="3" t="str">
        <f t="shared" si="71"/>
        <v>Winter</v>
      </c>
      <c r="S721">
        <f t="shared" si="72"/>
        <v>1</v>
      </c>
      <c r="T721" t="str">
        <f t="shared" si="68"/>
        <v>2023-01</v>
      </c>
    </row>
    <row r="722" spans="1:20" x14ac:dyDescent="0.3">
      <c r="A722">
        <v>721</v>
      </c>
      <c r="B722" s="1">
        <v>45060</v>
      </c>
      <c r="C722" t="s">
        <v>764</v>
      </c>
      <c r="D722" t="s">
        <v>23</v>
      </c>
      <c r="E722">
        <v>52</v>
      </c>
      <c r="F722" t="s">
        <v>24</v>
      </c>
      <c r="G722">
        <v>1</v>
      </c>
      <c r="H722">
        <v>500</v>
      </c>
      <c r="I722">
        <v>500</v>
      </c>
      <c r="J722">
        <f t="shared" si="67"/>
        <v>2023</v>
      </c>
      <c r="K722" t="str">
        <f t="shared" si="69"/>
        <v>May</v>
      </c>
      <c r="L722">
        <f>DAY(Table1[[#This Row],[Date]])</f>
        <v>14</v>
      </c>
      <c r="M722" t="str">
        <f>TEXT(Table1[[#This Row],[Date]], "dddd")</f>
        <v>Sunday</v>
      </c>
      <c r="N722">
        <f>(Table1[[#This Row],[Total Amount]] / Table1[[#This Row],[Quantity]])</f>
        <v>500</v>
      </c>
      <c r="O722">
        <f>IF(Table1[[#This Row],[Gender]]="Male", 1, 0)</f>
        <v>0</v>
      </c>
      <c r="P722" t="str">
        <f>IF(Table1[[#This Row],[Total Amount]] &gt; 1000, "Yes", "No")</f>
        <v>No</v>
      </c>
      <c r="Q722" t="str">
        <f t="shared" si="70"/>
        <v>46+</v>
      </c>
      <c r="R722" s="3" t="str">
        <f t="shared" si="71"/>
        <v>Summer</v>
      </c>
      <c r="S722">
        <f t="shared" si="72"/>
        <v>2</v>
      </c>
      <c r="T722" t="str">
        <f t="shared" si="68"/>
        <v>2023-05</v>
      </c>
    </row>
    <row r="723" spans="1:20" x14ac:dyDescent="0.3">
      <c r="A723">
        <v>722</v>
      </c>
      <c r="B723" s="1">
        <v>45121</v>
      </c>
      <c r="C723" t="s">
        <v>765</v>
      </c>
      <c r="D723" t="s">
        <v>20</v>
      </c>
      <c r="E723">
        <v>20</v>
      </c>
      <c r="F723" t="s">
        <v>21</v>
      </c>
      <c r="G723">
        <v>3</v>
      </c>
      <c r="H723">
        <v>300</v>
      </c>
      <c r="I723">
        <v>900</v>
      </c>
      <c r="J723">
        <f t="shared" si="67"/>
        <v>2023</v>
      </c>
      <c r="K723" t="str">
        <f t="shared" si="69"/>
        <v>July</v>
      </c>
      <c r="L723">
        <f>DAY(Table1[[#This Row],[Date]])</f>
        <v>14</v>
      </c>
      <c r="M723" t="str">
        <f>TEXT(Table1[[#This Row],[Date]], "dddd")</f>
        <v>Friday</v>
      </c>
      <c r="N723">
        <f>(Table1[[#This Row],[Total Amount]] / Table1[[#This Row],[Quantity]])</f>
        <v>300</v>
      </c>
      <c r="O723">
        <f>IF(Table1[[#This Row],[Gender]]="Male", 1, 0)</f>
        <v>1</v>
      </c>
      <c r="P723" t="str">
        <f>IF(Table1[[#This Row],[Total Amount]] &gt; 1000, "Yes", "No")</f>
        <v>No</v>
      </c>
      <c r="Q723" t="str">
        <f t="shared" si="70"/>
        <v>18-30</v>
      </c>
      <c r="R723" s="3" t="str">
        <f t="shared" si="71"/>
        <v>Monsoon</v>
      </c>
      <c r="S723">
        <f t="shared" si="72"/>
        <v>3</v>
      </c>
      <c r="T723" t="str">
        <f t="shared" si="68"/>
        <v>2023-07</v>
      </c>
    </row>
    <row r="724" spans="1:20" x14ac:dyDescent="0.3">
      <c r="A724">
        <v>723</v>
      </c>
      <c r="B724" s="1">
        <v>45094</v>
      </c>
      <c r="C724" t="s">
        <v>766</v>
      </c>
      <c r="D724" t="s">
        <v>23</v>
      </c>
      <c r="E724">
        <v>54</v>
      </c>
      <c r="F724" t="s">
        <v>21</v>
      </c>
      <c r="G724">
        <v>4</v>
      </c>
      <c r="H724">
        <v>50</v>
      </c>
      <c r="I724">
        <v>200</v>
      </c>
      <c r="J724">
        <f t="shared" si="67"/>
        <v>2023</v>
      </c>
      <c r="K724" t="str">
        <f t="shared" si="69"/>
        <v>June</v>
      </c>
      <c r="L724">
        <f>DAY(Table1[[#This Row],[Date]])</f>
        <v>17</v>
      </c>
      <c r="M724" t="str">
        <f>TEXT(Table1[[#This Row],[Date]], "dddd")</f>
        <v>Saturday</v>
      </c>
      <c r="N724">
        <f>(Table1[[#This Row],[Total Amount]] / Table1[[#This Row],[Quantity]])</f>
        <v>50</v>
      </c>
      <c r="O724">
        <f>IF(Table1[[#This Row],[Gender]]="Male", 1, 0)</f>
        <v>0</v>
      </c>
      <c r="P724" t="str">
        <f>IF(Table1[[#This Row],[Total Amount]] &gt; 1000, "Yes", "No")</f>
        <v>No</v>
      </c>
      <c r="Q724" t="str">
        <f t="shared" si="70"/>
        <v>46+</v>
      </c>
      <c r="R724" s="3" t="str">
        <f t="shared" si="71"/>
        <v>Monsoon</v>
      </c>
      <c r="S724">
        <f t="shared" si="72"/>
        <v>2</v>
      </c>
      <c r="T724" t="str">
        <f t="shared" si="68"/>
        <v>2023-06</v>
      </c>
    </row>
    <row r="725" spans="1:20" x14ac:dyDescent="0.3">
      <c r="A725">
        <v>724</v>
      </c>
      <c r="B725" s="1">
        <v>45035</v>
      </c>
      <c r="C725" t="s">
        <v>767</v>
      </c>
      <c r="D725" t="s">
        <v>20</v>
      </c>
      <c r="E725">
        <v>61</v>
      </c>
      <c r="F725" t="s">
        <v>24</v>
      </c>
      <c r="G725">
        <v>3</v>
      </c>
      <c r="H725">
        <v>50</v>
      </c>
      <c r="I725">
        <v>150</v>
      </c>
      <c r="J725">
        <f t="shared" ref="J725:J788" si="73">YEAR(B725)</f>
        <v>2023</v>
      </c>
      <c r="K725" t="str">
        <f t="shared" si="69"/>
        <v>April</v>
      </c>
      <c r="L725">
        <f>DAY(Table1[[#This Row],[Date]])</f>
        <v>19</v>
      </c>
      <c r="M725" t="str">
        <f>TEXT(Table1[[#This Row],[Date]], "dddd")</f>
        <v>Wednesday</v>
      </c>
      <c r="N725">
        <f>(Table1[[#This Row],[Total Amount]] / Table1[[#This Row],[Quantity]])</f>
        <v>50</v>
      </c>
      <c r="O725">
        <f>IF(Table1[[#This Row],[Gender]]="Male", 1, 0)</f>
        <v>1</v>
      </c>
      <c r="P725" t="str">
        <f>IF(Table1[[#This Row],[Total Amount]] &gt; 1000, "Yes", "No")</f>
        <v>No</v>
      </c>
      <c r="Q725" t="str">
        <f t="shared" si="70"/>
        <v>46+</v>
      </c>
      <c r="R725" s="3" t="str">
        <f t="shared" si="71"/>
        <v>Summer</v>
      </c>
      <c r="S725">
        <f t="shared" si="72"/>
        <v>2</v>
      </c>
      <c r="T725" t="str">
        <f t="shared" ref="T725:T788" si="74">TEXT(B725, "yyyy-mm")</f>
        <v>2023-04</v>
      </c>
    </row>
    <row r="726" spans="1:20" x14ac:dyDescent="0.3">
      <c r="A726">
        <v>725</v>
      </c>
      <c r="B726" s="1">
        <v>45159</v>
      </c>
      <c r="C726" t="s">
        <v>768</v>
      </c>
      <c r="D726" t="s">
        <v>20</v>
      </c>
      <c r="E726">
        <v>61</v>
      </c>
      <c r="F726" t="s">
        <v>27</v>
      </c>
      <c r="G726">
        <v>1</v>
      </c>
      <c r="H726">
        <v>300</v>
      </c>
      <c r="I726">
        <v>300</v>
      </c>
      <c r="J726">
        <f t="shared" si="73"/>
        <v>2023</v>
      </c>
      <c r="K726" t="str">
        <f t="shared" si="69"/>
        <v>August</v>
      </c>
      <c r="L726">
        <f>DAY(Table1[[#This Row],[Date]])</f>
        <v>21</v>
      </c>
      <c r="M726" t="str">
        <f>TEXT(Table1[[#This Row],[Date]], "dddd")</f>
        <v>Monday</v>
      </c>
      <c r="N726">
        <f>(Table1[[#This Row],[Total Amount]] / Table1[[#This Row],[Quantity]])</f>
        <v>300</v>
      </c>
      <c r="O726">
        <f>IF(Table1[[#This Row],[Gender]]="Male", 1, 0)</f>
        <v>1</v>
      </c>
      <c r="P726" t="str">
        <f>IF(Table1[[#This Row],[Total Amount]] &gt; 1000, "Yes", "No")</f>
        <v>No</v>
      </c>
      <c r="Q726" t="str">
        <f t="shared" si="70"/>
        <v>46+</v>
      </c>
      <c r="R726" s="3" t="str">
        <f t="shared" si="71"/>
        <v>Monsoon</v>
      </c>
      <c r="S726">
        <f t="shared" si="72"/>
        <v>3</v>
      </c>
      <c r="T726" t="str">
        <f t="shared" si="74"/>
        <v>2023-08</v>
      </c>
    </row>
    <row r="727" spans="1:20" x14ac:dyDescent="0.3">
      <c r="A727">
        <v>726</v>
      </c>
      <c r="B727" s="1">
        <v>45094</v>
      </c>
      <c r="C727" t="s">
        <v>769</v>
      </c>
      <c r="D727" t="s">
        <v>20</v>
      </c>
      <c r="E727">
        <v>47</v>
      </c>
      <c r="F727" t="s">
        <v>24</v>
      </c>
      <c r="G727">
        <v>4</v>
      </c>
      <c r="H727">
        <v>300</v>
      </c>
      <c r="I727">
        <v>1200</v>
      </c>
      <c r="J727">
        <f t="shared" si="73"/>
        <v>2023</v>
      </c>
      <c r="K727" t="str">
        <f t="shared" si="69"/>
        <v>June</v>
      </c>
      <c r="L727">
        <f>DAY(Table1[[#This Row],[Date]])</f>
        <v>17</v>
      </c>
      <c r="M727" t="str">
        <f>TEXT(Table1[[#This Row],[Date]], "dddd")</f>
        <v>Saturday</v>
      </c>
      <c r="N727">
        <f>(Table1[[#This Row],[Total Amount]] / Table1[[#This Row],[Quantity]])</f>
        <v>300</v>
      </c>
      <c r="O727">
        <f>IF(Table1[[#This Row],[Gender]]="Male", 1, 0)</f>
        <v>1</v>
      </c>
      <c r="P727" t="str">
        <f>IF(Table1[[#This Row],[Total Amount]] &gt; 1000, "Yes", "No")</f>
        <v>Yes</v>
      </c>
      <c r="Q727" t="str">
        <f t="shared" si="70"/>
        <v>46+</v>
      </c>
      <c r="R727" s="3" t="str">
        <f t="shared" si="71"/>
        <v>Monsoon</v>
      </c>
      <c r="S727">
        <f t="shared" si="72"/>
        <v>2</v>
      </c>
      <c r="T727" t="str">
        <f t="shared" si="74"/>
        <v>2023-06</v>
      </c>
    </row>
    <row r="728" spans="1:20" x14ac:dyDescent="0.3">
      <c r="A728">
        <v>727</v>
      </c>
      <c r="B728" s="1">
        <v>45099</v>
      </c>
      <c r="C728" t="s">
        <v>770</v>
      </c>
      <c r="D728" t="s">
        <v>20</v>
      </c>
      <c r="E728">
        <v>55</v>
      </c>
      <c r="F728" t="s">
        <v>21</v>
      </c>
      <c r="G728">
        <v>3</v>
      </c>
      <c r="H728">
        <v>300</v>
      </c>
      <c r="I728">
        <v>900</v>
      </c>
      <c r="J728">
        <f t="shared" si="73"/>
        <v>2023</v>
      </c>
      <c r="K728" t="str">
        <f t="shared" si="69"/>
        <v>June</v>
      </c>
      <c r="L728">
        <f>DAY(Table1[[#This Row],[Date]])</f>
        <v>22</v>
      </c>
      <c r="M728" t="str">
        <f>TEXT(Table1[[#This Row],[Date]], "dddd")</f>
        <v>Thursday</v>
      </c>
      <c r="N728">
        <f>(Table1[[#This Row],[Total Amount]] / Table1[[#This Row],[Quantity]])</f>
        <v>300</v>
      </c>
      <c r="O728">
        <f>IF(Table1[[#This Row],[Gender]]="Male", 1, 0)</f>
        <v>1</v>
      </c>
      <c r="P728" t="str">
        <f>IF(Table1[[#This Row],[Total Amount]] &gt; 1000, "Yes", "No")</f>
        <v>No</v>
      </c>
      <c r="Q728" t="str">
        <f t="shared" si="70"/>
        <v>46+</v>
      </c>
      <c r="R728" s="3" t="str">
        <f t="shared" si="71"/>
        <v>Monsoon</v>
      </c>
      <c r="S728">
        <f t="shared" si="72"/>
        <v>2</v>
      </c>
      <c r="T728" t="str">
        <f t="shared" si="74"/>
        <v>2023-06</v>
      </c>
    </row>
    <row r="729" spans="1:20" x14ac:dyDescent="0.3">
      <c r="A729">
        <v>728</v>
      </c>
      <c r="B729" s="1">
        <v>45121</v>
      </c>
      <c r="C729" t="s">
        <v>771</v>
      </c>
      <c r="D729" t="s">
        <v>20</v>
      </c>
      <c r="E729">
        <v>51</v>
      </c>
      <c r="F729" t="s">
        <v>27</v>
      </c>
      <c r="G729">
        <v>3</v>
      </c>
      <c r="H729">
        <v>50</v>
      </c>
      <c r="I729">
        <v>150</v>
      </c>
      <c r="J729">
        <f t="shared" si="73"/>
        <v>2023</v>
      </c>
      <c r="K729" t="str">
        <f t="shared" si="69"/>
        <v>July</v>
      </c>
      <c r="L729">
        <f>DAY(Table1[[#This Row],[Date]])</f>
        <v>14</v>
      </c>
      <c r="M729" t="str">
        <f>TEXT(Table1[[#This Row],[Date]], "dddd")</f>
        <v>Friday</v>
      </c>
      <c r="N729">
        <f>(Table1[[#This Row],[Total Amount]] / Table1[[#This Row],[Quantity]])</f>
        <v>50</v>
      </c>
      <c r="O729">
        <f>IF(Table1[[#This Row],[Gender]]="Male", 1, 0)</f>
        <v>1</v>
      </c>
      <c r="P729" t="str">
        <f>IF(Table1[[#This Row],[Total Amount]] &gt; 1000, "Yes", "No")</f>
        <v>No</v>
      </c>
      <c r="Q729" t="str">
        <f t="shared" si="70"/>
        <v>46+</v>
      </c>
      <c r="R729" s="3" t="str">
        <f t="shared" si="71"/>
        <v>Monsoon</v>
      </c>
      <c r="S729">
        <f t="shared" si="72"/>
        <v>3</v>
      </c>
      <c r="T729" t="str">
        <f t="shared" si="74"/>
        <v>2023-07</v>
      </c>
    </row>
    <row r="730" spans="1:20" x14ac:dyDescent="0.3">
      <c r="A730">
        <v>729</v>
      </c>
      <c r="B730" s="1">
        <v>45069</v>
      </c>
      <c r="C730" t="s">
        <v>772</v>
      </c>
      <c r="D730" t="s">
        <v>20</v>
      </c>
      <c r="E730">
        <v>29</v>
      </c>
      <c r="F730" t="s">
        <v>24</v>
      </c>
      <c r="G730">
        <v>4</v>
      </c>
      <c r="H730">
        <v>300</v>
      </c>
      <c r="I730">
        <v>1200</v>
      </c>
      <c r="J730">
        <f t="shared" si="73"/>
        <v>2023</v>
      </c>
      <c r="K730" t="str">
        <f t="shared" si="69"/>
        <v>May</v>
      </c>
      <c r="L730">
        <f>DAY(Table1[[#This Row],[Date]])</f>
        <v>23</v>
      </c>
      <c r="M730" t="str">
        <f>TEXT(Table1[[#This Row],[Date]], "dddd")</f>
        <v>Tuesday</v>
      </c>
      <c r="N730">
        <f>(Table1[[#This Row],[Total Amount]] / Table1[[#This Row],[Quantity]])</f>
        <v>300</v>
      </c>
      <c r="O730">
        <f>IF(Table1[[#This Row],[Gender]]="Male", 1, 0)</f>
        <v>1</v>
      </c>
      <c r="P730" t="str">
        <f>IF(Table1[[#This Row],[Total Amount]] &gt; 1000, "Yes", "No")</f>
        <v>Yes</v>
      </c>
      <c r="Q730" t="str">
        <f t="shared" si="70"/>
        <v>18-30</v>
      </c>
      <c r="R730" s="3" t="str">
        <f t="shared" si="71"/>
        <v>Summer</v>
      </c>
      <c r="S730">
        <f t="shared" si="72"/>
        <v>2</v>
      </c>
      <c r="T730" t="str">
        <f t="shared" si="74"/>
        <v>2023-05</v>
      </c>
    </row>
    <row r="731" spans="1:20" x14ac:dyDescent="0.3">
      <c r="A731">
        <v>730</v>
      </c>
      <c r="B731" s="1">
        <v>45142</v>
      </c>
      <c r="C731" t="s">
        <v>773</v>
      </c>
      <c r="D731" t="s">
        <v>23</v>
      </c>
      <c r="E731">
        <v>36</v>
      </c>
      <c r="F731" t="s">
        <v>24</v>
      </c>
      <c r="G731">
        <v>2</v>
      </c>
      <c r="H731">
        <v>25</v>
      </c>
      <c r="I731">
        <v>50</v>
      </c>
      <c r="J731">
        <f t="shared" si="73"/>
        <v>2023</v>
      </c>
      <c r="K731" t="str">
        <f t="shared" si="69"/>
        <v>August</v>
      </c>
      <c r="L731">
        <f>DAY(Table1[[#This Row],[Date]])</f>
        <v>4</v>
      </c>
      <c r="M731" t="str">
        <f>TEXT(Table1[[#This Row],[Date]], "dddd")</f>
        <v>Friday</v>
      </c>
      <c r="N731">
        <f>(Table1[[#This Row],[Total Amount]] / Table1[[#This Row],[Quantity]])</f>
        <v>25</v>
      </c>
      <c r="O731">
        <f>IF(Table1[[#This Row],[Gender]]="Male", 1, 0)</f>
        <v>0</v>
      </c>
      <c r="P731" t="str">
        <f>IF(Table1[[#This Row],[Total Amount]] &gt; 1000, "Yes", "No")</f>
        <v>No</v>
      </c>
      <c r="Q731" t="str">
        <f t="shared" si="70"/>
        <v>31-45</v>
      </c>
      <c r="R731" s="3" t="str">
        <f t="shared" si="71"/>
        <v>Monsoon</v>
      </c>
      <c r="S731">
        <f t="shared" si="72"/>
        <v>3</v>
      </c>
      <c r="T731" t="str">
        <f t="shared" si="74"/>
        <v>2023-08</v>
      </c>
    </row>
    <row r="732" spans="1:20" x14ac:dyDescent="0.3">
      <c r="A732">
        <v>731</v>
      </c>
      <c r="B732" s="1">
        <v>45056</v>
      </c>
      <c r="C732" t="s">
        <v>774</v>
      </c>
      <c r="D732" t="s">
        <v>20</v>
      </c>
      <c r="E732">
        <v>54</v>
      </c>
      <c r="F732" t="s">
        <v>24</v>
      </c>
      <c r="G732">
        <v>4</v>
      </c>
      <c r="H732">
        <v>500</v>
      </c>
      <c r="I732">
        <v>2000</v>
      </c>
      <c r="J732">
        <f t="shared" si="73"/>
        <v>2023</v>
      </c>
      <c r="K732" t="str">
        <f t="shared" si="69"/>
        <v>May</v>
      </c>
      <c r="L732">
        <f>DAY(Table1[[#This Row],[Date]])</f>
        <v>10</v>
      </c>
      <c r="M732" t="str">
        <f>TEXT(Table1[[#This Row],[Date]], "dddd")</f>
        <v>Wednesday</v>
      </c>
      <c r="N732">
        <f>(Table1[[#This Row],[Total Amount]] / Table1[[#This Row],[Quantity]])</f>
        <v>500</v>
      </c>
      <c r="O732">
        <f>IF(Table1[[#This Row],[Gender]]="Male", 1, 0)</f>
        <v>1</v>
      </c>
      <c r="P732" t="str">
        <f>IF(Table1[[#This Row],[Total Amount]] &gt; 1000, "Yes", "No")</f>
        <v>Yes</v>
      </c>
      <c r="Q732" t="str">
        <f t="shared" si="70"/>
        <v>46+</v>
      </c>
      <c r="R732" s="3" t="str">
        <f t="shared" si="71"/>
        <v>Summer</v>
      </c>
      <c r="S732">
        <f t="shared" si="72"/>
        <v>2</v>
      </c>
      <c r="T732" t="str">
        <f t="shared" si="74"/>
        <v>2023-05</v>
      </c>
    </row>
    <row r="733" spans="1:20" x14ac:dyDescent="0.3">
      <c r="A733">
        <v>732</v>
      </c>
      <c r="B733" s="1">
        <v>44968</v>
      </c>
      <c r="C733" t="s">
        <v>775</v>
      </c>
      <c r="D733" t="s">
        <v>20</v>
      </c>
      <c r="E733">
        <v>61</v>
      </c>
      <c r="F733" t="s">
        <v>27</v>
      </c>
      <c r="G733">
        <v>2</v>
      </c>
      <c r="H733">
        <v>500</v>
      </c>
      <c r="I733">
        <v>1000</v>
      </c>
      <c r="J733">
        <f t="shared" si="73"/>
        <v>2023</v>
      </c>
      <c r="K733" t="str">
        <f t="shared" si="69"/>
        <v>February</v>
      </c>
      <c r="L733">
        <f>DAY(Table1[[#This Row],[Date]])</f>
        <v>11</v>
      </c>
      <c r="M733" t="str">
        <f>TEXT(Table1[[#This Row],[Date]], "dddd")</f>
        <v>Saturday</v>
      </c>
      <c r="N733">
        <f>(Table1[[#This Row],[Total Amount]] / Table1[[#This Row],[Quantity]])</f>
        <v>500</v>
      </c>
      <c r="O733">
        <f>IF(Table1[[#This Row],[Gender]]="Male", 1, 0)</f>
        <v>1</v>
      </c>
      <c r="P733" t="str">
        <f>IF(Table1[[#This Row],[Total Amount]] &gt; 1000, "Yes", "No")</f>
        <v>No</v>
      </c>
      <c r="Q733" t="str">
        <f t="shared" si="70"/>
        <v>46+</v>
      </c>
      <c r="R733" s="3" t="str">
        <f t="shared" si="71"/>
        <v>Winter</v>
      </c>
      <c r="S733">
        <f t="shared" si="72"/>
        <v>1</v>
      </c>
      <c r="T733" t="str">
        <f t="shared" si="74"/>
        <v>2023-02</v>
      </c>
    </row>
    <row r="734" spans="1:20" x14ac:dyDescent="0.3">
      <c r="A734">
        <v>733</v>
      </c>
      <c r="B734" s="1">
        <v>45167</v>
      </c>
      <c r="C734" t="s">
        <v>776</v>
      </c>
      <c r="D734" t="s">
        <v>20</v>
      </c>
      <c r="E734">
        <v>34</v>
      </c>
      <c r="F734" t="s">
        <v>21</v>
      </c>
      <c r="G734">
        <v>1</v>
      </c>
      <c r="H734">
        <v>30</v>
      </c>
      <c r="I734">
        <v>30</v>
      </c>
      <c r="J734">
        <f t="shared" si="73"/>
        <v>2023</v>
      </c>
      <c r="K734" t="str">
        <f t="shared" si="69"/>
        <v>August</v>
      </c>
      <c r="L734">
        <f>DAY(Table1[[#This Row],[Date]])</f>
        <v>29</v>
      </c>
      <c r="M734" t="str">
        <f>TEXT(Table1[[#This Row],[Date]], "dddd")</f>
        <v>Tuesday</v>
      </c>
      <c r="N734">
        <f>(Table1[[#This Row],[Total Amount]] / Table1[[#This Row],[Quantity]])</f>
        <v>30</v>
      </c>
      <c r="O734">
        <f>IF(Table1[[#This Row],[Gender]]="Male", 1, 0)</f>
        <v>1</v>
      </c>
      <c r="P734" t="str">
        <f>IF(Table1[[#This Row],[Total Amount]] &gt; 1000, "Yes", "No")</f>
        <v>No</v>
      </c>
      <c r="Q734" t="str">
        <f t="shared" si="70"/>
        <v>31-45</v>
      </c>
      <c r="R734" s="3" t="str">
        <f t="shared" si="71"/>
        <v>Monsoon</v>
      </c>
      <c r="S734">
        <f t="shared" si="72"/>
        <v>3</v>
      </c>
      <c r="T734" t="str">
        <f t="shared" si="74"/>
        <v>2023-08</v>
      </c>
    </row>
    <row r="735" spans="1:20" x14ac:dyDescent="0.3">
      <c r="A735">
        <v>734</v>
      </c>
      <c r="B735" s="1">
        <v>44936</v>
      </c>
      <c r="C735" t="s">
        <v>777</v>
      </c>
      <c r="D735" t="s">
        <v>23</v>
      </c>
      <c r="E735">
        <v>27</v>
      </c>
      <c r="F735" t="s">
        <v>24</v>
      </c>
      <c r="G735">
        <v>1</v>
      </c>
      <c r="H735">
        <v>30</v>
      </c>
      <c r="I735">
        <v>30</v>
      </c>
      <c r="J735">
        <f t="shared" si="73"/>
        <v>2023</v>
      </c>
      <c r="K735" t="str">
        <f t="shared" si="69"/>
        <v>January</v>
      </c>
      <c r="L735">
        <f>DAY(Table1[[#This Row],[Date]])</f>
        <v>10</v>
      </c>
      <c r="M735" t="str">
        <f>TEXT(Table1[[#This Row],[Date]], "dddd")</f>
        <v>Tuesday</v>
      </c>
      <c r="N735">
        <f>(Table1[[#This Row],[Total Amount]] / Table1[[#This Row],[Quantity]])</f>
        <v>30</v>
      </c>
      <c r="O735">
        <f>IF(Table1[[#This Row],[Gender]]="Male", 1, 0)</f>
        <v>0</v>
      </c>
      <c r="P735" t="str">
        <f>IF(Table1[[#This Row],[Total Amount]] &gt; 1000, "Yes", "No")</f>
        <v>No</v>
      </c>
      <c r="Q735" t="str">
        <f t="shared" si="70"/>
        <v>18-30</v>
      </c>
      <c r="R735" s="3" t="str">
        <f t="shared" si="71"/>
        <v>Winter</v>
      </c>
      <c r="S735">
        <f t="shared" si="72"/>
        <v>1</v>
      </c>
      <c r="T735" t="str">
        <f t="shared" si="74"/>
        <v>2023-01</v>
      </c>
    </row>
    <row r="736" spans="1:20" x14ac:dyDescent="0.3">
      <c r="A736">
        <v>735</v>
      </c>
      <c r="B736" s="1">
        <v>45203</v>
      </c>
      <c r="C736" t="s">
        <v>778</v>
      </c>
      <c r="D736" t="s">
        <v>23</v>
      </c>
      <c r="E736">
        <v>64</v>
      </c>
      <c r="F736" t="s">
        <v>24</v>
      </c>
      <c r="G736">
        <v>4</v>
      </c>
      <c r="H736">
        <v>500</v>
      </c>
      <c r="I736">
        <v>2000</v>
      </c>
      <c r="J736">
        <f t="shared" si="73"/>
        <v>2023</v>
      </c>
      <c r="K736" t="str">
        <f t="shared" si="69"/>
        <v>October</v>
      </c>
      <c r="L736">
        <f>DAY(Table1[[#This Row],[Date]])</f>
        <v>4</v>
      </c>
      <c r="M736" t="str">
        <f>TEXT(Table1[[#This Row],[Date]], "dddd")</f>
        <v>Wednesday</v>
      </c>
      <c r="N736">
        <f>(Table1[[#This Row],[Total Amount]] / Table1[[#This Row],[Quantity]])</f>
        <v>500</v>
      </c>
      <c r="O736">
        <f>IF(Table1[[#This Row],[Gender]]="Male", 1, 0)</f>
        <v>0</v>
      </c>
      <c r="P736" t="str">
        <f>IF(Table1[[#This Row],[Total Amount]] &gt; 1000, "Yes", "No")</f>
        <v>Yes</v>
      </c>
      <c r="Q736" t="str">
        <f t="shared" si="70"/>
        <v>46+</v>
      </c>
      <c r="R736" s="3" t="str">
        <f t="shared" si="71"/>
        <v>Autumn</v>
      </c>
      <c r="S736">
        <f t="shared" si="72"/>
        <v>4</v>
      </c>
      <c r="T736" t="str">
        <f t="shared" si="74"/>
        <v>2023-10</v>
      </c>
    </row>
    <row r="737" spans="1:20" x14ac:dyDescent="0.3">
      <c r="A737">
        <v>736</v>
      </c>
      <c r="B737" s="1">
        <v>44953</v>
      </c>
      <c r="C737" t="s">
        <v>779</v>
      </c>
      <c r="D737" t="s">
        <v>20</v>
      </c>
      <c r="E737">
        <v>29</v>
      </c>
      <c r="F737" t="s">
        <v>24</v>
      </c>
      <c r="G737">
        <v>4</v>
      </c>
      <c r="H737">
        <v>25</v>
      </c>
      <c r="I737">
        <v>100</v>
      </c>
      <c r="J737">
        <f t="shared" si="73"/>
        <v>2023</v>
      </c>
      <c r="K737" t="str">
        <f t="shared" si="69"/>
        <v>January</v>
      </c>
      <c r="L737">
        <f>DAY(Table1[[#This Row],[Date]])</f>
        <v>27</v>
      </c>
      <c r="M737" t="str">
        <f>TEXT(Table1[[#This Row],[Date]], "dddd")</f>
        <v>Friday</v>
      </c>
      <c r="N737">
        <f>(Table1[[#This Row],[Total Amount]] / Table1[[#This Row],[Quantity]])</f>
        <v>25</v>
      </c>
      <c r="O737">
        <f>IF(Table1[[#This Row],[Gender]]="Male", 1, 0)</f>
        <v>1</v>
      </c>
      <c r="P737" t="str">
        <f>IF(Table1[[#This Row],[Total Amount]] &gt; 1000, "Yes", "No")</f>
        <v>No</v>
      </c>
      <c r="Q737" t="str">
        <f t="shared" si="70"/>
        <v>18-30</v>
      </c>
      <c r="R737" s="3" t="str">
        <f t="shared" si="71"/>
        <v>Winter</v>
      </c>
      <c r="S737">
        <f t="shared" si="72"/>
        <v>1</v>
      </c>
      <c r="T737" t="str">
        <f t="shared" si="74"/>
        <v>2023-01</v>
      </c>
    </row>
    <row r="738" spans="1:20" x14ac:dyDescent="0.3">
      <c r="A738">
        <v>737</v>
      </c>
      <c r="B738" s="1">
        <v>45106</v>
      </c>
      <c r="C738" t="s">
        <v>780</v>
      </c>
      <c r="D738" t="s">
        <v>23</v>
      </c>
      <c r="E738">
        <v>33</v>
      </c>
      <c r="F738" t="s">
        <v>24</v>
      </c>
      <c r="G738">
        <v>1</v>
      </c>
      <c r="H738">
        <v>50</v>
      </c>
      <c r="I738">
        <v>50</v>
      </c>
      <c r="J738">
        <f t="shared" si="73"/>
        <v>2023</v>
      </c>
      <c r="K738" t="str">
        <f t="shared" si="69"/>
        <v>June</v>
      </c>
      <c r="L738">
        <f>DAY(Table1[[#This Row],[Date]])</f>
        <v>29</v>
      </c>
      <c r="M738" t="str">
        <f>TEXT(Table1[[#This Row],[Date]], "dddd")</f>
        <v>Thursday</v>
      </c>
      <c r="N738">
        <f>(Table1[[#This Row],[Total Amount]] / Table1[[#This Row],[Quantity]])</f>
        <v>50</v>
      </c>
      <c r="O738">
        <f>IF(Table1[[#This Row],[Gender]]="Male", 1, 0)</f>
        <v>0</v>
      </c>
      <c r="P738" t="str">
        <f>IF(Table1[[#This Row],[Total Amount]] &gt; 1000, "Yes", "No")</f>
        <v>No</v>
      </c>
      <c r="Q738" t="str">
        <f t="shared" si="70"/>
        <v>31-45</v>
      </c>
      <c r="R738" s="3" t="str">
        <f t="shared" si="71"/>
        <v>Monsoon</v>
      </c>
      <c r="S738">
        <f t="shared" si="72"/>
        <v>2</v>
      </c>
      <c r="T738" t="str">
        <f t="shared" si="74"/>
        <v>2023-06</v>
      </c>
    </row>
    <row r="739" spans="1:20" x14ac:dyDescent="0.3">
      <c r="A739">
        <v>738</v>
      </c>
      <c r="B739" s="1">
        <v>45041</v>
      </c>
      <c r="C739" t="s">
        <v>781</v>
      </c>
      <c r="D739" t="s">
        <v>20</v>
      </c>
      <c r="E739">
        <v>41</v>
      </c>
      <c r="F739" t="s">
        <v>24</v>
      </c>
      <c r="G739">
        <v>2</v>
      </c>
      <c r="H739">
        <v>50</v>
      </c>
      <c r="I739">
        <v>100</v>
      </c>
      <c r="J739">
        <f t="shared" si="73"/>
        <v>2023</v>
      </c>
      <c r="K739" t="str">
        <f t="shared" si="69"/>
        <v>April</v>
      </c>
      <c r="L739">
        <f>DAY(Table1[[#This Row],[Date]])</f>
        <v>25</v>
      </c>
      <c r="M739" t="str">
        <f>TEXT(Table1[[#This Row],[Date]], "dddd")</f>
        <v>Tuesday</v>
      </c>
      <c r="N739">
        <f>(Table1[[#This Row],[Total Amount]] / Table1[[#This Row],[Quantity]])</f>
        <v>50</v>
      </c>
      <c r="O739">
        <f>IF(Table1[[#This Row],[Gender]]="Male", 1, 0)</f>
        <v>1</v>
      </c>
      <c r="P739" t="str">
        <f>IF(Table1[[#This Row],[Total Amount]] &gt; 1000, "Yes", "No")</f>
        <v>No</v>
      </c>
      <c r="Q739" t="str">
        <f t="shared" si="70"/>
        <v>31-45</v>
      </c>
      <c r="R739" s="3" t="str">
        <f t="shared" si="71"/>
        <v>Summer</v>
      </c>
      <c r="S739">
        <f t="shared" si="72"/>
        <v>2</v>
      </c>
      <c r="T739" t="str">
        <f t="shared" si="74"/>
        <v>2023-04</v>
      </c>
    </row>
    <row r="740" spans="1:20" x14ac:dyDescent="0.3">
      <c r="A740">
        <v>739</v>
      </c>
      <c r="B740" s="1">
        <v>45259</v>
      </c>
      <c r="C740" t="s">
        <v>782</v>
      </c>
      <c r="D740" t="s">
        <v>20</v>
      </c>
      <c r="E740">
        <v>36</v>
      </c>
      <c r="F740" t="s">
        <v>21</v>
      </c>
      <c r="G740">
        <v>1</v>
      </c>
      <c r="H740">
        <v>25</v>
      </c>
      <c r="I740">
        <v>25</v>
      </c>
      <c r="J740">
        <f t="shared" si="73"/>
        <v>2023</v>
      </c>
      <c r="K740" t="str">
        <f t="shared" si="69"/>
        <v>November</v>
      </c>
      <c r="L740">
        <f>DAY(Table1[[#This Row],[Date]])</f>
        <v>29</v>
      </c>
      <c r="M740" t="str">
        <f>TEXT(Table1[[#This Row],[Date]], "dddd")</f>
        <v>Wednesday</v>
      </c>
      <c r="N740">
        <f>(Table1[[#This Row],[Total Amount]] / Table1[[#This Row],[Quantity]])</f>
        <v>25</v>
      </c>
      <c r="O740">
        <f>IF(Table1[[#This Row],[Gender]]="Male", 1, 0)</f>
        <v>1</v>
      </c>
      <c r="P740" t="str">
        <f>IF(Table1[[#This Row],[Total Amount]] &gt; 1000, "Yes", "No")</f>
        <v>No</v>
      </c>
      <c r="Q740" t="str">
        <f t="shared" si="70"/>
        <v>31-45</v>
      </c>
      <c r="R740" s="3" t="str">
        <f t="shared" si="71"/>
        <v>Autumn</v>
      </c>
      <c r="S740">
        <f t="shared" si="72"/>
        <v>4</v>
      </c>
      <c r="T740" t="str">
        <f t="shared" si="74"/>
        <v>2023-11</v>
      </c>
    </row>
    <row r="741" spans="1:20" x14ac:dyDescent="0.3">
      <c r="A741">
        <v>740</v>
      </c>
      <c r="B741" s="1">
        <v>44962</v>
      </c>
      <c r="C741" t="s">
        <v>783</v>
      </c>
      <c r="D741" t="s">
        <v>23</v>
      </c>
      <c r="E741">
        <v>25</v>
      </c>
      <c r="F741" t="s">
        <v>21</v>
      </c>
      <c r="G741">
        <v>4</v>
      </c>
      <c r="H741">
        <v>50</v>
      </c>
      <c r="I741">
        <v>200</v>
      </c>
      <c r="J741">
        <f t="shared" si="73"/>
        <v>2023</v>
      </c>
      <c r="K741" t="str">
        <f t="shared" si="69"/>
        <v>February</v>
      </c>
      <c r="L741">
        <f>DAY(Table1[[#This Row],[Date]])</f>
        <v>5</v>
      </c>
      <c r="M741" t="str">
        <f>TEXT(Table1[[#This Row],[Date]], "dddd")</f>
        <v>Sunday</v>
      </c>
      <c r="N741">
        <f>(Table1[[#This Row],[Total Amount]] / Table1[[#This Row],[Quantity]])</f>
        <v>50</v>
      </c>
      <c r="O741">
        <f>IF(Table1[[#This Row],[Gender]]="Male", 1, 0)</f>
        <v>0</v>
      </c>
      <c r="P741" t="str">
        <f>IF(Table1[[#This Row],[Total Amount]] &gt; 1000, "Yes", "No")</f>
        <v>No</v>
      </c>
      <c r="Q741" t="str">
        <f t="shared" si="70"/>
        <v>18-30</v>
      </c>
      <c r="R741" s="3" t="str">
        <f t="shared" si="71"/>
        <v>Winter</v>
      </c>
      <c r="S741">
        <f t="shared" si="72"/>
        <v>1</v>
      </c>
      <c r="T741" t="str">
        <f t="shared" si="74"/>
        <v>2023-02</v>
      </c>
    </row>
    <row r="742" spans="1:20" x14ac:dyDescent="0.3">
      <c r="A742">
        <v>741</v>
      </c>
      <c r="B742" s="1">
        <v>45260</v>
      </c>
      <c r="C742" t="s">
        <v>784</v>
      </c>
      <c r="D742" t="s">
        <v>20</v>
      </c>
      <c r="E742">
        <v>48</v>
      </c>
      <c r="F742" t="s">
        <v>24</v>
      </c>
      <c r="G742">
        <v>1</v>
      </c>
      <c r="H742">
        <v>300</v>
      </c>
      <c r="I742">
        <v>300</v>
      </c>
      <c r="J742">
        <f t="shared" si="73"/>
        <v>2023</v>
      </c>
      <c r="K742" t="str">
        <f t="shared" si="69"/>
        <v>November</v>
      </c>
      <c r="L742">
        <f>DAY(Table1[[#This Row],[Date]])</f>
        <v>30</v>
      </c>
      <c r="M742" t="str">
        <f>TEXT(Table1[[#This Row],[Date]], "dddd")</f>
        <v>Thursday</v>
      </c>
      <c r="N742">
        <f>(Table1[[#This Row],[Total Amount]] / Table1[[#This Row],[Quantity]])</f>
        <v>300</v>
      </c>
      <c r="O742">
        <f>IF(Table1[[#This Row],[Gender]]="Male", 1, 0)</f>
        <v>1</v>
      </c>
      <c r="P742" t="str">
        <f>IF(Table1[[#This Row],[Total Amount]] &gt; 1000, "Yes", "No")</f>
        <v>No</v>
      </c>
      <c r="Q742" t="str">
        <f t="shared" si="70"/>
        <v>46+</v>
      </c>
      <c r="R742" s="3" t="str">
        <f t="shared" si="71"/>
        <v>Autumn</v>
      </c>
      <c r="S742">
        <f t="shared" si="72"/>
        <v>4</v>
      </c>
      <c r="T742" t="str">
        <f t="shared" si="74"/>
        <v>2023-11</v>
      </c>
    </row>
    <row r="743" spans="1:20" x14ac:dyDescent="0.3">
      <c r="A743">
        <v>742</v>
      </c>
      <c r="B743" s="1">
        <v>44947</v>
      </c>
      <c r="C743" t="s">
        <v>785</v>
      </c>
      <c r="D743" t="s">
        <v>23</v>
      </c>
      <c r="E743">
        <v>38</v>
      </c>
      <c r="F743" t="s">
        <v>27</v>
      </c>
      <c r="G743">
        <v>4</v>
      </c>
      <c r="H743">
        <v>500</v>
      </c>
      <c r="I743">
        <v>2000</v>
      </c>
      <c r="J743">
        <f t="shared" si="73"/>
        <v>2023</v>
      </c>
      <c r="K743" t="str">
        <f t="shared" si="69"/>
        <v>January</v>
      </c>
      <c r="L743">
        <f>DAY(Table1[[#This Row],[Date]])</f>
        <v>21</v>
      </c>
      <c r="M743" t="str">
        <f>TEXT(Table1[[#This Row],[Date]], "dddd")</f>
        <v>Saturday</v>
      </c>
      <c r="N743">
        <f>(Table1[[#This Row],[Total Amount]] / Table1[[#This Row],[Quantity]])</f>
        <v>500</v>
      </c>
      <c r="O743">
        <f>IF(Table1[[#This Row],[Gender]]="Male", 1, 0)</f>
        <v>0</v>
      </c>
      <c r="P743" t="str">
        <f>IF(Table1[[#This Row],[Total Amount]] &gt; 1000, "Yes", "No")</f>
        <v>Yes</v>
      </c>
      <c r="Q743" t="str">
        <f t="shared" si="70"/>
        <v>31-45</v>
      </c>
      <c r="R743" s="3" t="str">
        <f t="shared" si="71"/>
        <v>Winter</v>
      </c>
      <c r="S743">
        <f t="shared" si="72"/>
        <v>1</v>
      </c>
      <c r="T743" t="str">
        <f t="shared" si="74"/>
        <v>2023-01</v>
      </c>
    </row>
    <row r="744" spans="1:20" x14ac:dyDescent="0.3">
      <c r="A744">
        <v>743</v>
      </c>
      <c r="B744" s="1">
        <v>44942</v>
      </c>
      <c r="C744" t="s">
        <v>786</v>
      </c>
      <c r="D744" t="s">
        <v>23</v>
      </c>
      <c r="E744">
        <v>34</v>
      </c>
      <c r="F744" t="s">
        <v>21</v>
      </c>
      <c r="G744">
        <v>4</v>
      </c>
      <c r="H744">
        <v>500</v>
      </c>
      <c r="I744">
        <v>2000</v>
      </c>
      <c r="J744">
        <f t="shared" si="73"/>
        <v>2023</v>
      </c>
      <c r="K744" t="str">
        <f t="shared" si="69"/>
        <v>January</v>
      </c>
      <c r="L744">
        <f>DAY(Table1[[#This Row],[Date]])</f>
        <v>16</v>
      </c>
      <c r="M744" t="str">
        <f>TEXT(Table1[[#This Row],[Date]], "dddd")</f>
        <v>Monday</v>
      </c>
      <c r="N744">
        <f>(Table1[[#This Row],[Total Amount]] / Table1[[#This Row],[Quantity]])</f>
        <v>500</v>
      </c>
      <c r="O744">
        <f>IF(Table1[[#This Row],[Gender]]="Male", 1, 0)</f>
        <v>0</v>
      </c>
      <c r="P744" t="str">
        <f>IF(Table1[[#This Row],[Total Amount]] &gt; 1000, "Yes", "No")</f>
        <v>Yes</v>
      </c>
      <c r="Q744" t="str">
        <f t="shared" si="70"/>
        <v>31-45</v>
      </c>
      <c r="R744" s="3" t="str">
        <f t="shared" si="71"/>
        <v>Winter</v>
      </c>
      <c r="S744">
        <f t="shared" si="72"/>
        <v>1</v>
      </c>
      <c r="T744" t="str">
        <f t="shared" si="74"/>
        <v>2023-01</v>
      </c>
    </row>
    <row r="745" spans="1:20" x14ac:dyDescent="0.3">
      <c r="A745">
        <v>744</v>
      </c>
      <c r="B745" s="1">
        <v>45053</v>
      </c>
      <c r="C745" t="s">
        <v>787</v>
      </c>
      <c r="D745" t="s">
        <v>20</v>
      </c>
      <c r="E745">
        <v>40</v>
      </c>
      <c r="F745" t="s">
        <v>27</v>
      </c>
      <c r="G745">
        <v>1</v>
      </c>
      <c r="H745">
        <v>25</v>
      </c>
      <c r="I745">
        <v>25</v>
      </c>
      <c r="J745">
        <f t="shared" si="73"/>
        <v>2023</v>
      </c>
      <c r="K745" t="str">
        <f t="shared" si="69"/>
        <v>May</v>
      </c>
      <c r="L745">
        <f>DAY(Table1[[#This Row],[Date]])</f>
        <v>7</v>
      </c>
      <c r="M745" t="str">
        <f>TEXT(Table1[[#This Row],[Date]], "dddd")</f>
        <v>Sunday</v>
      </c>
      <c r="N745">
        <f>(Table1[[#This Row],[Total Amount]] / Table1[[#This Row],[Quantity]])</f>
        <v>25</v>
      </c>
      <c r="O745">
        <f>IF(Table1[[#This Row],[Gender]]="Male", 1, 0)</f>
        <v>1</v>
      </c>
      <c r="P745" t="str">
        <f>IF(Table1[[#This Row],[Total Amount]] &gt; 1000, "Yes", "No")</f>
        <v>No</v>
      </c>
      <c r="Q745" t="str">
        <f t="shared" si="70"/>
        <v>31-45</v>
      </c>
      <c r="R745" s="3" t="str">
        <f t="shared" si="71"/>
        <v>Summer</v>
      </c>
      <c r="S745">
        <f t="shared" si="72"/>
        <v>2</v>
      </c>
      <c r="T745" t="str">
        <f t="shared" si="74"/>
        <v>2023-05</v>
      </c>
    </row>
    <row r="746" spans="1:20" x14ac:dyDescent="0.3">
      <c r="A746">
        <v>745</v>
      </c>
      <c r="B746" s="1">
        <v>45029</v>
      </c>
      <c r="C746" t="s">
        <v>788</v>
      </c>
      <c r="D746" t="s">
        <v>20</v>
      </c>
      <c r="E746">
        <v>54</v>
      </c>
      <c r="F746" t="s">
        <v>21</v>
      </c>
      <c r="G746">
        <v>2</v>
      </c>
      <c r="H746">
        <v>50</v>
      </c>
      <c r="I746">
        <v>100</v>
      </c>
      <c r="J746">
        <f t="shared" si="73"/>
        <v>2023</v>
      </c>
      <c r="K746" t="str">
        <f t="shared" si="69"/>
        <v>April</v>
      </c>
      <c r="L746">
        <f>DAY(Table1[[#This Row],[Date]])</f>
        <v>13</v>
      </c>
      <c r="M746" t="str">
        <f>TEXT(Table1[[#This Row],[Date]], "dddd")</f>
        <v>Thursday</v>
      </c>
      <c r="N746">
        <f>(Table1[[#This Row],[Total Amount]] / Table1[[#This Row],[Quantity]])</f>
        <v>50</v>
      </c>
      <c r="O746">
        <f>IF(Table1[[#This Row],[Gender]]="Male", 1, 0)</f>
        <v>1</v>
      </c>
      <c r="P746" t="str">
        <f>IF(Table1[[#This Row],[Total Amount]] &gt; 1000, "Yes", "No")</f>
        <v>No</v>
      </c>
      <c r="Q746" t="str">
        <f t="shared" si="70"/>
        <v>46+</v>
      </c>
      <c r="R746" s="3" t="str">
        <f t="shared" si="71"/>
        <v>Summer</v>
      </c>
      <c r="S746">
        <f t="shared" si="72"/>
        <v>2</v>
      </c>
      <c r="T746" t="str">
        <f t="shared" si="74"/>
        <v>2023-04</v>
      </c>
    </row>
    <row r="747" spans="1:20" x14ac:dyDescent="0.3">
      <c r="A747">
        <v>746</v>
      </c>
      <c r="B747" s="1">
        <v>44937</v>
      </c>
      <c r="C747" t="s">
        <v>789</v>
      </c>
      <c r="D747" t="s">
        <v>23</v>
      </c>
      <c r="E747">
        <v>33</v>
      </c>
      <c r="F747" t="s">
        <v>24</v>
      </c>
      <c r="G747">
        <v>3</v>
      </c>
      <c r="H747">
        <v>30</v>
      </c>
      <c r="I747">
        <v>90</v>
      </c>
      <c r="J747">
        <f t="shared" si="73"/>
        <v>2023</v>
      </c>
      <c r="K747" t="str">
        <f t="shared" si="69"/>
        <v>January</v>
      </c>
      <c r="L747">
        <f>DAY(Table1[[#This Row],[Date]])</f>
        <v>11</v>
      </c>
      <c r="M747" t="str">
        <f>TEXT(Table1[[#This Row],[Date]], "dddd")</f>
        <v>Wednesday</v>
      </c>
      <c r="N747">
        <f>(Table1[[#This Row],[Total Amount]] / Table1[[#This Row],[Quantity]])</f>
        <v>30</v>
      </c>
      <c r="O747">
        <f>IF(Table1[[#This Row],[Gender]]="Male", 1, 0)</f>
        <v>0</v>
      </c>
      <c r="P747" t="str">
        <f>IF(Table1[[#This Row],[Total Amount]] &gt; 1000, "Yes", "No")</f>
        <v>No</v>
      </c>
      <c r="Q747" t="str">
        <f t="shared" si="70"/>
        <v>31-45</v>
      </c>
      <c r="R747" s="3" t="str">
        <f t="shared" si="71"/>
        <v>Winter</v>
      </c>
      <c r="S747">
        <f t="shared" si="72"/>
        <v>1</v>
      </c>
      <c r="T747" t="str">
        <f t="shared" si="74"/>
        <v>2023-01</v>
      </c>
    </row>
    <row r="748" spans="1:20" x14ac:dyDescent="0.3">
      <c r="A748">
        <v>747</v>
      </c>
      <c r="B748" s="1">
        <v>45245</v>
      </c>
      <c r="C748" t="s">
        <v>790</v>
      </c>
      <c r="D748" t="s">
        <v>20</v>
      </c>
      <c r="E748">
        <v>23</v>
      </c>
      <c r="F748" t="s">
        <v>21</v>
      </c>
      <c r="G748">
        <v>1</v>
      </c>
      <c r="H748">
        <v>30</v>
      </c>
      <c r="I748">
        <v>30</v>
      </c>
      <c r="J748">
        <f t="shared" si="73"/>
        <v>2023</v>
      </c>
      <c r="K748" t="str">
        <f t="shared" si="69"/>
        <v>November</v>
      </c>
      <c r="L748">
        <f>DAY(Table1[[#This Row],[Date]])</f>
        <v>15</v>
      </c>
      <c r="M748" t="str">
        <f>TEXT(Table1[[#This Row],[Date]], "dddd")</f>
        <v>Wednesday</v>
      </c>
      <c r="N748">
        <f>(Table1[[#This Row],[Total Amount]] / Table1[[#This Row],[Quantity]])</f>
        <v>30</v>
      </c>
      <c r="O748">
        <f>IF(Table1[[#This Row],[Gender]]="Male", 1, 0)</f>
        <v>1</v>
      </c>
      <c r="P748" t="str">
        <f>IF(Table1[[#This Row],[Total Amount]] &gt; 1000, "Yes", "No")</f>
        <v>No</v>
      </c>
      <c r="Q748" t="str">
        <f t="shared" si="70"/>
        <v>18-30</v>
      </c>
      <c r="R748" s="3" t="str">
        <f t="shared" si="71"/>
        <v>Autumn</v>
      </c>
      <c r="S748">
        <f t="shared" si="72"/>
        <v>4</v>
      </c>
      <c r="T748" t="str">
        <f t="shared" si="74"/>
        <v>2023-11</v>
      </c>
    </row>
    <row r="749" spans="1:20" x14ac:dyDescent="0.3">
      <c r="A749">
        <v>748</v>
      </c>
      <c r="B749" s="1">
        <v>45005</v>
      </c>
      <c r="C749" t="s">
        <v>791</v>
      </c>
      <c r="D749" t="s">
        <v>20</v>
      </c>
      <c r="E749">
        <v>25</v>
      </c>
      <c r="F749" t="s">
        <v>24</v>
      </c>
      <c r="G749">
        <v>3</v>
      </c>
      <c r="H749">
        <v>50</v>
      </c>
      <c r="I749">
        <v>150</v>
      </c>
      <c r="J749">
        <f t="shared" si="73"/>
        <v>2023</v>
      </c>
      <c r="K749" t="str">
        <f t="shared" si="69"/>
        <v>March</v>
      </c>
      <c r="L749">
        <f>DAY(Table1[[#This Row],[Date]])</f>
        <v>20</v>
      </c>
      <c r="M749" t="str">
        <f>TEXT(Table1[[#This Row],[Date]], "dddd")</f>
        <v>Monday</v>
      </c>
      <c r="N749">
        <f>(Table1[[#This Row],[Total Amount]] / Table1[[#This Row],[Quantity]])</f>
        <v>50</v>
      </c>
      <c r="O749">
        <f>IF(Table1[[#This Row],[Gender]]="Male", 1, 0)</f>
        <v>1</v>
      </c>
      <c r="P749" t="str">
        <f>IF(Table1[[#This Row],[Total Amount]] &gt; 1000, "Yes", "No")</f>
        <v>No</v>
      </c>
      <c r="Q749" t="str">
        <f t="shared" si="70"/>
        <v>18-30</v>
      </c>
      <c r="R749" s="3" t="str">
        <f t="shared" si="71"/>
        <v>Summer</v>
      </c>
      <c r="S749">
        <f t="shared" si="72"/>
        <v>1</v>
      </c>
      <c r="T749" t="str">
        <f t="shared" si="74"/>
        <v>2023-03</v>
      </c>
    </row>
    <row r="750" spans="1:20" x14ac:dyDescent="0.3">
      <c r="A750">
        <v>749</v>
      </c>
      <c r="B750" s="1">
        <v>45049</v>
      </c>
      <c r="C750" t="s">
        <v>792</v>
      </c>
      <c r="D750" t="s">
        <v>20</v>
      </c>
      <c r="E750">
        <v>42</v>
      </c>
      <c r="F750" t="s">
        <v>21</v>
      </c>
      <c r="G750">
        <v>1</v>
      </c>
      <c r="H750">
        <v>30</v>
      </c>
      <c r="I750">
        <v>30</v>
      </c>
      <c r="J750">
        <f t="shared" si="73"/>
        <v>2023</v>
      </c>
      <c r="K750" t="str">
        <f t="shared" si="69"/>
        <v>May</v>
      </c>
      <c r="L750">
        <f>DAY(Table1[[#This Row],[Date]])</f>
        <v>3</v>
      </c>
      <c r="M750" t="str">
        <f>TEXT(Table1[[#This Row],[Date]], "dddd")</f>
        <v>Wednesday</v>
      </c>
      <c r="N750">
        <f>(Table1[[#This Row],[Total Amount]] / Table1[[#This Row],[Quantity]])</f>
        <v>30</v>
      </c>
      <c r="O750">
        <f>IF(Table1[[#This Row],[Gender]]="Male", 1, 0)</f>
        <v>1</v>
      </c>
      <c r="P750" t="str">
        <f>IF(Table1[[#This Row],[Total Amount]] &gt; 1000, "Yes", "No")</f>
        <v>No</v>
      </c>
      <c r="Q750" t="str">
        <f t="shared" si="70"/>
        <v>31-45</v>
      </c>
      <c r="R750" s="3" t="str">
        <f t="shared" si="71"/>
        <v>Summer</v>
      </c>
      <c r="S750">
        <f t="shared" si="72"/>
        <v>2</v>
      </c>
      <c r="T750" t="str">
        <f t="shared" si="74"/>
        <v>2023-05</v>
      </c>
    </row>
    <row r="751" spans="1:20" x14ac:dyDescent="0.3">
      <c r="A751">
        <v>750</v>
      </c>
      <c r="B751" s="1">
        <v>44991</v>
      </c>
      <c r="C751" t="s">
        <v>793</v>
      </c>
      <c r="D751" t="s">
        <v>23</v>
      </c>
      <c r="E751">
        <v>35</v>
      </c>
      <c r="F751" t="s">
        <v>24</v>
      </c>
      <c r="G751">
        <v>3</v>
      </c>
      <c r="H751">
        <v>25</v>
      </c>
      <c r="I751">
        <v>75</v>
      </c>
      <c r="J751">
        <f t="shared" si="73"/>
        <v>2023</v>
      </c>
      <c r="K751" t="str">
        <f t="shared" si="69"/>
        <v>March</v>
      </c>
      <c r="L751">
        <f>DAY(Table1[[#This Row],[Date]])</f>
        <v>6</v>
      </c>
      <c r="M751" t="str">
        <f>TEXT(Table1[[#This Row],[Date]], "dddd")</f>
        <v>Monday</v>
      </c>
      <c r="N751">
        <f>(Table1[[#This Row],[Total Amount]] / Table1[[#This Row],[Quantity]])</f>
        <v>25</v>
      </c>
      <c r="O751">
        <f>IF(Table1[[#This Row],[Gender]]="Male", 1, 0)</f>
        <v>0</v>
      </c>
      <c r="P751" t="str">
        <f>IF(Table1[[#This Row],[Total Amount]] &gt; 1000, "Yes", "No")</f>
        <v>No</v>
      </c>
      <c r="Q751" t="str">
        <f t="shared" si="70"/>
        <v>31-45</v>
      </c>
      <c r="R751" s="3" t="str">
        <f t="shared" si="71"/>
        <v>Summer</v>
      </c>
      <c r="S751">
        <f t="shared" si="72"/>
        <v>1</v>
      </c>
      <c r="T751" t="str">
        <f t="shared" si="74"/>
        <v>2023-03</v>
      </c>
    </row>
    <row r="752" spans="1:20" x14ac:dyDescent="0.3">
      <c r="A752">
        <v>751</v>
      </c>
      <c r="B752" s="1">
        <v>45169</v>
      </c>
      <c r="C752" t="s">
        <v>794</v>
      </c>
      <c r="D752" t="s">
        <v>23</v>
      </c>
      <c r="E752">
        <v>42</v>
      </c>
      <c r="F752" t="s">
        <v>24</v>
      </c>
      <c r="G752">
        <v>2</v>
      </c>
      <c r="H752">
        <v>25</v>
      </c>
      <c r="I752">
        <v>50</v>
      </c>
      <c r="J752">
        <f t="shared" si="73"/>
        <v>2023</v>
      </c>
      <c r="K752" t="str">
        <f t="shared" si="69"/>
        <v>August</v>
      </c>
      <c r="L752">
        <f>DAY(Table1[[#This Row],[Date]])</f>
        <v>31</v>
      </c>
      <c r="M752" t="str">
        <f>TEXT(Table1[[#This Row],[Date]], "dddd")</f>
        <v>Thursday</v>
      </c>
      <c r="N752">
        <f>(Table1[[#This Row],[Total Amount]] / Table1[[#This Row],[Quantity]])</f>
        <v>25</v>
      </c>
      <c r="O752">
        <f>IF(Table1[[#This Row],[Gender]]="Male", 1, 0)</f>
        <v>0</v>
      </c>
      <c r="P752" t="str">
        <f>IF(Table1[[#This Row],[Total Amount]] &gt; 1000, "Yes", "No")</f>
        <v>No</v>
      </c>
      <c r="Q752" t="str">
        <f t="shared" si="70"/>
        <v>31-45</v>
      </c>
      <c r="R752" s="3" t="str">
        <f t="shared" si="71"/>
        <v>Monsoon</v>
      </c>
      <c r="S752">
        <f t="shared" si="72"/>
        <v>3</v>
      </c>
      <c r="T752" t="str">
        <f t="shared" si="74"/>
        <v>2023-08</v>
      </c>
    </row>
    <row r="753" spans="1:20" x14ac:dyDescent="0.3">
      <c r="A753">
        <v>752</v>
      </c>
      <c r="B753" s="1">
        <v>45269</v>
      </c>
      <c r="C753" t="s">
        <v>795</v>
      </c>
      <c r="D753" t="s">
        <v>20</v>
      </c>
      <c r="E753">
        <v>29</v>
      </c>
      <c r="F753" t="s">
        <v>24</v>
      </c>
      <c r="G753">
        <v>2</v>
      </c>
      <c r="H753">
        <v>50</v>
      </c>
      <c r="I753">
        <v>100</v>
      </c>
      <c r="J753">
        <f t="shared" si="73"/>
        <v>2023</v>
      </c>
      <c r="K753" t="str">
        <f t="shared" si="69"/>
        <v>December</v>
      </c>
      <c r="L753">
        <f>DAY(Table1[[#This Row],[Date]])</f>
        <v>9</v>
      </c>
      <c r="M753" t="str">
        <f>TEXT(Table1[[#This Row],[Date]], "dddd")</f>
        <v>Saturday</v>
      </c>
      <c r="N753">
        <f>(Table1[[#This Row],[Total Amount]] / Table1[[#This Row],[Quantity]])</f>
        <v>50</v>
      </c>
      <c r="O753">
        <f>IF(Table1[[#This Row],[Gender]]="Male", 1, 0)</f>
        <v>1</v>
      </c>
      <c r="P753" t="str">
        <f>IF(Table1[[#This Row],[Total Amount]] &gt; 1000, "Yes", "No")</f>
        <v>No</v>
      </c>
      <c r="Q753" t="str">
        <f t="shared" si="70"/>
        <v>18-30</v>
      </c>
      <c r="R753" s="3" t="str">
        <f t="shared" si="71"/>
        <v>Winter</v>
      </c>
      <c r="S753">
        <f t="shared" si="72"/>
        <v>4</v>
      </c>
      <c r="T753" t="str">
        <f t="shared" si="74"/>
        <v>2023-12</v>
      </c>
    </row>
    <row r="754" spans="1:20" x14ac:dyDescent="0.3">
      <c r="A754">
        <v>753</v>
      </c>
      <c r="B754" s="1">
        <v>44985</v>
      </c>
      <c r="C754" t="s">
        <v>796</v>
      </c>
      <c r="D754" t="s">
        <v>23</v>
      </c>
      <c r="E754">
        <v>32</v>
      </c>
      <c r="F754" t="s">
        <v>24</v>
      </c>
      <c r="G754">
        <v>1</v>
      </c>
      <c r="H754">
        <v>30</v>
      </c>
      <c r="I754">
        <v>30</v>
      </c>
      <c r="J754">
        <f t="shared" si="73"/>
        <v>2023</v>
      </c>
      <c r="K754" t="str">
        <f t="shared" si="69"/>
        <v>February</v>
      </c>
      <c r="L754">
        <f>DAY(Table1[[#This Row],[Date]])</f>
        <v>28</v>
      </c>
      <c r="M754" t="str">
        <f>TEXT(Table1[[#This Row],[Date]], "dddd")</f>
        <v>Tuesday</v>
      </c>
      <c r="N754">
        <f>(Table1[[#This Row],[Total Amount]] / Table1[[#This Row],[Quantity]])</f>
        <v>30</v>
      </c>
      <c r="O754">
        <f>IF(Table1[[#This Row],[Gender]]="Male", 1, 0)</f>
        <v>0</v>
      </c>
      <c r="P754" t="str">
        <f>IF(Table1[[#This Row],[Total Amount]] &gt; 1000, "Yes", "No")</f>
        <v>No</v>
      </c>
      <c r="Q754" t="str">
        <f t="shared" si="70"/>
        <v>31-45</v>
      </c>
      <c r="R754" s="3" t="str">
        <f t="shared" si="71"/>
        <v>Winter</v>
      </c>
      <c r="S754">
        <f t="shared" si="72"/>
        <v>1</v>
      </c>
      <c r="T754" t="str">
        <f t="shared" si="74"/>
        <v>2023-02</v>
      </c>
    </row>
    <row r="755" spans="1:20" x14ac:dyDescent="0.3">
      <c r="A755">
        <v>754</v>
      </c>
      <c r="B755" s="1">
        <v>45215</v>
      </c>
      <c r="C755" t="s">
        <v>797</v>
      </c>
      <c r="D755" t="s">
        <v>23</v>
      </c>
      <c r="E755">
        <v>43</v>
      </c>
      <c r="F755" t="s">
        <v>27</v>
      </c>
      <c r="G755">
        <v>4</v>
      </c>
      <c r="H755">
        <v>25</v>
      </c>
      <c r="I755">
        <v>100</v>
      </c>
      <c r="J755">
        <f t="shared" si="73"/>
        <v>2023</v>
      </c>
      <c r="K755" t="str">
        <f t="shared" si="69"/>
        <v>October</v>
      </c>
      <c r="L755">
        <f>DAY(Table1[[#This Row],[Date]])</f>
        <v>16</v>
      </c>
      <c r="M755" t="str">
        <f>TEXT(Table1[[#This Row],[Date]], "dddd")</f>
        <v>Monday</v>
      </c>
      <c r="N755">
        <f>(Table1[[#This Row],[Total Amount]] / Table1[[#This Row],[Quantity]])</f>
        <v>25</v>
      </c>
      <c r="O755">
        <f>IF(Table1[[#This Row],[Gender]]="Male", 1, 0)</f>
        <v>0</v>
      </c>
      <c r="P755" t="str">
        <f>IF(Table1[[#This Row],[Total Amount]] &gt; 1000, "Yes", "No")</f>
        <v>No</v>
      </c>
      <c r="Q755" t="str">
        <f t="shared" si="70"/>
        <v>31-45</v>
      </c>
      <c r="R755" s="3" t="str">
        <f t="shared" si="71"/>
        <v>Autumn</v>
      </c>
      <c r="S755">
        <f t="shared" si="72"/>
        <v>4</v>
      </c>
      <c r="T755" t="str">
        <f t="shared" si="74"/>
        <v>2023-10</v>
      </c>
    </row>
    <row r="756" spans="1:20" x14ac:dyDescent="0.3">
      <c r="A756">
        <v>755</v>
      </c>
      <c r="B756" s="1">
        <v>45038</v>
      </c>
      <c r="C756" t="s">
        <v>798</v>
      </c>
      <c r="D756" t="s">
        <v>23</v>
      </c>
      <c r="E756">
        <v>58</v>
      </c>
      <c r="F756" t="s">
        <v>24</v>
      </c>
      <c r="G756">
        <v>3</v>
      </c>
      <c r="H756">
        <v>25</v>
      </c>
      <c r="I756">
        <v>75</v>
      </c>
      <c r="J756">
        <f t="shared" si="73"/>
        <v>2023</v>
      </c>
      <c r="K756" t="str">
        <f t="shared" si="69"/>
        <v>April</v>
      </c>
      <c r="L756">
        <f>DAY(Table1[[#This Row],[Date]])</f>
        <v>22</v>
      </c>
      <c r="M756" t="str">
        <f>TEXT(Table1[[#This Row],[Date]], "dddd")</f>
        <v>Saturday</v>
      </c>
      <c r="N756">
        <f>(Table1[[#This Row],[Total Amount]] / Table1[[#This Row],[Quantity]])</f>
        <v>25</v>
      </c>
      <c r="O756">
        <f>IF(Table1[[#This Row],[Gender]]="Male", 1, 0)</f>
        <v>0</v>
      </c>
      <c r="P756" t="str">
        <f>IF(Table1[[#This Row],[Total Amount]] &gt; 1000, "Yes", "No")</f>
        <v>No</v>
      </c>
      <c r="Q756" t="str">
        <f t="shared" si="70"/>
        <v>46+</v>
      </c>
      <c r="R756" s="3" t="str">
        <f t="shared" si="71"/>
        <v>Summer</v>
      </c>
      <c r="S756">
        <f t="shared" si="72"/>
        <v>2</v>
      </c>
      <c r="T756" t="str">
        <f t="shared" si="74"/>
        <v>2023-04</v>
      </c>
    </row>
    <row r="757" spans="1:20" x14ac:dyDescent="0.3">
      <c r="A757">
        <v>756</v>
      </c>
      <c r="B757" s="1">
        <v>45165</v>
      </c>
      <c r="C757" t="s">
        <v>799</v>
      </c>
      <c r="D757" t="s">
        <v>23</v>
      </c>
      <c r="E757">
        <v>62</v>
      </c>
      <c r="F757" t="s">
        <v>27</v>
      </c>
      <c r="G757">
        <v>4</v>
      </c>
      <c r="H757">
        <v>300</v>
      </c>
      <c r="I757">
        <v>1200</v>
      </c>
      <c r="J757">
        <f t="shared" si="73"/>
        <v>2023</v>
      </c>
      <c r="K757" t="str">
        <f t="shared" si="69"/>
        <v>August</v>
      </c>
      <c r="L757">
        <f>DAY(Table1[[#This Row],[Date]])</f>
        <v>27</v>
      </c>
      <c r="M757" t="str">
        <f>TEXT(Table1[[#This Row],[Date]], "dddd")</f>
        <v>Sunday</v>
      </c>
      <c r="N757">
        <f>(Table1[[#This Row],[Total Amount]] / Table1[[#This Row],[Quantity]])</f>
        <v>300</v>
      </c>
      <c r="O757">
        <f>IF(Table1[[#This Row],[Gender]]="Male", 1, 0)</f>
        <v>0</v>
      </c>
      <c r="P757" t="str">
        <f>IF(Table1[[#This Row],[Total Amount]] &gt; 1000, "Yes", "No")</f>
        <v>Yes</v>
      </c>
      <c r="Q757" t="str">
        <f t="shared" si="70"/>
        <v>46+</v>
      </c>
      <c r="R757" s="3" t="str">
        <f t="shared" si="71"/>
        <v>Monsoon</v>
      </c>
      <c r="S757">
        <f t="shared" si="72"/>
        <v>3</v>
      </c>
      <c r="T757" t="str">
        <f t="shared" si="74"/>
        <v>2023-08</v>
      </c>
    </row>
    <row r="758" spans="1:20" x14ac:dyDescent="0.3">
      <c r="A758">
        <v>757</v>
      </c>
      <c r="B758" s="1">
        <v>45285</v>
      </c>
      <c r="C758" t="s">
        <v>800</v>
      </c>
      <c r="D758" t="s">
        <v>23</v>
      </c>
      <c r="E758">
        <v>43</v>
      </c>
      <c r="F758" t="s">
        <v>27</v>
      </c>
      <c r="G758">
        <v>4</v>
      </c>
      <c r="H758">
        <v>300</v>
      </c>
      <c r="I758">
        <v>1200</v>
      </c>
      <c r="J758">
        <f t="shared" si="73"/>
        <v>2023</v>
      </c>
      <c r="K758" t="str">
        <f t="shared" si="69"/>
        <v>December</v>
      </c>
      <c r="L758">
        <f>DAY(Table1[[#This Row],[Date]])</f>
        <v>25</v>
      </c>
      <c r="M758" t="str">
        <f>TEXT(Table1[[#This Row],[Date]], "dddd")</f>
        <v>Monday</v>
      </c>
      <c r="N758">
        <f>(Table1[[#This Row],[Total Amount]] / Table1[[#This Row],[Quantity]])</f>
        <v>300</v>
      </c>
      <c r="O758">
        <f>IF(Table1[[#This Row],[Gender]]="Male", 1, 0)</f>
        <v>0</v>
      </c>
      <c r="P758" t="str">
        <f>IF(Table1[[#This Row],[Total Amount]] &gt; 1000, "Yes", "No")</f>
        <v>Yes</v>
      </c>
      <c r="Q758" t="str">
        <f t="shared" si="70"/>
        <v>31-45</v>
      </c>
      <c r="R758" s="3" t="str">
        <f t="shared" si="71"/>
        <v>Winter</v>
      </c>
      <c r="S758">
        <f t="shared" si="72"/>
        <v>4</v>
      </c>
      <c r="T758" t="str">
        <f t="shared" si="74"/>
        <v>2023-12</v>
      </c>
    </row>
    <row r="759" spans="1:20" x14ac:dyDescent="0.3">
      <c r="A759">
        <v>758</v>
      </c>
      <c r="B759" s="1">
        <v>45058</v>
      </c>
      <c r="C759" t="s">
        <v>801</v>
      </c>
      <c r="D759" t="s">
        <v>20</v>
      </c>
      <c r="E759">
        <v>64</v>
      </c>
      <c r="F759" t="s">
        <v>24</v>
      </c>
      <c r="G759">
        <v>4</v>
      </c>
      <c r="H759">
        <v>25</v>
      </c>
      <c r="I759">
        <v>100</v>
      </c>
      <c r="J759">
        <f t="shared" si="73"/>
        <v>2023</v>
      </c>
      <c r="K759" t="str">
        <f t="shared" si="69"/>
        <v>May</v>
      </c>
      <c r="L759">
        <f>DAY(Table1[[#This Row],[Date]])</f>
        <v>12</v>
      </c>
      <c r="M759" t="str">
        <f>TEXT(Table1[[#This Row],[Date]], "dddd")</f>
        <v>Friday</v>
      </c>
      <c r="N759">
        <f>(Table1[[#This Row],[Total Amount]] / Table1[[#This Row],[Quantity]])</f>
        <v>25</v>
      </c>
      <c r="O759">
        <f>IF(Table1[[#This Row],[Gender]]="Male", 1, 0)</f>
        <v>1</v>
      </c>
      <c r="P759" t="str">
        <f>IF(Table1[[#This Row],[Total Amount]] &gt; 1000, "Yes", "No")</f>
        <v>No</v>
      </c>
      <c r="Q759" t="str">
        <f t="shared" si="70"/>
        <v>46+</v>
      </c>
      <c r="R759" s="3" t="str">
        <f t="shared" si="71"/>
        <v>Summer</v>
      </c>
      <c r="S759">
        <f t="shared" si="72"/>
        <v>2</v>
      </c>
      <c r="T759" t="str">
        <f t="shared" si="74"/>
        <v>2023-05</v>
      </c>
    </row>
    <row r="760" spans="1:20" x14ac:dyDescent="0.3">
      <c r="A760">
        <v>759</v>
      </c>
      <c r="B760" s="1">
        <v>45115</v>
      </c>
      <c r="C760" t="s">
        <v>802</v>
      </c>
      <c r="D760" t="s">
        <v>20</v>
      </c>
      <c r="E760">
        <v>49</v>
      </c>
      <c r="F760" t="s">
        <v>27</v>
      </c>
      <c r="G760">
        <v>2</v>
      </c>
      <c r="H760">
        <v>50</v>
      </c>
      <c r="I760">
        <v>100</v>
      </c>
      <c r="J760">
        <f t="shared" si="73"/>
        <v>2023</v>
      </c>
      <c r="K760" t="str">
        <f t="shared" si="69"/>
        <v>July</v>
      </c>
      <c r="L760">
        <f>DAY(Table1[[#This Row],[Date]])</f>
        <v>8</v>
      </c>
      <c r="M760" t="str">
        <f>TEXT(Table1[[#This Row],[Date]], "dddd")</f>
        <v>Saturday</v>
      </c>
      <c r="N760">
        <f>(Table1[[#This Row],[Total Amount]] / Table1[[#This Row],[Quantity]])</f>
        <v>50</v>
      </c>
      <c r="O760">
        <f>IF(Table1[[#This Row],[Gender]]="Male", 1, 0)</f>
        <v>1</v>
      </c>
      <c r="P760" t="str">
        <f>IF(Table1[[#This Row],[Total Amount]] &gt; 1000, "Yes", "No")</f>
        <v>No</v>
      </c>
      <c r="Q760" t="str">
        <f t="shared" si="70"/>
        <v>46+</v>
      </c>
      <c r="R760" s="3" t="str">
        <f t="shared" si="71"/>
        <v>Monsoon</v>
      </c>
      <c r="S760">
        <f t="shared" si="72"/>
        <v>3</v>
      </c>
      <c r="T760" t="str">
        <f t="shared" si="74"/>
        <v>2023-07</v>
      </c>
    </row>
    <row r="761" spans="1:20" x14ac:dyDescent="0.3">
      <c r="A761">
        <v>760</v>
      </c>
      <c r="B761" s="1">
        <v>45012</v>
      </c>
      <c r="C761" t="s">
        <v>803</v>
      </c>
      <c r="D761" t="s">
        <v>20</v>
      </c>
      <c r="E761">
        <v>27</v>
      </c>
      <c r="F761" t="s">
        <v>21</v>
      </c>
      <c r="G761">
        <v>1</v>
      </c>
      <c r="H761">
        <v>500</v>
      </c>
      <c r="I761">
        <v>500</v>
      </c>
      <c r="J761">
        <f t="shared" si="73"/>
        <v>2023</v>
      </c>
      <c r="K761" t="str">
        <f t="shared" si="69"/>
        <v>March</v>
      </c>
      <c r="L761">
        <f>DAY(Table1[[#This Row],[Date]])</f>
        <v>27</v>
      </c>
      <c r="M761" t="str">
        <f>TEXT(Table1[[#This Row],[Date]], "dddd")</f>
        <v>Monday</v>
      </c>
      <c r="N761">
        <f>(Table1[[#This Row],[Total Amount]] / Table1[[#This Row],[Quantity]])</f>
        <v>500</v>
      </c>
      <c r="O761">
        <f>IF(Table1[[#This Row],[Gender]]="Male", 1, 0)</f>
        <v>1</v>
      </c>
      <c r="P761" t="str">
        <f>IF(Table1[[#This Row],[Total Amount]] &gt; 1000, "Yes", "No")</f>
        <v>No</v>
      </c>
      <c r="Q761" t="str">
        <f t="shared" si="70"/>
        <v>18-30</v>
      </c>
      <c r="R761" s="3" t="str">
        <f t="shared" si="71"/>
        <v>Summer</v>
      </c>
      <c r="S761">
        <f t="shared" si="72"/>
        <v>1</v>
      </c>
      <c r="T761" t="str">
        <f t="shared" si="74"/>
        <v>2023-03</v>
      </c>
    </row>
    <row r="762" spans="1:20" x14ac:dyDescent="0.3">
      <c r="A762">
        <v>761</v>
      </c>
      <c r="B762" s="1">
        <v>45237</v>
      </c>
      <c r="C762" t="s">
        <v>804</v>
      </c>
      <c r="D762" t="s">
        <v>23</v>
      </c>
      <c r="E762">
        <v>33</v>
      </c>
      <c r="F762" t="s">
        <v>24</v>
      </c>
      <c r="G762">
        <v>1</v>
      </c>
      <c r="H762">
        <v>500</v>
      </c>
      <c r="I762">
        <v>500</v>
      </c>
      <c r="J762">
        <f t="shared" si="73"/>
        <v>2023</v>
      </c>
      <c r="K762" t="str">
        <f t="shared" si="69"/>
        <v>November</v>
      </c>
      <c r="L762">
        <f>DAY(Table1[[#This Row],[Date]])</f>
        <v>7</v>
      </c>
      <c r="M762" t="str">
        <f>TEXT(Table1[[#This Row],[Date]], "dddd")</f>
        <v>Tuesday</v>
      </c>
      <c r="N762">
        <f>(Table1[[#This Row],[Total Amount]] / Table1[[#This Row],[Quantity]])</f>
        <v>500</v>
      </c>
      <c r="O762">
        <f>IF(Table1[[#This Row],[Gender]]="Male", 1, 0)</f>
        <v>0</v>
      </c>
      <c r="P762" t="str">
        <f>IF(Table1[[#This Row],[Total Amount]] &gt; 1000, "Yes", "No")</f>
        <v>No</v>
      </c>
      <c r="Q762" t="str">
        <f t="shared" si="70"/>
        <v>31-45</v>
      </c>
      <c r="R762" s="3" t="str">
        <f t="shared" si="71"/>
        <v>Autumn</v>
      </c>
      <c r="S762">
        <f t="shared" si="72"/>
        <v>4</v>
      </c>
      <c r="T762" t="str">
        <f t="shared" si="74"/>
        <v>2023-11</v>
      </c>
    </row>
    <row r="763" spans="1:20" x14ac:dyDescent="0.3">
      <c r="A763">
        <v>762</v>
      </c>
      <c r="B763" s="1">
        <v>45237</v>
      </c>
      <c r="C763" t="s">
        <v>805</v>
      </c>
      <c r="D763" t="s">
        <v>23</v>
      </c>
      <c r="E763">
        <v>24</v>
      </c>
      <c r="F763" t="s">
        <v>27</v>
      </c>
      <c r="G763">
        <v>2</v>
      </c>
      <c r="H763">
        <v>25</v>
      </c>
      <c r="I763">
        <v>50</v>
      </c>
      <c r="J763">
        <f t="shared" si="73"/>
        <v>2023</v>
      </c>
      <c r="K763" t="str">
        <f t="shared" ref="K763:K826" si="75">TEXT(B763, "mmmm")</f>
        <v>November</v>
      </c>
      <c r="L763">
        <f>DAY(Table1[[#This Row],[Date]])</f>
        <v>7</v>
      </c>
      <c r="M763" t="str">
        <f>TEXT(Table1[[#This Row],[Date]], "dddd")</f>
        <v>Tuesday</v>
      </c>
      <c r="N763">
        <f>(Table1[[#This Row],[Total Amount]] / Table1[[#This Row],[Quantity]])</f>
        <v>25</v>
      </c>
      <c r="O763">
        <f>IF(Table1[[#This Row],[Gender]]="Male", 1, 0)</f>
        <v>0</v>
      </c>
      <c r="P763" t="str">
        <f>IF(Table1[[#This Row],[Total Amount]] &gt; 1000, "Yes", "No")</f>
        <v>No</v>
      </c>
      <c r="Q763" t="str">
        <f t="shared" si="70"/>
        <v>18-30</v>
      </c>
      <c r="R763" s="3" t="str">
        <f t="shared" si="71"/>
        <v>Autumn</v>
      </c>
      <c r="S763">
        <f t="shared" si="72"/>
        <v>4</v>
      </c>
      <c r="T763" t="str">
        <f t="shared" si="74"/>
        <v>2023-11</v>
      </c>
    </row>
    <row r="764" spans="1:20" x14ac:dyDescent="0.3">
      <c r="A764">
        <v>763</v>
      </c>
      <c r="B764" s="1">
        <v>44985</v>
      </c>
      <c r="C764" t="s">
        <v>806</v>
      </c>
      <c r="D764" t="s">
        <v>20</v>
      </c>
      <c r="E764">
        <v>34</v>
      </c>
      <c r="F764" t="s">
        <v>24</v>
      </c>
      <c r="G764">
        <v>2</v>
      </c>
      <c r="H764">
        <v>25</v>
      </c>
      <c r="I764">
        <v>50</v>
      </c>
      <c r="J764">
        <f t="shared" si="73"/>
        <v>2023</v>
      </c>
      <c r="K764" t="str">
        <f t="shared" si="75"/>
        <v>February</v>
      </c>
      <c r="L764">
        <f>DAY(Table1[[#This Row],[Date]])</f>
        <v>28</v>
      </c>
      <c r="M764" t="str">
        <f>TEXT(Table1[[#This Row],[Date]], "dddd")</f>
        <v>Tuesday</v>
      </c>
      <c r="N764">
        <f>(Table1[[#This Row],[Total Amount]] / Table1[[#This Row],[Quantity]])</f>
        <v>25</v>
      </c>
      <c r="O764">
        <f>IF(Table1[[#This Row],[Gender]]="Male", 1, 0)</f>
        <v>1</v>
      </c>
      <c r="P764" t="str">
        <f>IF(Table1[[#This Row],[Total Amount]] &gt; 1000, "Yes", "No")</f>
        <v>No</v>
      </c>
      <c r="Q764" t="str">
        <f t="shared" si="70"/>
        <v>31-45</v>
      </c>
      <c r="R764" s="3" t="str">
        <f t="shared" si="71"/>
        <v>Winter</v>
      </c>
      <c r="S764">
        <f t="shared" si="72"/>
        <v>1</v>
      </c>
      <c r="T764" t="str">
        <f t="shared" si="74"/>
        <v>2023-02</v>
      </c>
    </row>
    <row r="765" spans="1:20" x14ac:dyDescent="0.3">
      <c r="A765">
        <v>764</v>
      </c>
      <c r="B765" s="1">
        <v>45010</v>
      </c>
      <c r="C765" t="s">
        <v>807</v>
      </c>
      <c r="D765" t="s">
        <v>23</v>
      </c>
      <c r="E765">
        <v>40</v>
      </c>
      <c r="F765" t="s">
        <v>24</v>
      </c>
      <c r="G765">
        <v>1</v>
      </c>
      <c r="H765">
        <v>25</v>
      </c>
      <c r="I765">
        <v>25</v>
      </c>
      <c r="J765">
        <f t="shared" si="73"/>
        <v>2023</v>
      </c>
      <c r="K765" t="str">
        <f t="shared" si="75"/>
        <v>March</v>
      </c>
      <c r="L765">
        <f>DAY(Table1[[#This Row],[Date]])</f>
        <v>25</v>
      </c>
      <c r="M765" t="str">
        <f>TEXT(Table1[[#This Row],[Date]], "dddd")</f>
        <v>Saturday</v>
      </c>
      <c r="N765">
        <f>(Table1[[#This Row],[Total Amount]] / Table1[[#This Row],[Quantity]])</f>
        <v>25</v>
      </c>
      <c r="O765">
        <f>IF(Table1[[#This Row],[Gender]]="Male", 1, 0)</f>
        <v>0</v>
      </c>
      <c r="P765" t="str">
        <f>IF(Table1[[#This Row],[Total Amount]] &gt; 1000, "Yes", "No")</f>
        <v>No</v>
      </c>
      <c r="Q765" t="str">
        <f t="shared" si="70"/>
        <v>31-45</v>
      </c>
      <c r="R765" s="3" t="str">
        <f t="shared" si="71"/>
        <v>Summer</v>
      </c>
      <c r="S765">
        <f t="shared" si="72"/>
        <v>1</v>
      </c>
      <c r="T765" t="str">
        <f t="shared" si="74"/>
        <v>2023-03</v>
      </c>
    </row>
    <row r="766" spans="1:20" x14ac:dyDescent="0.3">
      <c r="A766">
        <v>765</v>
      </c>
      <c r="B766" s="1">
        <v>45086</v>
      </c>
      <c r="C766" t="s">
        <v>808</v>
      </c>
      <c r="D766" t="s">
        <v>20</v>
      </c>
      <c r="E766">
        <v>43</v>
      </c>
      <c r="F766" t="s">
        <v>24</v>
      </c>
      <c r="G766">
        <v>4</v>
      </c>
      <c r="H766">
        <v>50</v>
      </c>
      <c r="I766">
        <v>200</v>
      </c>
      <c r="J766">
        <f t="shared" si="73"/>
        <v>2023</v>
      </c>
      <c r="K766" t="str">
        <f t="shared" si="75"/>
        <v>June</v>
      </c>
      <c r="L766">
        <f>DAY(Table1[[#This Row],[Date]])</f>
        <v>9</v>
      </c>
      <c r="M766" t="str">
        <f>TEXT(Table1[[#This Row],[Date]], "dddd")</f>
        <v>Friday</v>
      </c>
      <c r="N766">
        <f>(Table1[[#This Row],[Total Amount]] / Table1[[#This Row],[Quantity]])</f>
        <v>50</v>
      </c>
      <c r="O766">
        <f>IF(Table1[[#This Row],[Gender]]="Male", 1, 0)</f>
        <v>1</v>
      </c>
      <c r="P766" t="str">
        <f>IF(Table1[[#This Row],[Total Amount]] &gt; 1000, "Yes", "No")</f>
        <v>No</v>
      </c>
      <c r="Q766" t="str">
        <f t="shared" si="70"/>
        <v>31-45</v>
      </c>
      <c r="R766" s="3" t="str">
        <f t="shared" si="71"/>
        <v>Monsoon</v>
      </c>
      <c r="S766">
        <f t="shared" si="72"/>
        <v>2</v>
      </c>
      <c r="T766" t="str">
        <f t="shared" si="74"/>
        <v>2023-06</v>
      </c>
    </row>
    <row r="767" spans="1:20" x14ac:dyDescent="0.3">
      <c r="A767">
        <v>766</v>
      </c>
      <c r="B767" s="1">
        <v>44982</v>
      </c>
      <c r="C767" t="s">
        <v>809</v>
      </c>
      <c r="D767" t="s">
        <v>20</v>
      </c>
      <c r="E767">
        <v>38</v>
      </c>
      <c r="F767" t="s">
        <v>27</v>
      </c>
      <c r="G767">
        <v>3</v>
      </c>
      <c r="H767">
        <v>300</v>
      </c>
      <c r="I767">
        <v>900</v>
      </c>
      <c r="J767">
        <f t="shared" si="73"/>
        <v>2023</v>
      </c>
      <c r="K767" t="str">
        <f t="shared" si="75"/>
        <v>February</v>
      </c>
      <c r="L767">
        <f>DAY(Table1[[#This Row],[Date]])</f>
        <v>25</v>
      </c>
      <c r="M767" t="str">
        <f>TEXT(Table1[[#This Row],[Date]], "dddd")</f>
        <v>Saturday</v>
      </c>
      <c r="N767">
        <f>(Table1[[#This Row],[Total Amount]] / Table1[[#This Row],[Quantity]])</f>
        <v>300</v>
      </c>
      <c r="O767">
        <f>IF(Table1[[#This Row],[Gender]]="Male", 1, 0)</f>
        <v>1</v>
      </c>
      <c r="P767" t="str">
        <f>IF(Table1[[#This Row],[Total Amount]] &gt; 1000, "Yes", "No")</f>
        <v>No</v>
      </c>
      <c r="Q767" t="str">
        <f t="shared" si="70"/>
        <v>31-45</v>
      </c>
      <c r="R767" s="3" t="str">
        <f t="shared" si="71"/>
        <v>Winter</v>
      </c>
      <c r="S767">
        <f t="shared" si="72"/>
        <v>1</v>
      </c>
      <c r="T767" t="str">
        <f t="shared" si="74"/>
        <v>2023-02</v>
      </c>
    </row>
    <row r="768" spans="1:20" x14ac:dyDescent="0.3">
      <c r="A768">
        <v>767</v>
      </c>
      <c r="B768" s="1">
        <v>45223</v>
      </c>
      <c r="C768" t="s">
        <v>810</v>
      </c>
      <c r="D768" t="s">
        <v>20</v>
      </c>
      <c r="E768">
        <v>39</v>
      </c>
      <c r="F768" t="s">
        <v>21</v>
      </c>
      <c r="G768">
        <v>3</v>
      </c>
      <c r="H768">
        <v>25</v>
      </c>
      <c r="I768">
        <v>75</v>
      </c>
      <c r="J768">
        <f t="shared" si="73"/>
        <v>2023</v>
      </c>
      <c r="K768" t="str">
        <f t="shared" si="75"/>
        <v>October</v>
      </c>
      <c r="L768">
        <f>DAY(Table1[[#This Row],[Date]])</f>
        <v>24</v>
      </c>
      <c r="M768" t="str">
        <f>TEXT(Table1[[#This Row],[Date]], "dddd")</f>
        <v>Tuesday</v>
      </c>
      <c r="N768">
        <f>(Table1[[#This Row],[Total Amount]] / Table1[[#This Row],[Quantity]])</f>
        <v>25</v>
      </c>
      <c r="O768">
        <f>IF(Table1[[#This Row],[Gender]]="Male", 1, 0)</f>
        <v>1</v>
      </c>
      <c r="P768" t="str">
        <f>IF(Table1[[#This Row],[Total Amount]] &gt; 1000, "Yes", "No")</f>
        <v>No</v>
      </c>
      <c r="Q768" t="str">
        <f t="shared" si="70"/>
        <v>31-45</v>
      </c>
      <c r="R768" s="3" t="str">
        <f t="shared" si="71"/>
        <v>Autumn</v>
      </c>
      <c r="S768">
        <f t="shared" si="72"/>
        <v>4</v>
      </c>
      <c r="T768" t="str">
        <f t="shared" si="74"/>
        <v>2023-10</v>
      </c>
    </row>
    <row r="769" spans="1:20" x14ac:dyDescent="0.3">
      <c r="A769">
        <v>768</v>
      </c>
      <c r="B769" s="1">
        <v>44940</v>
      </c>
      <c r="C769" t="s">
        <v>811</v>
      </c>
      <c r="D769" t="s">
        <v>23</v>
      </c>
      <c r="E769">
        <v>24</v>
      </c>
      <c r="F769" t="s">
        <v>21</v>
      </c>
      <c r="G769">
        <v>3</v>
      </c>
      <c r="H769">
        <v>25</v>
      </c>
      <c r="I769">
        <v>75</v>
      </c>
      <c r="J769">
        <f t="shared" si="73"/>
        <v>2023</v>
      </c>
      <c r="K769" t="str">
        <f t="shared" si="75"/>
        <v>January</v>
      </c>
      <c r="L769">
        <f>DAY(Table1[[#This Row],[Date]])</f>
        <v>14</v>
      </c>
      <c r="M769" t="str">
        <f>TEXT(Table1[[#This Row],[Date]], "dddd")</f>
        <v>Saturday</v>
      </c>
      <c r="N769">
        <f>(Table1[[#This Row],[Total Amount]] / Table1[[#This Row],[Quantity]])</f>
        <v>25</v>
      </c>
      <c r="O769">
        <f>IF(Table1[[#This Row],[Gender]]="Male", 1, 0)</f>
        <v>0</v>
      </c>
      <c r="P769" t="str">
        <f>IF(Table1[[#This Row],[Total Amount]] &gt; 1000, "Yes", "No")</f>
        <v>No</v>
      </c>
      <c r="Q769" t="str">
        <f t="shared" si="70"/>
        <v>18-30</v>
      </c>
      <c r="R769" s="3" t="str">
        <f t="shared" si="71"/>
        <v>Winter</v>
      </c>
      <c r="S769">
        <f t="shared" si="72"/>
        <v>1</v>
      </c>
      <c r="T769" t="str">
        <f t="shared" si="74"/>
        <v>2023-01</v>
      </c>
    </row>
    <row r="770" spans="1:20" x14ac:dyDescent="0.3">
      <c r="A770">
        <v>769</v>
      </c>
      <c r="B770" s="1">
        <v>45086</v>
      </c>
      <c r="C770" t="s">
        <v>812</v>
      </c>
      <c r="D770" t="s">
        <v>23</v>
      </c>
      <c r="E770">
        <v>31</v>
      </c>
      <c r="F770" t="s">
        <v>27</v>
      </c>
      <c r="G770">
        <v>4</v>
      </c>
      <c r="H770">
        <v>30</v>
      </c>
      <c r="I770">
        <v>120</v>
      </c>
      <c r="J770">
        <f t="shared" si="73"/>
        <v>2023</v>
      </c>
      <c r="K770" t="str">
        <f t="shared" si="75"/>
        <v>June</v>
      </c>
      <c r="L770">
        <f>DAY(Table1[[#This Row],[Date]])</f>
        <v>9</v>
      </c>
      <c r="M770" t="str">
        <f>TEXT(Table1[[#This Row],[Date]], "dddd")</f>
        <v>Friday</v>
      </c>
      <c r="N770">
        <f>(Table1[[#This Row],[Total Amount]] / Table1[[#This Row],[Quantity]])</f>
        <v>30</v>
      </c>
      <c r="O770">
        <f>IF(Table1[[#This Row],[Gender]]="Male", 1, 0)</f>
        <v>0</v>
      </c>
      <c r="P770" t="str">
        <f>IF(Table1[[#This Row],[Total Amount]] &gt; 1000, "Yes", "No")</f>
        <v>No</v>
      </c>
      <c r="Q770" t="str">
        <f t="shared" si="70"/>
        <v>31-45</v>
      </c>
      <c r="R770" s="3" t="str">
        <f t="shared" si="71"/>
        <v>Monsoon</v>
      </c>
      <c r="S770">
        <f t="shared" si="72"/>
        <v>2</v>
      </c>
      <c r="T770" t="str">
        <f t="shared" si="74"/>
        <v>2023-06</v>
      </c>
    </row>
    <row r="771" spans="1:20" x14ac:dyDescent="0.3">
      <c r="A771">
        <v>770</v>
      </c>
      <c r="B771" s="1">
        <v>45221</v>
      </c>
      <c r="C771" t="s">
        <v>813</v>
      </c>
      <c r="D771" t="s">
        <v>20</v>
      </c>
      <c r="E771">
        <v>32</v>
      </c>
      <c r="F771" t="s">
        <v>24</v>
      </c>
      <c r="G771">
        <v>1</v>
      </c>
      <c r="H771">
        <v>50</v>
      </c>
      <c r="I771">
        <v>50</v>
      </c>
      <c r="J771">
        <f t="shared" si="73"/>
        <v>2023</v>
      </c>
      <c r="K771" t="str">
        <f t="shared" si="75"/>
        <v>October</v>
      </c>
      <c r="L771">
        <f>DAY(Table1[[#This Row],[Date]])</f>
        <v>22</v>
      </c>
      <c r="M771" t="str">
        <f>TEXT(Table1[[#This Row],[Date]], "dddd")</f>
        <v>Sunday</v>
      </c>
      <c r="N771">
        <f>(Table1[[#This Row],[Total Amount]] / Table1[[#This Row],[Quantity]])</f>
        <v>50</v>
      </c>
      <c r="O771">
        <f>IF(Table1[[#This Row],[Gender]]="Male", 1, 0)</f>
        <v>1</v>
      </c>
      <c r="P771" t="str">
        <f>IF(Table1[[#This Row],[Total Amount]] &gt; 1000, "Yes", "No")</f>
        <v>No</v>
      </c>
      <c r="Q771" t="str">
        <f t="shared" ref="Q771:Q834" si="76">IF(E771&lt;=30, "18-30", IF(E771&lt;=45, "31-45", "46+"))</f>
        <v>31-45</v>
      </c>
      <c r="R771" s="3" t="str">
        <f t="shared" ref="R771:R834" si="77">IF(OR(MONTH(B771)=3,MONTH(B771)=4,MONTH(B771)=5), "Summer",
 IF(AND(MONTH(B771)&gt;=6,MONTH(B771)&lt;=9), "Monsoon",
 IF(AND(MONTH(B771)&gt;=10,MONTH(B771)&lt;=11), "Autumn", "Winter")))</f>
        <v>Autumn</v>
      </c>
      <c r="S771">
        <f t="shared" ref="S771:S834" si="78">ROUNDUP(MONTH(B771)/3, 0)</f>
        <v>4</v>
      </c>
      <c r="T771" t="str">
        <f t="shared" si="74"/>
        <v>2023-10</v>
      </c>
    </row>
    <row r="772" spans="1:20" x14ac:dyDescent="0.3">
      <c r="A772">
        <v>771</v>
      </c>
      <c r="B772" s="1">
        <v>45273</v>
      </c>
      <c r="C772" t="s">
        <v>814</v>
      </c>
      <c r="D772" t="s">
        <v>20</v>
      </c>
      <c r="E772">
        <v>24</v>
      </c>
      <c r="F772" t="s">
        <v>27</v>
      </c>
      <c r="G772">
        <v>2</v>
      </c>
      <c r="H772">
        <v>25</v>
      </c>
      <c r="I772">
        <v>50</v>
      </c>
      <c r="J772">
        <f t="shared" si="73"/>
        <v>2023</v>
      </c>
      <c r="K772" t="str">
        <f t="shared" si="75"/>
        <v>December</v>
      </c>
      <c r="L772">
        <f>DAY(Table1[[#This Row],[Date]])</f>
        <v>13</v>
      </c>
      <c r="M772" t="str">
        <f>TEXT(Table1[[#This Row],[Date]], "dddd")</f>
        <v>Wednesday</v>
      </c>
      <c r="N772">
        <f>(Table1[[#This Row],[Total Amount]] / Table1[[#This Row],[Quantity]])</f>
        <v>25</v>
      </c>
      <c r="O772">
        <f>IF(Table1[[#This Row],[Gender]]="Male", 1, 0)</f>
        <v>1</v>
      </c>
      <c r="P772" t="str">
        <f>IF(Table1[[#This Row],[Total Amount]] &gt; 1000, "Yes", "No")</f>
        <v>No</v>
      </c>
      <c r="Q772" t="str">
        <f t="shared" si="76"/>
        <v>18-30</v>
      </c>
      <c r="R772" s="3" t="str">
        <f t="shared" si="77"/>
        <v>Winter</v>
      </c>
      <c r="S772">
        <f t="shared" si="78"/>
        <v>4</v>
      </c>
      <c r="T772" t="str">
        <f t="shared" si="74"/>
        <v>2023-12</v>
      </c>
    </row>
    <row r="773" spans="1:20" x14ac:dyDescent="0.3">
      <c r="A773">
        <v>772</v>
      </c>
      <c r="B773" s="1">
        <v>45119</v>
      </c>
      <c r="C773" t="s">
        <v>815</v>
      </c>
      <c r="D773" t="s">
        <v>20</v>
      </c>
      <c r="E773">
        <v>26</v>
      </c>
      <c r="F773" t="s">
        <v>27</v>
      </c>
      <c r="G773">
        <v>1</v>
      </c>
      <c r="H773">
        <v>30</v>
      </c>
      <c r="I773">
        <v>30</v>
      </c>
      <c r="J773">
        <f t="shared" si="73"/>
        <v>2023</v>
      </c>
      <c r="K773" t="str">
        <f t="shared" si="75"/>
        <v>July</v>
      </c>
      <c r="L773">
        <f>DAY(Table1[[#This Row],[Date]])</f>
        <v>12</v>
      </c>
      <c r="M773" t="str">
        <f>TEXT(Table1[[#This Row],[Date]], "dddd")</f>
        <v>Wednesday</v>
      </c>
      <c r="N773">
        <f>(Table1[[#This Row],[Total Amount]] / Table1[[#This Row],[Quantity]])</f>
        <v>30</v>
      </c>
      <c r="O773">
        <f>IF(Table1[[#This Row],[Gender]]="Male", 1, 0)</f>
        <v>1</v>
      </c>
      <c r="P773" t="str">
        <f>IF(Table1[[#This Row],[Total Amount]] &gt; 1000, "Yes", "No")</f>
        <v>No</v>
      </c>
      <c r="Q773" t="str">
        <f t="shared" si="76"/>
        <v>18-30</v>
      </c>
      <c r="R773" s="3" t="str">
        <f t="shared" si="77"/>
        <v>Monsoon</v>
      </c>
      <c r="S773">
        <f t="shared" si="78"/>
        <v>3</v>
      </c>
      <c r="T773" t="str">
        <f t="shared" si="74"/>
        <v>2023-07</v>
      </c>
    </row>
    <row r="774" spans="1:20" x14ac:dyDescent="0.3">
      <c r="A774">
        <v>773</v>
      </c>
      <c r="B774" s="1">
        <v>45130</v>
      </c>
      <c r="C774" t="s">
        <v>816</v>
      </c>
      <c r="D774" t="s">
        <v>20</v>
      </c>
      <c r="E774">
        <v>25</v>
      </c>
      <c r="F774" t="s">
        <v>27</v>
      </c>
      <c r="G774">
        <v>4</v>
      </c>
      <c r="H774">
        <v>500</v>
      </c>
      <c r="I774">
        <v>2000</v>
      </c>
      <c r="J774">
        <f t="shared" si="73"/>
        <v>2023</v>
      </c>
      <c r="K774" t="str">
        <f t="shared" si="75"/>
        <v>July</v>
      </c>
      <c r="L774">
        <f>DAY(Table1[[#This Row],[Date]])</f>
        <v>23</v>
      </c>
      <c r="M774" t="str">
        <f>TEXT(Table1[[#This Row],[Date]], "dddd")</f>
        <v>Sunday</v>
      </c>
      <c r="N774">
        <f>(Table1[[#This Row],[Total Amount]] / Table1[[#This Row],[Quantity]])</f>
        <v>500</v>
      </c>
      <c r="O774">
        <f>IF(Table1[[#This Row],[Gender]]="Male", 1, 0)</f>
        <v>1</v>
      </c>
      <c r="P774" t="str">
        <f>IF(Table1[[#This Row],[Total Amount]] &gt; 1000, "Yes", "No")</f>
        <v>Yes</v>
      </c>
      <c r="Q774" t="str">
        <f t="shared" si="76"/>
        <v>18-30</v>
      </c>
      <c r="R774" s="3" t="str">
        <f t="shared" si="77"/>
        <v>Monsoon</v>
      </c>
      <c r="S774">
        <f t="shared" si="78"/>
        <v>3</v>
      </c>
      <c r="T774" t="str">
        <f t="shared" si="74"/>
        <v>2023-07</v>
      </c>
    </row>
    <row r="775" spans="1:20" x14ac:dyDescent="0.3">
      <c r="A775">
        <v>774</v>
      </c>
      <c r="B775" s="1">
        <v>45028</v>
      </c>
      <c r="C775" t="s">
        <v>817</v>
      </c>
      <c r="D775" t="s">
        <v>23</v>
      </c>
      <c r="E775">
        <v>40</v>
      </c>
      <c r="F775" t="s">
        <v>24</v>
      </c>
      <c r="G775">
        <v>2</v>
      </c>
      <c r="H775">
        <v>25</v>
      </c>
      <c r="I775">
        <v>50</v>
      </c>
      <c r="J775">
        <f t="shared" si="73"/>
        <v>2023</v>
      </c>
      <c r="K775" t="str">
        <f t="shared" si="75"/>
        <v>April</v>
      </c>
      <c r="L775">
        <f>DAY(Table1[[#This Row],[Date]])</f>
        <v>12</v>
      </c>
      <c r="M775" t="str">
        <f>TEXT(Table1[[#This Row],[Date]], "dddd")</f>
        <v>Wednesday</v>
      </c>
      <c r="N775">
        <f>(Table1[[#This Row],[Total Amount]] / Table1[[#This Row],[Quantity]])</f>
        <v>25</v>
      </c>
      <c r="O775">
        <f>IF(Table1[[#This Row],[Gender]]="Male", 1, 0)</f>
        <v>0</v>
      </c>
      <c r="P775" t="str">
        <f>IF(Table1[[#This Row],[Total Amount]] &gt; 1000, "Yes", "No")</f>
        <v>No</v>
      </c>
      <c r="Q775" t="str">
        <f t="shared" si="76"/>
        <v>31-45</v>
      </c>
      <c r="R775" s="3" t="str">
        <f t="shared" si="77"/>
        <v>Summer</v>
      </c>
      <c r="S775">
        <f t="shared" si="78"/>
        <v>2</v>
      </c>
      <c r="T775" t="str">
        <f t="shared" si="74"/>
        <v>2023-04</v>
      </c>
    </row>
    <row r="776" spans="1:20" x14ac:dyDescent="0.3">
      <c r="A776">
        <v>775</v>
      </c>
      <c r="B776" s="1">
        <v>44965</v>
      </c>
      <c r="C776" t="s">
        <v>818</v>
      </c>
      <c r="D776" t="s">
        <v>23</v>
      </c>
      <c r="E776">
        <v>46</v>
      </c>
      <c r="F776" t="s">
        <v>27</v>
      </c>
      <c r="G776">
        <v>4</v>
      </c>
      <c r="H776">
        <v>25</v>
      </c>
      <c r="I776">
        <v>100</v>
      </c>
      <c r="J776">
        <f t="shared" si="73"/>
        <v>2023</v>
      </c>
      <c r="K776" t="str">
        <f t="shared" si="75"/>
        <v>February</v>
      </c>
      <c r="L776">
        <f>DAY(Table1[[#This Row],[Date]])</f>
        <v>8</v>
      </c>
      <c r="M776" t="str">
        <f>TEXT(Table1[[#This Row],[Date]], "dddd")</f>
        <v>Wednesday</v>
      </c>
      <c r="N776">
        <f>(Table1[[#This Row],[Total Amount]] / Table1[[#This Row],[Quantity]])</f>
        <v>25</v>
      </c>
      <c r="O776">
        <f>IF(Table1[[#This Row],[Gender]]="Male", 1, 0)</f>
        <v>0</v>
      </c>
      <c r="P776" t="str">
        <f>IF(Table1[[#This Row],[Total Amount]] &gt; 1000, "Yes", "No")</f>
        <v>No</v>
      </c>
      <c r="Q776" t="str">
        <f t="shared" si="76"/>
        <v>46+</v>
      </c>
      <c r="R776" s="3" t="str">
        <f t="shared" si="77"/>
        <v>Winter</v>
      </c>
      <c r="S776">
        <f t="shared" si="78"/>
        <v>1</v>
      </c>
      <c r="T776" t="str">
        <f t="shared" si="74"/>
        <v>2023-02</v>
      </c>
    </row>
    <row r="777" spans="1:20" x14ac:dyDescent="0.3">
      <c r="A777">
        <v>776</v>
      </c>
      <c r="B777" s="1">
        <v>45230</v>
      </c>
      <c r="C777" t="s">
        <v>819</v>
      </c>
      <c r="D777" t="s">
        <v>20</v>
      </c>
      <c r="E777">
        <v>35</v>
      </c>
      <c r="F777" t="s">
        <v>24</v>
      </c>
      <c r="G777">
        <v>3</v>
      </c>
      <c r="H777">
        <v>30</v>
      </c>
      <c r="I777">
        <v>90</v>
      </c>
      <c r="J777">
        <f t="shared" si="73"/>
        <v>2023</v>
      </c>
      <c r="K777" t="str">
        <f t="shared" si="75"/>
        <v>October</v>
      </c>
      <c r="L777">
        <f>DAY(Table1[[#This Row],[Date]])</f>
        <v>31</v>
      </c>
      <c r="M777" t="str">
        <f>TEXT(Table1[[#This Row],[Date]], "dddd")</f>
        <v>Tuesday</v>
      </c>
      <c r="N777">
        <f>(Table1[[#This Row],[Total Amount]] / Table1[[#This Row],[Quantity]])</f>
        <v>30</v>
      </c>
      <c r="O777">
        <f>IF(Table1[[#This Row],[Gender]]="Male", 1, 0)</f>
        <v>1</v>
      </c>
      <c r="P777" t="str">
        <f>IF(Table1[[#This Row],[Total Amount]] &gt; 1000, "Yes", "No")</f>
        <v>No</v>
      </c>
      <c r="Q777" t="str">
        <f t="shared" si="76"/>
        <v>31-45</v>
      </c>
      <c r="R777" s="3" t="str">
        <f t="shared" si="77"/>
        <v>Autumn</v>
      </c>
      <c r="S777">
        <f t="shared" si="78"/>
        <v>4</v>
      </c>
      <c r="T777" t="str">
        <f t="shared" si="74"/>
        <v>2023-10</v>
      </c>
    </row>
    <row r="778" spans="1:20" x14ac:dyDescent="0.3">
      <c r="A778">
        <v>777</v>
      </c>
      <c r="B778" s="1">
        <v>45280</v>
      </c>
      <c r="C778" t="s">
        <v>820</v>
      </c>
      <c r="D778" t="s">
        <v>20</v>
      </c>
      <c r="E778">
        <v>48</v>
      </c>
      <c r="F778" t="s">
        <v>27</v>
      </c>
      <c r="G778">
        <v>3</v>
      </c>
      <c r="H778">
        <v>50</v>
      </c>
      <c r="I778">
        <v>150</v>
      </c>
      <c r="J778">
        <f t="shared" si="73"/>
        <v>2023</v>
      </c>
      <c r="K778" t="str">
        <f t="shared" si="75"/>
        <v>December</v>
      </c>
      <c r="L778">
        <f>DAY(Table1[[#This Row],[Date]])</f>
        <v>20</v>
      </c>
      <c r="M778" t="str">
        <f>TEXT(Table1[[#This Row],[Date]], "dddd")</f>
        <v>Wednesday</v>
      </c>
      <c r="N778">
        <f>(Table1[[#This Row],[Total Amount]] / Table1[[#This Row],[Quantity]])</f>
        <v>50</v>
      </c>
      <c r="O778">
        <f>IF(Table1[[#This Row],[Gender]]="Male", 1, 0)</f>
        <v>1</v>
      </c>
      <c r="P778" t="str">
        <f>IF(Table1[[#This Row],[Total Amount]] &gt; 1000, "Yes", "No")</f>
        <v>No</v>
      </c>
      <c r="Q778" t="str">
        <f t="shared" si="76"/>
        <v>46+</v>
      </c>
      <c r="R778" s="3" t="str">
        <f t="shared" si="77"/>
        <v>Winter</v>
      </c>
      <c r="S778">
        <f t="shared" si="78"/>
        <v>4</v>
      </c>
      <c r="T778" t="str">
        <f t="shared" si="74"/>
        <v>2023-12</v>
      </c>
    </row>
    <row r="779" spans="1:20" x14ac:dyDescent="0.3">
      <c r="A779">
        <v>778</v>
      </c>
      <c r="B779" s="1">
        <v>45248</v>
      </c>
      <c r="C779" t="s">
        <v>821</v>
      </c>
      <c r="D779" t="s">
        <v>23</v>
      </c>
      <c r="E779">
        <v>47</v>
      </c>
      <c r="F779" t="s">
        <v>21</v>
      </c>
      <c r="G779">
        <v>4</v>
      </c>
      <c r="H779">
        <v>25</v>
      </c>
      <c r="I779">
        <v>100</v>
      </c>
      <c r="J779">
        <f t="shared" si="73"/>
        <v>2023</v>
      </c>
      <c r="K779" t="str">
        <f t="shared" si="75"/>
        <v>November</v>
      </c>
      <c r="L779">
        <f>DAY(Table1[[#This Row],[Date]])</f>
        <v>18</v>
      </c>
      <c r="M779" t="str">
        <f>TEXT(Table1[[#This Row],[Date]], "dddd")</f>
        <v>Saturday</v>
      </c>
      <c r="N779">
        <f>(Table1[[#This Row],[Total Amount]] / Table1[[#This Row],[Quantity]])</f>
        <v>25</v>
      </c>
      <c r="O779">
        <f>IF(Table1[[#This Row],[Gender]]="Male", 1, 0)</f>
        <v>0</v>
      </c>
      <c r="P779" t="str">
        <f>IF(Table1[[#This Row],[Total Amount]] &gt; 1000, "Yes", "No")</f>
        <v>No</v>
      </c>
      <c r="Q779" t="str">
        <f t="shared" si="76"/>
        <v>46+</v>
      </c>
      <c r="R779" s="3" t="str">
        <f t="shared" si="77"/>
        <v>Autumn</v>
      </c>
      <c r="S779">
        <f t="shared" si="78"/>
        <v>4</v>
      </c>
      <c r="T779" t="str">
        <f t="shared" si="74"/>
        <v>2023-11</v>
      </c>
    </row>
    <row r="780" spans="1:20" x14ac:dyDescent="0.3">
      <c r="A780">
        <v>779</v>
      </c>
      <c r="B780" s="1">
        <v>45051</v>
      </c>
      <c r="C780" t="s">
        <v>822</v>
      </c>
      <c r="D780" t="s">
        <v>23</v>
      </c>
      <c r="E780">
        <v>56</v>
      </c>
      <c r="F780" t="s">
        <v>27</v>
      </c>
      <c r="G780">
        <v>2</v>
      </c>
      <c r="H780">
        <v>500</v>
      </c>
      <c r="I780">
        <v>1000</v>
      </c>
      <c r="J780">
        <f t="shared" si="73"/>
        <v>2023</v>
      </c>
      <c r="K780" t="str">
        <f t="shared" si="75"/>
        <v>May</v>
      </c>
      <c r="L780">
        <f>DAY(Table1[[#This Row],[Date]])</f>
        <v>5</v>
      </c>
      <c r="M780" t="str">
        <f>TEXT(Table1[[#This Row],[Date]], "dddd")</f>
        <v>Friday</v>
      </c>
      <c r="N780">
        <f>(Table1[[#This Row],[Total Amount]] / Table1[[#This Row],[Quantity]])</f>
        <v>500</v>
      </c>
      <c r="O780">
        <f>IF(Table1[[#This Row],[Gender]]="Male", 1, 0)</f>
        <v>0</v>
      </c>
      <c r="P780" t="str">
        <f>IF(Table1[[#This Row],[Total Amount]] &gt; 1000, "Yes", "No")</f>
        <v>No</v>
      </c>
      <c r="Q780" t="str">
        <f t="shared" si="76"/>
        <v>46+</v>
      </c>
      <c r="R780" s="3" t="str">
        <f t="shared" si="77"/>
        <v>Summer</v>
      </c>
      <c r="S780">
        <f t="shared" si="78"/>
        <v>2</v>
      </c>
      <c r="T780" t="str">
        <f t="shared" si="74"/>
        <v>2023-05</v>
      </c>
    </row>
    <row r="781" spans="1:20" x14ac:dyDescent="0.3">
      <c r="A781">
        <v>780</v>
      </c>
      <c r="B781" s="1">
        <v>44979</v>
      </c>
      <c r="C781" t="s">
        <v>823</v>
      </c>
      <c r="D781" t="s">
        <v>20</v>
      </c>
      <c r="E781">
        <v>52</v>
      </c>
      <c r="F781" t="s">
        <v>27</v>
      </c>
      <c r="G781">
        <v>2</v>
      </c>
      <c r="H781">
        <v>25</v>
      </c>
      <c r="I781">
        <v>50</v>
      </c>
      <c r="J781">
        <f t="shared" si="73"/>
        <v>2023</v>
      </c>
      <c r="K781" t="str">
        <f t="shared" si="75"/>
        <v>February</v>
      </c>
      <c r="L781">
        <f>DAY(Table1[[#This Row],[Date]])</f>
        <v>22</v>
      </c>
      <c r="M781" t="str">
        <f>TEXT(Table1[[#This Row],[Date]], "dddd")</f>
        <v>Wednesday</v>
      </c>
      <c r="N781">
        <f>(Table1[[#This Row],[Total Amount]] / Table1[[#This Row],[Quantity]])</f>
        <v>25</v>
      </c>
      <c r="O781">
        <f>IF(Table1[[#This Row],[Gender]]="Male", 1, 0)</f>
        <v>1</v>
      </c>
      <c r="P781" t="str">
        <f>IF(Table1[[#This Row],[Total Amount]] &gt; 1000, "Yes", "No")</f>
        <v>No</v>
      </c>
      <c r="Q781" t="str">
        <f t="shared" si="76"/>
        <v>46+</v>
      </c>
      <c r="R781" s="3" t="str">
        <f t="shared" si="77"/>
        <v>Winter</v>
      </c>
      <c r="S781">
        <f t="shared" si="78"/>
        <v>1</v>
      </c>
      <c r="T781" t="str">
        <f t="shared" si="74"/>
        <v>2023-02</v>
      </c>
    </row>
    <row r="782" spans="1:20" x14ac:dyDescent="0.3">
      <c r="A782">
        <v>781</v>
      </c>
      <c r="B782" s="1">
        <v>45283</v>
      </c>
      <c r="C782" t="s">
        <v>824</v>
      </c>
      <c r="D782" t="s">
        <v>20</v>
      </c>
      <c r="E782">
        <v>35</v>
      </c>
      <c r="F782" t="s">
        <v>21</v>
      </c>
      <c r="G782">
        <v>1</v>
      </c>
      <c r="H782">
        <v>500</v>
      </c>
      <c r="I782">
        <v>500</v>
      </c>
      <c r="J782">
        <f t="shared" si="73"/>
        <v>2023</v>
      </c>
      <c r="K782" t="str">
        <f t="shared" si="75"/>
        <v>December</v>
      </c>
      <c r="L782">
        <f>DAY(Table1[[#This Row],[Date]])</f>
        <v>23</v>
      </c>
      <c r="M782" t="str">
        <f>TEXT(Table1[[#This Row],[Date]], "dddd")</f>
        <v>Saturday</v>
      </c>
      <c r="N782">
        <f>(Table1[[#This Row],[Total Amount]] / Table1[[#This Row],[Quantity]])</f>
        <v>500</v>
      </c>
      <c r="O782">
        <f>IF(Table1[[#This Row],[Gender]]="Male", 1, 0)</f>
        <v>1</v>
      </c>
      <c r="P782" t="str">
        <f>IF(Table1[[#This Row],[Total Amount]] &gt; 1000, "Yes", "No")</f>
        <v>No</v>
      </c>
      <c r="Q782" t="str">
        <f t="shared" si="76"/>
        <v>31-45</v>
      </c>
      <c r="R782" s="3" t="str">
        <f t="shared" si="77"/>
        <v>Winter</v>
      </c>
      <c r="S782">
        <f t="shared" si="78"/>
        <v>4</v>
      </c>
      <c r="T782" t="str">
        <f t="shared" si="74"/>
        <v>2023-12</v>
      </c>
    </row>
    <row r="783" spans="1:20" x14ac:dyDescent="0.3">
      <c r="A783">
        <v>782</v>
      </c>
      <c r="B783" s="1">
        <v>45081</v>
      </c>
      <c r="C783" t="s">
        <v>825</v>
      </c>
      <c r="D783" t="s">
        <v>20</v>
      </c>
      <c r="E783">
        <v>59</v>
      </c>
      <c r="F783" t="s">
        <v>24</v>
      </c>
      <c r="G783">
        <v>3</v>
      </c>
      <c r="H783">
        <v>300</v>
      </c>
      <c r="I783">
        <v>900</v>
      </c>
      <c r="J783">
        <f t="shared" si="73"/>
        <v>2023</v>
      </c>
      <c r="K783" t="str">
        <f t="shared" si="75"/>
        <v>June</v>
      </c>
      <c r="L783">
        <f>DAY(Table1[[#This Row],[Date]])</f>
        <v>4</v>
      </c>
      <c r="M783" t="str">
        <f>TEXT(Table1[[#This Row],[Date]], "dddd")</f>
        <v>Sunday</v>
      </c>
      <c r="N783">
        <f>(Table1[[#This Row],[Total Amount]] / Table1[[#This Row],[Quantity]])</f>
        <v>300</v>
      </c>
      <c r="O783">
        <f>IF(Table1[[#This Row],[Gender]]="Male", 1, 0)</f>
        <v>1</v>
      </c>
      <c r="P783" t="str">
        <f>IF(Table1[[#This Row],[Total Amount]] &gt; 1000, "Yes", "No")</f>
        <v>No</v>
      </c>
      <c r="Q783" t="str">
        <f t="shared" si="76"/>
        <v>46+</v>
      </c>
      <c r="R783" s="3" t="str">
        <f t="shared" si="77"/>
        <v>Monsoon</v>
      </c>
      <c r="S783">
        <f t="shared" si="78"/>
        <v>2</v>
      </c>
      <c r="T783" t="str">
        <f t="shared" si="74"/>
        <v>2023-06</v>
      </c>
    </row>
    <row r="784" spans="1:20" x14ac:dyDescent="0.3">
      <c r="A784">
        <v>783</v>
      </c>
      <c r="B784" s="1">
        <v>45277</v>
      </c>
      <c r="C784" t="s">
        <v>826</v>
      </c>
      <c r="D784" t="s">
        <v>23</v>
      </c>
      <c r="E784">
        <v>56</v>
      </c>
      <c r="F784" t="s">
        <v>24</v>
      </c>
      <c r="G784">
        <v>1</v>
      </c>
      <c r="H784">
        <v>300</v>
      </c>
      <c r="I784">
        <v>300</v>
      </c>
      <c r="J784">
        <f t="shared" si="73"/>
        <v>2023</v>
      </c>
      <c r="K784" t="str">
        <f t="shared" si="75"/>
        <v>December</v>
      </c>
      <c r="L784">
        <f>DAY(Table1[[#This Row],[Date]])</f>
        <v>17</v>
      </c>
      <c r="M784" t="str">
        <f>TEXT(Table1[[#This Row],[Date]], "dddd")</f>
        <v>Sunday</v>
      </c>
      <c r="N784">
        <f>(Table1[[#This Row],[Total Amount]] / Table1[[#This Row],[Quantity]])</f>
        <v>300</v>
      </c>
      <c r="O784">
        <f>IF(Table1[[#This Row],[Gender]]="Male", 1, 0)</f>
        <v>0</v>
      </c>
      <c r="P784" t="str">
        <f>IF(Table1[[#This Row],[Total Amount]] &gt; 1000, "Yes", "No")</f>
        <v>No</v>
      </c>
      <c r="Q784" t="str">
        <f t="shared" si="76"/>
        <v>46+</v>
      </c>
      <c r="R784" s="3" t="str">
        <f t="shared" si="77"/>
        <v>Winter</v>
      </c>
      <c r="S784">
        <f t="shared" si="78"/>
        <v>4</v>
      </c>
      <c r="T784" t="str">
        <f t="shared" si="74"/>
        <v>2023-12</v>
      </c>
    </row>
    <row r="785" spans="1:20" x14ac:dyDescent="0.3">
      <c r="A785">
        <v>784</v>
      </c>
      <c r="B785" s="1">
        <v>45234</v>
      </c>
      <c r="C785" t="s">
        <v>827</v>
      </c>
      <c r="D785" t="s">
        <v>23</v>
      </c>
      <c r="E785">
        <v>34</v>
      </c>
      <c r="F785" t="s">
        <v>27</v>
      </c>
      <c r="G785">
        <v>1</v>
      </c>
      <c r="H785">
        <v>500</v>
      </c>
      <c r="I785">
        <v>500</v>
      </c>
      <c r="J785">
        <f t="shared" si="73"/>
        <v>2023</v>
      </c>
      <c r="K785" t="str">
        <f t="shared" si="75"/>
        <v>November</v>
      </c>
      <c r="L785">
        <f>DAY(Table1[[#This Row],[Date]])</f>
        <v>4</v>
      </c>
      <c r="M785" t="str">
        <f>TEXT(Table1[[#This Row],[Date]], "dddd")</f>
        <v>Saturday</v>
      </c>
      <c r="N785">
        <f>(Table1[[#This Row],[Total Amount]] / Table1[[#This Row],[Quantity]])</f>
        <v>500</v>
      </c>
      <c r="O785">
        <f>IF(Table1[[#This Row],[Gender]]="Male", 1, 0)</f>
        <v>0</v>
      </c>
      <c r="P785" t="str">
        <f>IF(Table1[[#This Row],[Total Amount]] &gt; 1000, "Yes", "No")</f>
        <v>No</v>
      </c>
      <c r="Q785" t="str">
        <f t="shared" si="76"/>
        <v>31-45</v>
      </c>
      <c r="R785" s="3" t="str">
        <f t="shared" si="77"/>
        <v>Autumn</v>
      </c>
      <c r="S785">
        <f t="shared" si="78"/>
        <v>4</v>
      </c>
      <c r="T785" t="str">
        <f t="shared" si="74"/>
        <v>2023-11</v>
      </c>
    </row>
    <row r="786" spans="1:20" x14ac:dyDescent="0.3">
      <c r="A786">
        <v>785</v>
      </c>
      <c r="B786" s="1">
        <v>44988</v>
      </c>
      <c r="C786" t="s">
        <v>828</v>
      </c>
      <c r="D786" t="s">
        <v>23</v>
      </c>
      <c r="E786">
        <v>31</v>
      </c>
      <c r="F786" t="s">
        <v>21</v>
      </c>
      <c r="G786">
        <v>4</v>
      </c>
      <c r="H786">
        <v>50</v>
      </c>
      <c r="I786">
        <v>200</v>
      </c>
      <c r="J786">
        <f t="shared" si="73"/>
        <v>2023</v>
      </c>
      <c r="K786" t="str">
        <f t="shared" si="75"/>
        <v>March</v>
      </c>
      <c r="L786">
        <f>DAY(Table1[[#This Row],[Date]])</f>
        <v>3</v>
      </c>
      <c r="M786" t="str">
        <f>TEXT(Table1[[#This Row],[Date]], "dddd")</f>
        <v>Friday</v>
      </c>
      <c r="N786">
        <f>(Table1[[#This Row],[Total Amount]] / Table1[[#This Row],[Quantity]])</f>
        <v>50</v>
      </c>
      <c r="O786">
        <f>IF(Table1[[#This Row],[Gender]]="Male", 1, 0)</f>
        <v>0</v>
      </c>
      <c r="P786" t="str">
        <f>IF(Table1[[#This Row],[Total Amount]] &gt; 1000, "Yes", "No")</f>
        <v>No</v>
      </c>
      <c r="Q786" t="str">
        <f t="shared" si="76"/>
        <v>31-45</v>
      </c>
      <c r="R786" s="3" t="str">
        <f t="shared" si="77"/>
        <v>Summer</v>
      </c>
      <c r="S786">
        <f t="shared" si="78"/>
        <v>1</v>
      </c>
      <c r="T786" t="str">
        <f t="shared" si="74"/>
        <v>2023-03</v>
      </c>
    </row>
    <row r="787" spans="1:20" x14ac:dyDescent="0.3">
      <c r="A787">
        <v>786</v>
      </c>
      <c r="B787" s="1">
        <v>45216</v>
      </c>
      <c r="C787" t="s">
        <v>829</v>
      </c>
      <c r="D787" t="s">
        <v>20</v>
      </c>
      <c r="E787">
        <v>48</v>
      </c>
      <c r="F787" t="s">
        <v>24</v>
      </c>
      <c r="G787">
        <v>4</v>
      </c>
      <c r="H787">
        <v>25</v>
      </c>
      <c r="I787">
        <v>100</v>
      </c>
      <c r="J787">
        <f t="shared" si="73"/>
        <v>2023</v>
      </c>
      <c r="K787" t="str">
        <f t="shared" si="75"/>
        <v>October</v>
      </c>
      <c r="L787">
        <f>DAY(Table1[[#This Row],[Date]])</f>
        <v>17</v>
      </c>
      <c r="M787" t="str">
        <f>TEXT(Table1[[#This Row],[Date]], "dddd")</f>
        <v>Tuesday</v>
      </c>
      <c r="N787">
        <f>(Table1[[#This Row],[Total Amount]] / Table1[[#This Row],[Quantity]])</f>
        <v>25</v>
      </c>
      <c r="O787">
        <f>IF(Table1[[#This Row],[Gender]]="Male", 1, 0)</f>
        <v>1</v>
      </c>
      <c r="P787" t="str">
        <f>IF(Table1[[#This Row],[Total Amount]] &gt; 1000, "Yes", "No")</f>
        <v>No</v>
      </c>
      <c r="Q787" t="str">
        <f t="shared" si="76"/>
        <v>46+</v>
      </c>
      <c r="R787" s="3" t="str">
        <f t="shared" si="77"/>
        <v>Autumn</v>
      </c>
      <c r="S787">
        <f t="shared" si="78"/>
        <v>4</v>
      </c>
      <c r="T787" t="str">
        <f t="shared" si="74"/>
        <v>2023-10</v>
      </c>
    </row>
    <row r="788" spans="1:20" x14ac:dyDescent="0.3">
      <c r="A788">
        <v>787</v>
      </c>
      <c r="B788" s="1">
        <v>44948</v>
      </c>
      <c r="C788" t="s">
        <v>830</v>
      </c>
      <c r="D788" t="s">
        <v>20</v>
      </c>
      <c r="E788">
        <v>41</v>
      </c>
      <c r="F788" t="s">
        <v>27</v>
      </c>
      <c r="G788">
        <v>1</v>
      </c>
      <c r="H788">
        <v>25</v>
      </c>
      <c r="I788">
        <v>25</v>
      </c>
      <c r="J788">
        <f t="shared" si="73"/>
        <v>2023</v>
      </c>
      <c r="K788" t="str">
        <f t="shared" si="75"/>
        <v>January</v>
      </c>
      <c r="L788">
        <f>DAY(Table1[[#This Row],[Date]])</f>
        <v>22</v>
      </c>
      <c r="M788" t="str">
        <f>TEXT(Table1[[#This Row],[Date]], "dddd")</f>
        <v>Sunday</v>
      </c>
      <c r="N788">
        <f>(Table1[[#This Row],[Total Amount]] / Table1[[#This Row],[Quantity]])</f>
        <v>25</v>
      </c>
      <c r="O788">
        <f>IF(Table1[[#This Row],[Gender]]="Male", 1, 0)</f>
        <v>1</v>
      </c>
      <c r="P788" t="str">
        <f>IF(Table1[[#This Row],[Total Amount]] &gt; 1000, "Yes", "No")</f>
        <v>No</v>
      </c>
      <c r="Q788" t="str">
        <f t="shared" si="76"/>
        <v>31-45</v>
      </c>
      <c r="R788" s="3" t="str">
        <f t="shared" si="77"/>
        <v>Winter</v>
      </c>
      <c r="S788">
        <f t="shared" si="78"/>
        <v>1</v>
      </c>
      <c r="T788" t="str">
        <f t="shared" si="74"/>
        <v>2023-01</v>
      </c>
    </row>
    <row r="789" spans="1:20" x14ac:dyDescent="0.3">
      <c r="A789">
        <v>788</v>
      </c>
      <c r="B789" s="1">
        <v>45104</v>
      </c>
      <c r="C789" t="s">
        <v>831</v>
      </c>
      <c r="D789" t="s">
        <v>23</v>
      </c>
      <c r="E789">
        <v>52</v>
      </c>
      <c r="F789" t="s">
        <v>21</v>
      </c>
      <c r="G789">
        <v>3</v>
      </c>
      <c r="H789">
        <v>300</v>
      </c>
      <c r="I789">
        <v>900</v>
      </c>
      <c r="J789">
        <f t="shared" ref="J789:J852" si="79">YEAR(B789)</f>
        <v>2023</v>
      </c>
      <c r="K789" t="str">
        <f t="shared" si="75"/>
        <v>June</v>
      </c>
      <c r="L789">
        <f>DAY(Table1[[#This Row],[Date]])</f>
        <v>27</v>
      </c>
      <c r="M789" t="str">
        <f>TEXT(Table1[[#This Row],[Date]], "dddd")</f>
        <v>Tuesday</v>
      </c>
      <c r="N789">
        <f>(Table1[[#This Row],[Total Amount]] / Table1[[#This Row],[Quantity]])</f>
        <v>300</v>
      </c>
      <c r="O789">
        <f>IF(Table1[[#This Row],[Gender]]="Male", 1, 0)</f>
        <v>0</v>
      </c>
      <c r="P789" t="str">
        <f>IF(Table1[[#This Row],[Total Amount]] &gt; 1000, "Yes", "No")</f>
        <v>No</v>
      </c>
      <c r="Q789" t="str">
        <f t="shared" si="76"/>
        <v>46+</v>
      </c>
      <c r="R789" s="3" t="str">
        <f t="shared" si="77"/>
        <v>Monsoon</v>
      </c>
      <c r="S789">
        <f t="shared" si="78"/>
        <v>2</v>
      </c>
      <c r="T789" t="str">
        <f t="shared" ref="T789:T852" si="80">TEXT(B789, "yyyy-mm")</f>
        <v>2023-06</v>
      </c>
    </row>
    <row r="790" spans="1:20" x14ac:dyDescent="0.3">
      <c r="A790">
        <v>789</v>
      </c>
      <c r="B790" s="1">
        <v>45199</v>
      </c>
      <c r="C790" t="s">
        <v>832</v>
      </c>
      <c r="D790" t="s">
        <v>23</v>
      </c>
      <c r="E790">
        <v>61</v>
      </c>
      <c r="F790" t="s">
        <v>24</v>
      </c>
      <c r="G790">
        <v>4</v>
      </c>
      <c r="H790">
        <v>500</v>
      </c>
      <c r="I790">
        <v>2000</v>
      </c>
      <c r="J790">
        <f t="shared" si="79"/>
        <v>2023</v>
      </c>
      <c r="K790" t="str">
        <f t="shared" si="75"/>
        <v>September</v>
      </c>
      <c r="L790">
        <f>DAY(Table1[[#This Row],[Date]])</f>
        <v>30</v>
      </c>
      <c r="M790" t="str">
        <f>TEXT(Table1[[#This Row],[Date]], "dddd")</f>
        <v>Saturday</v>
      </c>
      <c r="N790">
        <f>(Table1[[#This Row],[Total Amount]] / Table1[[#This Row],[Quantity]])</f>
        <v>500</v>
      </c>
      <c r="O790">
        <f>IF(Table1[[#This Row],[Gender]]="Male", 1, 0)</f>
        <v>0</v>
      </c>
      <c r="P790" t="str">
        <f>IF(Table1[[#This Row],[Total Amount]] &gt; 1000, "Yes", "No")</f>
        <v>Yes</v>
      </c>
      <c r="Q790" t="str">
        <f t="shared" si="76"/>
        <v>46+</v>
      </c>
      <c r="R790" s="3" t="str">
        <f t="shared" si="77"/>
        <v>Monsoon</v>
      </c>
      <c r="S790">
        <f t="shared" si="78"/>
        <v>3</v>
      </c>
      <c r="T790" t="str">
        <f t="shared" si="80"/>
        <v>2023-09</v>
      </c>
    </row>
    <row r="791" spans="1:20" x14ac:dyDescent="0.3">
      <c r="A791">
        <v>790</v>
      </c>
      <c r="B791" s="1">
        <v>45146</v>
      </c>
      <c r="C791" t="s">
        <v>833</v>
      </c>
      <c r="D791" t="s">
        <v>20</v>
      </c>
      <c r="E791">
        <v>62</v>
      </c>
      <c r="F791" t="s">
        <v>24</v>
      </c>
      <c r="G791">
        <v>1</v>
      </c>
      <c r="H791">
        <v>25</v>
      </c>
      <c r="I791">
        <v>25</v>
      </c>
      <c r="J791">
        <f t="shared" si="79"/>
        <v>2023</v>
      </c>
      <c r="K791" t="str">
        <f t="shared" si="75"/>
        <v>August</v>
      </c>
      <c r="L791">
        <f>DAY(Table1[[#This Row],[Date]])</f>
        <v>8</v>
      </c>
      <c r="M791" t="str">
        <f>TEXT(Table1[[#This Row],[Date]], "dddd")</f>
        <v>Tuesday</v>
      </c>
      <c r="N791">
        <f>(Table1[[#This Row],[Total Amount]] / Table1[[#This Row],[Quantity]])</f>
        <v>25</v>
      </c>
      <c r="O791">
        <f>IF(Table1[[#This Row],[Gender]]="Male", 1, 0)</f>
        <v>1</v>
      </c>
      <c r="P791" t="str">
        <f>IF(Table1[[#This Row],[Total Amount]] &gt; 1000, "Yes", "No")</f>
        <v>No</v>
      </c>
      <c r="Q791" t="str">
        <f t="shared" si="76"/>
        <v>46+</v>
      </c>
      <c r="R791" s="3" t="str">
        <f t="shared" si="77"/>
        <v>Monsoon</v>
      </c>
      <c r="S791">
        <f t="shared" si="78"/>
        <v>3</v>
      </c>
      <c r="T791" t="str">
        <f t="shared" si="80"/>
        <v>2023-08</v>
      </c>
    </row>
    <row r="792" spans="1:20" x14ac:dyDescent="0.3">
      <c r="A792">
        <v>791</v>
      </c>
      <c r="B792" s="1">
        <v>45265</v>
      </c>
      <c r="C792" t="s">
        <v>834</v>
      </c>
      <c r="D792" t="s">
        <v>23</v>
      </c>
      <c r="E792">
        <v>51</v>
      </c>
      <c r="F792" t="s">
        <v>21</v>
      </c>
      <c r="G792">
        <v>1</v>
      </c>
      <c r="H792">
        <v>25</v>
      </c>
      <c r="I792">
        <v>25</v>
      </c>
      <c r="J792">
        <f t="shared" si="79"/>
        <v>2023</v>
      </c>
      <c r="K792" t="str">
        <f t="shared" si="75"/>
        <v>December</v>
      </c>
      <c r="L792">
        <f>DAY(Table1[[#This Row],[Date]])</f>
        <v>5</v>
      </c>
      <c r="M792" t="str">
        <f>TEXT(Table1[[#This Row],[Date]], "dddd")</f>
        <v>Tuesday</v>
      </c>
      <c r="N792">
        <f>(Table1[[#This Row],[Total Amount]] / Table1[[#This Row],[Quantity]])</f>
        <v>25</v>
      </c>
      <c r="O792">
        <f>IF(Table1[[#This Row],[Gender]]="Male", 1, 0)</f>
        <v>0</v>
      </c>
      <c r="P792" t="str">
        <f>IF(Table1[[#This Row],[Total Amount]] &gt; 1000, "Yes", "No")</f>
        <v>No</v>
      </c>
      <c r="Q792" t="str">
        <f t="shared" si="76"/>
        <v>46+</v>
      </c>
      <c r="R792" s="3" t="str">
        <f t="shared" si="77"/>
        <v>Winter</v>
      </c>
      <c r="S792">
        <f t="shared" si="78"/>
        <v>4</v>
      </c>
      <c r="T792" t="str">
        <f t="shared" si="80"/>
        <v>2023-12</v>
      </c>
    </row>
    <row r="793" spans="1:20" x14ac:dyDescent="0.3">
      <c r="A793">
        <v>792</v>
      </c>
      <c r="B793" s="1">
        <v>45116</v>
      </c>
      <c r="C793" t="s">
        <v>835</v>
      </c>
      <c r="D793" t="s">
        <v>23</v>
      </c>
      <c r="E793">
        <v>20</v>
      </c>
      <c r="F793" t="s">
        <v>21</v>
      </c>
      <c r="G793">
        <v>1</v>
      </c>
      <c r="H793">
        <v>50</v>
      </c>
      <c r="I793">
        <v>50</v>
      </c>
      <c r="J793">
        <f t="shared" si="79"/>
        <v>2023</v>
      </c>
      <c r="K793" t="str">
        <f t="shared" si="75"/>
        <v>July</v>
      </c>
      <c r="L793">
        <f>DAY(Table1[[#This Row],[Date]])</f>
        <v>9</v>
      </c>
      <c r="M793" t="str">
        <f>TEXT(Table1[[#This Row],[Date]], "dddd")</f>
        <v>Sunday</v>
      </c>
      <c r="N793">
        <f>(Table1[[#This Row],[Total Amount]] / Table1[[#This Row],[Quantity]])</f>
        <v>50</v>
      </c>
      <c r="O793">
        <f>IF(Table1[[#This Row],[Gender]]="Male", 1, 0)</f>
        <v>0</v>
      </c>
      <c r="P793" t="str">
        <f>IF(Table1[[#This Row],[Total Amount]] &gt; 1000, "Yes", "No")</f>
        <v>No</v>
      </c>
      <c r="Q793" t="str">
        <f t="shared" si="76"/>
        <v>18-30</v>
      </c>
      <c r="R793" s="3" t="str">
        <f t="shared" si="77"/>
        <v>Monsoon</v>
      </c>
      <c r="S793">
        <f t="shared" si="78"/>
        <v>3</v>
      </c>
      <c r="T793" t="str">
        <f t="shared" si="80"/>
        <v>2023-07</v>
      </c>
    </row>
    <row r="794" spans="1:20" x14ac:dyDescent="0.3">
      <c r="A794">
        <v>793</v>
      </c>
      <c r="B794" s="1">
        <v>44962</v>
      </c>
      <c r="C794" t="s">
        <v>836</v>
      </c>
      <c r="D794" t="s">
        <v>20</v>
      </c>
      <c r="E794">
        <v>54</v>
      </c>
      <c r="F794" t="s">
        <v>21</v>
      </c>
      <c r="G794">
        <v>1</v>
      </c>
      <c r="H794">
        <v>30</v>
      </c>
      <c r="I794">
        <v>30</v>
      </c>
      <c r="J794">
        <f t="shared" si="79"/>
        <v>2023</v>
      </c>
      <c r="K794" t="str">
        <f t="shared" si="75"/>
        <v>February</v>
      </c>
      <c r="L794">
        <f>DAY(Table1[[#This Row],[Date]])</f>
        <v>5</v>
      </c>
      <c r="M794" t="str">
        <f>TEXT(Table1[[#This Row],[Date]], "dddd")</f>
        <v>Sunday</v>
      </c>
      <c r="N794">
        <f>(Table1[[#This Row],[Total Amount]] / Table1[[#This Row],[Quantity]])</f>
        <v>30</v>
      </c>
      <c r="O794">
        <f>IF(Table1[[#This Row],[Gender]]="Male", 1, 0)</f>
        <v>1</v>
      </c>
      <c r="P794" t="str">
        <f>IF(Table1[[#This Row],[Total Amount]] &gt; 1000, "Yes", "No")</f>
        <v>No</v>
      </c>
      <c r="Q794" t="str">
        <f t="shared" si="76"/>
        <v>46+</v>
      </c>
      <c r="R794" s="3" t="str">
        <f t="shared" si="77"/>
        <v>Winter</v>
      </c>
      <c r="S794">
        <f t="shared" si="78"/>
        <v>1</v>
      </c>
      <c r="T794" t="str">
        <f t="shared" si="80"/>
        <v>2023-02</v>
      </c>
    </row>
    <row r="795" spans="1:20" x14ac:dyDescent="0.3">
      <c r="A795">
        <v>794</v>
      </c>
      <c r="B795" s="1">
        <v>45186</v>
      </c>
      <c r="C795" t="s">
        <v>837</v>
      </c>
      <c r="D795" t="s">
        <v>23</v>
      </c>
      <c r="E795">
        <v>60</v>
      </c>
      <c r="F795" t="s">
        <v>21</v>
      </c>
      <c r="G795">
        <v>1</v>
      </c>
      <c r="H795">
        <v>300</v>
      </c>
      <c r="I795">
        <v>300</v>
      </c>
      <c r="J795">
        <f t="shared" si="79"/>
        <v>2023</v>
      </c>
      <c r="K795" t="str">
        <f t="shared" si="75"/>
        <v>September</v>
      </c>
      <c r="L795">
        <f>DAY(Table1[[#This Row],[Date]])</f>
        <v>17</v>
      </c>
      <c r="M795" t="str">
        <f>TEXT(Table1[[#This Row],[Date]], "dddd")</f>
        <v>Sunday</v>
      </c>
      <c r="N795">
        <f>(Table1[[#This Row],[Total Amount]] / Table1[[#This Row],[Quantity]])</f>
        <v>300</v>
      </c>
      <c r="O795">
        <f>IF(Table1[[#This Row],[Gender]]="Male", 1, 0)</f>
        <v>0</v>
      </c>
      <c r="P795" t="str">
        <f>IF(Table1[[#This Row],[Total Amount]] &gt; 1000, "Yes", "No")</f>
        <v>No</v>
      </c>
      <c r="Q795" t="str">
        <f t="shared" si="76"/>
        <v>46+</v>
      </c>
      <c r="R795" s="3" t="str">
        <f t="shared" si="77"/>
        <v>Monsoon</v>
      </c>
      <c r="S795">
        <f t="shared" si="78"/>
        <v>3</v>
      </c>
      <c r="T795" t="str">
        <f t="shared" si="80"/>
        <v>2023-09</v>
      </c>
    </row>
    <row r="796" spans="1:20" x14ac:dyDescent="0.3">
      <c r="A796">
        <v>795</v>
      </c>
      <c r="B796" s="1">
        <v>45258</v>
      </c>
      <c r="C796" t="s">
        <v>838</v>
      </c>
      <c r="D796" t="s">
        <v>20</v>
      </c>
      <c r="E796">
        <v>57</v>
      </c>
      <c r="F796" t="s">
        <v>27</v>
      </c>
      <c r="G796">
        <v>1</v>
      </c>
      <c r="H796">
        <v>300</v>
      </c>
      <c r="I796">
        <v>300</v>
      </c>
      <c r="J796">
        <f t="shared" si="79"/>
        <v>2023</v>
      </c>
      <c r="K796" t="str">
        <f t="shared" si="75"/>
        <v>November</v>
      </c>
      <c r="L796">
        <f>DAY(Table1[[#This Row],[Date]])</f>
        <v>28</v>
      </c>
      <c r="M796" t="str">
        <f>TEXT(Table1[[#This Row],[Date]], "dddd")</f>
        <v>Tuesday</v>
      </c>
      <c r="N796">
        <f>(Table1[[#This Row],[Total Amount]] / Table1[[#This Row],[Quantity]])</f>
        <v>300</v>
      </c>
      <c r="O796">
        <f>IF(Table1[[#This Row],[Gender]]="Male", 1, 0)</f>
        <v>1</v>
      </c>
      <c r="P796" t="str">
        <f>IF(Table1[[#This Row],[Total Amount]] &gt; 1000, "Yes", "No")</f>
        <v>No</v>
      </c>
      <c r="Q796" t="str">
        <f t="shared" si="76"/>
        <v>46+</v>
      </c>
      <c r="R796" s="3" t="str">
        <f t="shared" si="77"/>
        <v>Autumn</v>
      </c>
      <c r="S796">
        <f t="shared" si="78"/>
        <v>4</v>
      </c>
      <c r="T796" t="str">
        <f t="shared" si="80"/>
        <v>2023-11</v>
      </c>
    </row>
    <row r="797" spans="1:20" x14ac:dyDescent="0.3">
      <c r="A797">
        <v>796</v>
      </c>
      <c r="B797" s="1">
        <v>45101</v>
      </c>
      <c r="C797" t="s">
        <v>839</v>
      </c>
      <c r="D797" t="s">
        <v>20</v>
      </c>
      <c r="E797">
        <v>43</v>
      </c>
      <c r="F797" t="s">
        <v>21</v>
      </c>
      <c r="G797">
        <v>4</v>
      </c>
      <c r="H797">
        <v>30</v>
      </c>
      <c r="I797">
        <v>120</v>
      </c>
      <c r="J797">
        <f t="shared" si="79"/>
        <v>2023</v>
      </c>
      <c r="K797" t="str">
        <f t="shared" si="75"/>
        <v>June</v>
      </c>
      <c r="L797">
        <f>DAY(Table1[[#This Row],[Date]])</f>
        <v>24</v>
      </c>
      <c r="M797" t="str">
        <f>TEXT(Table1[[#This Row],[Date]], "dddd")</f>
        <v>Saturday</v>
      </c>
      <c r="N797">
        <f>(Table1[[#This Row],[Total Amount]] / Table1[[#This Row],[Quantity]])</f>
        <v>30</v>
      </c>
      <c r="O797">
        <f>IF(Table1[[#This Row],[Gender]]="Male", 1, 0)</f>
        <v>1</v>
      </c>
      <c r="P797" t="str">
        <f>IF(Table1[[#This Row],[Total Amount]] &gt; 1000, "Yes", "No")</f>
        <v>No</v>
      </c>
      <c r="Q797" t="str">
        <f t="shared" si="76"/>
        <v>31-45</v>
      </c>
      <c r="R797" s="3" t="str">
        <f t="shared" si="77"/>
        <v>Monsoon</v>
      </c>
      <c r="S797">
        <f t="shared" si="78"/>
        <v>2</v>
      </c>
      <c r="T797" t="str">
        <f t="shared" si="80"/>
        <v>2023-06</v>
      </c>
    </row>
    <row r="798" spans="1:20" x14ac:dyDescent="0.3">
      <c r="A798">
        <v>797</v>
      </c>
      <c r="B798" s="1">
        <v>44933</v>
      </c>
      <c r="C798" t="s">
        <v>840</v>
      </c>
      <c r="D798" t="s">
        <v>20</v>
      </c>
      <c r="E798">
        <v>40</v>
      </c>
      <c r="F798" t="s">
        <v>24</v>
      </c>
      <c r="G798">
        <v>3</v>
      </c>
      <c r="H798">
        <v>25</v>
      </c>
      <c r="I798">
        <v>75</v>
      </c>
      <c r="J798">
        <f t="shared" si="79"/>
        <v>2023</v>
      </c>
      <c r="K798" t="str">
        <f t="shared" si="75"/>
        <v>January</v>
      </c>
      <c r="L798">
        <f>DAY(Table1[[#This Row],[Date]])</f>
        <v>7</v>
      </c>
      <c r="M798" t="str">
        <f>TEXT(Table1[[#This Row],[Date]], "dddd")</f>
        <v>Saturday</v>
      </c>
      <c r="N798">
        <f>(Table1[[#This Row],[Total Amount]] / Table1[[#This Row],[Quantity]])</f>
        <v>25</v>
      </c>
      <c r="O798">
        <f>IF(Table1[[#This Row],[Gender]]="Male", 1, 0)</f>
        <v>1</v>
      </c>
      <c r="P798" t="str">
        <f>IF(Table1[[#This Row],[Total Amount]] &gt; 1000, "Yes", "No")</f>
        <v>No</v>
      </c>
      <c r="Q798" t="str">
        <f t="shared" si="76"/>
        <v>31-45</v>
      </c>
      <c r="R798" s="3" t="str">
        <f t="shared" si="77"/>
        <v>Winter</v>
      </c>
      <c r="S798">
        <f t="shared" si="78"/>
        <v>1</v>
      </c>
      <c r="T798" t="str">
        <f t="shared" si="80"/>
        <v>2023-01</v>
      </c>
    </row>
    <row r="799" spans="1:20" x14ac:dyDescent="0.3">
      <c r="A799">
        <v>798</v>
      </c>
      <c r="B799" s="1">
        <v>45142</v>
      </c>
      <c r="C799" t="s">
        <v>841</v>
      </c>
      <c r="D799" t="s">
        <v>20</v>
      </c>
      <c r="E799">
        <v>61</v>
      </c>
      <c r="F799" t="s">
        <v>24</v>
      </c>
      <c r="G799">
        <v>1</v>
      </c>
      <c r="H799">
        <v>50</v>
      </c>
      <c r="I799">
        <v>50</v>
      </c>
      <c r="J799">
        <f t="shared" si="79"/>
        <v>2023</v>
      </c>
      <c r="K799" t="str">
        <f t="shared" si="75"/>
        <v>August</v>
      </c>
      <c r="L799">
        <f>DAY(Table1[[#This Row],[Date]])</f>
        <v>4</v>
      </c>
      <c r="M799" t="str">
        <f>TEXT(Table1[[#This Row],[Date]], "dddd")</f>
        <v>Friday</v>
      </c>
      <c r="N799">
        <f>(Table1[[#This Row],[Total Amount]] / Table1[[#This Row],[Quantity]])</f>
        <v>50</v>
      </c>
      <c r="O799">
        <f>IF(Table1[[#This Row],[Gender]]="Male", 1, 0)</f>
        <v>1</v>
      </c>
      <c r="P799" t="str">
        <f>IF(Table1[[#This Row],[Total Amount]] &gt; 1000, "Yes", "No")</f>
        <v>No</v>
      </c>
      <c r="Q799" t="str">
        <f t="shared" si="76"/>
        <v>46+</v>
      </c>
      <c r="R799" s="3" t="str">
        <f t="shared" si="77"/>
        <v>Monsoon</v>
      </c>
      <c r="S799">
        <f t="shared" si="78"/>
        <v>3</v>
      </c>
      <c r="T799" t="str">
        <f t="shared" si="80"/>
        <v>2023-08</v>
      </c>
    </row>
    <row r="800" spans="1:20" x14ac:dyDescent="0.3">
      <c r="A800">
        <v>799</v>
      </c>
      <c r="B800" s="1">
        <v>45177</v>
      </c>
      <c r="C800" t="s">
        <v>842</v>
      </c>
      <c r="D800" t="s">
        <v>20</v>
      </c>
      <c r="E800">
        <v>56</v>
      </c>
      <c r="F800" t="s">
        <v>27</v>
      </c>
      <c r="G800">
        <v>2</v>
      </c>
      <c r="H800">
        <v>50</v>
      </c>
      <c r="I800">
        <v>100</v>
      </c>
      <c r="J800">
        <f t="shared" si="79"/>
        <v>2023</v>
      </c>
      <c r="K800" t="str">
        <f t="shared" si="75"/>
        <v>September</v>
      </c>
      <c r="L800">
        <f>DAY(Table1[[#This Row],[Date]])</f>
        <v>8</v>
      </c>
      <c r="M800" t="str">
        <f>TEXT(Table1[[#This Row],[Date]], "dddd")</f>
        <v>Friday</v>
      </c>
      <c r="N800">
        <f>(Table1[[#This Row],[Total Amount]] / Table1[[#This Row],[Quantity]])</f>
        <v>50</v>
      </c>
      <c r="O800">
        <f>IF(Table1[[#This Row],[Gender]]="Male", 1, 0)</f>
        <v>1</v>
      </c>
      <c r="P800" t="str">
        <f>IF(Table1[[#This Row],[Total Amount]] &gt; 1000, "Yes", "No")</f>
        <v>No</v>
      </c>
      <c r="Q800" t="str">
        <f t="shared" si="76"/>
        <v>46+</v>
      </c>
      <c r="R800" s="3" t="str">
        <f t="shared" si="77"/>
        <v>Monsoon</v>
      </c>
      <c r="S800">
        <f t="shared" si="78"/>
        <v>3</v>
      </c>
      <c r="T800" t="str">
        <f t="shared" si="80"/>
        <v>2023-09</v>
      </c>
    </row>
    <row r="801" spans="1:20" x14ac:dyDescent="0.3">
      <c r="A801">
        <v>800</v>
      </c>
      <c r="B801" s="1">
        <v>44981</v>
      </c>
      <c r="C801" t="s">
        <v>843</v>
      </c>
      <c r="D801" t="s">
        <v>20</v>
      </c>
      <c r="E801">
        <v>32</v>
      </c>
      <c r="F801" t="s">
        <v>24</v>
      </c>
      <c r="G801">
        <v>4</v>
      </c>
      <c r="H801">
        <v>300</v>
      </c>
      <c r="I801">
        <v>1200</v>
      </c>
      <c r="J801">
        <f t="shared" si="79"/>
        <v>2023</v>
      </c>
      <c r="K801" t="str">
        <f t="shared" si="75"/>
        <v>February</v>
      </c>
      <c r="L801">
        <f>DAY(Table1[[#This Row],[Date]])</f>
        <v>24</v>
      </c>
      <c r="M801" t="str">
        <f>TEXT(Table1[[#This Row],[Date]], "dddd")</f>
        <v>Friday</v>
      </c>
      <c r="N801">
        <f>(Table1[[#This Row],[Total Amount]] / Table1[[#This Row],[Quantity]])</f>
        <v>300</v>
      </c>
      <c r="O801">
        <f>IF(Table1[[#This Row],[Gender]]="Male", 1, 0)</f>
        <v>1</v>
      </c>
      <c r="P801" t="str">
        <f>IF(Table1[[#This Row],[Total Amount]] &gt; 1000, "Yes", "No")</f>
        <v>Yes</v>
      </c>
      <c r="Q801" t="str">
        <f t="shared" si="76"/>
        <v>31-45</v>
      </c>
      <c r="R801" s="3" t="str">
        <f t="shared" si="77"/>
        <v>Winter</v>
      </c>
      <c r="S801">
        <f t="shared" si="78"/>
        <v>1</v>
      </c>
      <c r="T801" t="str">
        <f t="shared" si="80"/>
        <v>2023-02</v>
      </c>
    </row>
    <row r="802" spans="1:20" x14ac:dyDescent="0.3">
      <c r="A802">
        <v>801</v>
      </c>
      <c r="B802" s="1">
        <v>45148</v>
      </c>
      <c r="C802" t="s">
        <v>844</v>
      </c>
      <c r="D802" t="s">
        <v>20</v>
      </c>
      <c r="E802">
        <v>21</v>
      </c>
      <c r="F802" t="s">
        <v>24</v>
      </c>
      <c r="G802">
        <v>4</v>
      </c>
      <c r="H802">
        <v>50</v>
      </c>
      <c r="I802">
        <v>200</v>
      </c>
      <c r="J802">
        <f t="shared" si="79"/>
        <v>2023</v>
      </c>
      <c r="K802" t="str">
        <f t="shared" si="75"/>
        <v>August</v>
      </c>
      <c r="L802">
        <f>DAY(Table1[[#This Row],[Date]])</f>
        <v>10</v>
      </c>
      <c r="M802" t="str">
        <f>TEXT(Table1[[#This Row],[Date]], "dddd")</f>
        <v>Thursday</v>
      </c>
      <c r="N802">
        <f>(Table1[[#This Row],[Total Amount]] / Table1[[#This Row],[Quantity]])</f>
        <v>50</v>
      </c>
      <c r="O802">
        <f>IF(Table1[[#This Row],[Gender]]="Male", 1, 0)</f>
        <v>1</v>
      </c>
      <c r="P802" t="str">
        <f>IF(Table1[[#This Row],[Total Amount]] &gt; 1000, "Yes", "No")</f>
        <v>No</v>
      </c>
      <c r="Q802" t="str">
        <f t="shared" si="76"/>
        <v>18-30</v>
      </c>
      <c r="R802" s="3" t="str">
        <f t="shared" si="77"/>
        <v>Monsoon</v>
      </c>
      <c r="S802">
        <f t="shared" si="78"/>
        <v>3</v>
      </c>
      <c r="T802" t="str">
        <f t="shared" si="80"/>
        <v>2023-08</v>
      </c>
    </row>
    <row r="803" spans="1:20" x14ac:dyDescent="0.3">
      <c r="A803">
        <v>802</v>
      </c>
      <c r="B803" s="1">
        <v>45112</v>
      </c>
      <c r="C803" t="s">
        <v>845</v>
      </c>
      <c r="D803" t="s">
        <v>23</v>
      </c>
      <c r="E803">
        <v>46</v>
      </c>
      <c r="F803" t="s">
        <v>21</v>
      </c>
      <c r="G803">
        <v>1</v>
      </c>
      <c r="H803">
        <v>30</v>
      </c>
      <c r="I803">
        <v>30</v>
      </c>
      <c r="J803">
        <f t="shared" si="79"/>
        <v>2023</v>
      </c>
      <c r="K803" t="str">
        <f t="shared" si="75"/>
        <v>July</v>
      </c>
      <c r="L803">
        <f>DAY(Table1[[#This Row],[Date]])</f>
        <v>5</v>
      </c>
      <c r="M803" t="str">
        <f>TEXT(Table1[[#This Row],[Date]], "dddd")</f>
        <v>Wednesday</v>
      </c>
      <c r="N803">
        <f>(Table1[[#This Row],[Total Amount]] / Table1[[#This Row],[Quantity]])</f>
        <v>30</v>
      </c>
      <c r="O803">
        <f>IF(Table1[[#This Row],[Gender]]="Male", 1, 0)</f>
        <v>0</v>
      </c>
      <c r="P803" t="str">
        <f>IF(Table1[[#This Row],[Total Amount]] &gt; 1000, "Yes", "No")</f>
        <v>No</v>
      </c>
      <c r="Q803" t="str">
        <f t="shared" si="76"/>
        <v>46+</v>
      </c>
      <c r="R803" s="3" t="str">
        <f t="shared" si="77"/>
        <v>Monsoon</v>
      </c>
      <c r="S803">
        <f t="shared" si="78"/>
        <v>3</v>
      </c>
      <c r="T803" t="str">
        <f t="shared" si="80"/>
        <v>2023-07</v>
      </c>
    </row>
    <row r="804" spans="1:20" x14ac:dyDescent="0.3">
      <c r="A804">
        <v>803</v>
      </c>
      <c r="B804" s="1">
        <v>45252</v>
      </c>
      <c r="C804" t="s">
        <v>846</v>
      </c>
      <c r="D804" t="s">
        <v>20</v>
      </c>
      <c r="E804">
        <v>39</v>
      </c>
      <c r="F804" t="s">
        <v>24</v>
      </c>
      <c r="G804">
        <v>4</v>
      </c>
      <c r="H804">
        <v>25</v>
      </c>
      <c r="I804">
        <v>100</v>
      </c>
      <c r="J804">
        <f t="shared" si="79"/>
        <v>2023</v>
      </c>
      <c r="K804" t="str">
        <f t="shared" si="75"/>
        <v>November</v>
      </c>
      <c r="L804">
        <f>DAY(Table1[[#This Row],[Date]])</f>
        <v>22</v>
      </c>
      <c r="M804" t="str">
        <f>TEXT(Table1[[#This Row],[Date]], "dddd")</f>
        <v>Wednesday</v>
      </c>
      <c r="N804">
        <f>(Table1[[#This Row],[Total Amount]] / Table1[[#This Row],[Quantity]])</f>
        <v>25</v>
      </c>
      <c r="O804">
        <f>IF(Table1[[#This Row],[Gender]]="Male", 1, 0)</f>
        <v>1</v>
      </c>
      <c r="P804" t="str">
        <f>IF(Table1[[#This Row],[Total Amount]] &gt; 1000, "Yes", "No")</f>
        <v>No</v>
      </c>
      <c r="Q804" t="str">
        <f t="shared" si="76"/>
        <v>31-45</v>
      </c>
      <c r="R804" s="3" t="str">
        <f t="shared" si="77"/>
        <v>Autumn</v>
      </c>
      <c r="S804">
        <f t="shared" si="78"/>
        <v>4</v>
      </c>
      <c r="T804" t="str">
        <f t="shared" si="80"/>
        <v>2023-11</v>
      </c>
    </row>
    <row r="805" spans="1:20" x14ac:dyDescent="0.3">
      <c r="A805">
        <v>804</v>
      </c>
      <c r="B805" s="1">
        <v>45162</v>
      </c>
      <c r="C805" t="s">
        <v>847</v>
      </c>
      <c r="D805" t="s">
        <v>20</v>
      </c>
      <c r="E805">
        <v>42</v>
      </c>
      <c r="F805" t="s">
        <v>27</v>
      </c>
      <c r="G805">
        <v>1</v>
      </c>
      <c r="H805">
        <v>30</v>
      </c>
      <c r="I805">
        <v>30</v>
      </c>
      <c r="J805">
        <f t="shared" si="79"/>
        <v>2023</v>
      </c>
      <c r="K805" t="str">
        <f t="shared" si="75"/>
        <v>August</v>
      </c>
      <c r="L805">
        <f>DAY(Table1[[#This Row],[Date]])</f>
        <v>24</v>
      </c>
      <c r="M805" t="str">
        <f>TEXT(Table1[[#This Row],[Date]], "dddd")</f>
        <v>Thursday</v>
      </c>
      <c r="N805">
        <f>(Table1[[#This Row],[Total Amount]] / Table1[[#This Row],[Quantity]])</f>
        <v>30</v>
      </c>
      <c r="O805">
        <f>IF(Table1[[#This Row],[Gender]]="Male", 1, 0)</f>
        <v>1</v>
      </c>
      <c r="P805" t="str">
        <f>IF(Table1[[#This Row],[Total Amount]] &gt; 1000, "Yes", "No")</f>
        <v>No</v>
      </c>
      <c r="Q805" t="str">
        <f t="shared" si="76"/>
        <v>31-45</v>
      </c>
      <c r="R805" s="3" t="str">
        <f t="shared" si="77"/>
        <v>Monsoon</v>
      </c>
      <c r="S805">
        <f t="shared" si="78"/>
        <v>3</v>
      </c>
      <c r="T805" t="str">
        <f t="shared" si="80"/>
        <v>2023-08</v>
      </c>
    </row>
    <row r="806" spans="1:20" x14ac:dyDescent="0.3">
      <c r="A806">
        <v>805</v>
      </c>
      <c r="B806" s="1">
        <v>45289</v>
      </c>
      <c r="C806" t="s">
        <v>848</v>
      </c>
      <c r="D806" t="s">
        <v>23</v>
      </c>
      <c r="E806">
        <v>30</v>
      </c>
      <c r="F806" t="s">
        <v>21</v>
      </c>
      <c r="G806">
        <v>3</v>
      </c>
      <c r="H806">
        <v>500</v>
      </c>
      <c r="I806">
        <v>1500</v>
      </c>
      <c r="J806">
        <f t="shared" si="79"/>
        <v>2023</v>
      </c>
      <c r="K806" t="str">
        <f t="shared" si="75"/>
        <v>December</v>
      </c>
      <c r="L806">
        <f>DAY(Table1[[#This Row],[Date]])</f>
        <v>29</v>
      </c>
      <c r="M806" t="str">
        <f>TEXT(Table1[[#This Row],[Date]], "dddd")</f>
        <v>Friday</v>
      </c>
      <c r="N806">
        <f>(Table1[[#This Row],[Total Amount]] / Table1[[#This Row],[Quantity]])</f>
        <v>500</v>
      </c>
      <c r="O806">
        <f>IF(Table1[[#This Row],[Gender]]="Male", 1, 0)</f>
        <v>0</v>
      </c>
      <c r="P806" t="str">
        <f>IF(Table1[[#This Row],[Total Amount]] &gt; 1000, "Yes", "No")</f>
        <v>Yes</v>
      </c>
      <c r="Q806" t="str">
        <f t="shared" si="76"/>
        <v>18-30</v>
      </c>
      <c r="R806" s="3" t="str">
        <f t="shared" si="77"/>
        <v>Winter</v>
      </c>
      <c r="S806">
        <f t="shared" si="78"/>
        <v>4</v>
      </c>
      <c r="T806" t="str">
        <f t="shared" si="80"/>
        <v>2023-12</v>
      </c>
    </row>
    <row r="807" spans="1:20" x14ac:dyDescent="0.3">
      <c r="A807">
        <v>806</v>
      </c>
      <c r="B807" s="1">
        <v>45005</v>
      </c>
      <c r="C807" t="s">
        <v>849</v>
      </c>
      <c r="D807" t="s">
        <v>23</v>
      </c>
      <c r="E807">
        <v>35</v>
      </c>
      <c r="F807" t="s">
        <v>21</v>
      </c>
      <c r="G807">
        <v>3</v>
      </c>
      <c r="H807">
        <v>300</v>
      </c>
      <c r="I807">
        <v>900</v>
      </c>
      <c r="J807">
        <f t="shared" si="79"/>
        <v>2023</v>
      </c>
      <c r="K807" t="str">
        <f t="shared" si="75"/>
        <v>March</v>
      </c>
      <c r="L807">
        <f>DAY(Table1[[#This Row],[Date]])</f>
        <v>20</v>
      </c>
      <c r="M807" t="str">
        <f>TEXT(Table1[[#This Row],[Date]], "dddd")</f>
        <v>Monday</v>
      </c>
      <c r="N807">
        <f>(Table1[[#This Row],[Total Amount]] / Table1[[#This Row],[Quantity]])</f>
        <v>300</v>
      </c>
      <c r="O807">
        <f>IF(Table1[[#This Row],[Gender]]="Male", 1, 0)</f>
        <v>0</v>
      </c>
      <c r="P807" t="str">
        <f>IF(Table1[[#This Row],[Total Amount]] &gt; 1000, "Yes", "No")</f>
        <v>No</v>
      </c>
      <c r="Q807" t="str">
        <f t="shared" si="76"/>
        <v>31-45</v>
      </c>
      <c r="R807" s="3" t="str">
        <f t="shared" si="77"/>
        <v>Summer</v>
      </c>
      <c r="S807">
        <f t="shared" si="78"/>
        <v>1</v>
      </c>
      <c r="T807" t="str">
        <f t="shared" si="80"/>
        <v>2023-03</v>
      </c>
    </row>
    <row r="808" spans="1:20" x14ac:dyDescent="0.3">
      <c r="A808">
        <v>807</v>
      </c>
      <c r="B808" s="1">
        <v>45149</v>
      </c>
      <c r="C808" t="s">
        <v>850</v>
      </c>
      <c r="D808" t="s">
        <v>23</v>
      </c>
      <c r="E808">
        <v>50</v>
      </c>
      <c r="F808" t="s">
        <v>27</v>
      </c>
      <c r="G808">
        <v>4</v>
      </c>
      <c r="H808">
        <v>50</v>
      </c>
      <c r="I808">
        <v>200</v>
      </c>
      <c r="J808">
        <f t="shared" si="79"/>
        <v>2023</v>
      </c>
      <c r="K808" t="str">
        <f t="shared" si="75"/>
        <v>August</v>
      </c>
      <c r="L808">
        <f>DAY(Table1[[#This Row],[Date]])</f>
        <v>11</v>
      </c>
      <c r="M808" t="str">
        <f>TEXT(Table1[[#This Row],[Date]], "dddd")</f>
        <v>Friday</v>
      </c>
      <c r="N808">
        <f>(Table1[[#This Row],[Total Amount]] / Table1[[#This Row],[Quantity]])</f>
        <v>50</v>
      </c>
      <c r="O808">
        <f>IF(Table1[[#This Row],[Gender]]="Male", 1, 0)</f>
        <v>0</v>
      </c>
      <c r="P808" t="str">
        <f>IF(Table1[[#This Row],[Total Amount]] &gt; 1000, "Yes", "No")</f>
        <v>No</v>
      </c>
      <c r="Q808" t="str">
        <f t="shared" si="76"/>
        <v>46+</v>
      </c>
      <c r="R808" s="3" t="str">
        <f t="shared" si="77"/>
        <v>Monsoon</v>
      </c>
      <c r="S808">
        <f t="shared" si="78"/>
        <v>3</v>
      </c>
      <c r="T808" t="str">
        <f t="shared" si="80"/>
        <v>2023-08</v>
      </c>
    </row>
    <row r="809" spans="1:20" x14ac:dyDescent="0.3">
      <c r="A809">
        <v>808</v>
      </c>
      <c r="B809" s="1">
        <v>45017</v>
      </c>
      <c r="C809" t="s">
        <v>851</v>
      </c>
      <c r="D809" t="s">
        <v>20</v>
      </c>
      <c r="E809">
        <v>33</v>
      </c>
      <c r="F809" t="s">
        <v>21</v>
      </c>
      <c r="G809">
        <v>4</v>
      </c>
      <c r="H809">
        <v>500</v>
      </c>
      <c r="I809">
        <v>2000</v>
      </c>
      <c r="J809">
        <f t="shared" si="79"/>
        <v>2023</v>
      </c>
      <c r="K809" t="str">
        <f t="shared" si="75"/>
        <v>April</v>
      </c>
      <c r="L809">
        <f>DAY(Table1[[#This Row],[Date]])</f>
        <v>1</v>
      </c>
      <c r="M809" t="str">
        <f>TEXT(Table1[[#This Row],[Date]], "dddd")</f>
        <v>Saturday</v>
      </c>
      <c r="N809">
        <f>(Table1[[#This Row],[Total Amount]] / Table1[[#This Row],[Quantity]])</f>
        <v>500</v>
      </c>
      <c r="O809">
        <f>IF(Table1[[#This Row],[Gender]]="Male", 1, 0)</f>
        <v>1</v>
      </c>
      <c r="P809" t="str">
        <f>IF(Table1[[#This Row],[Total Amount]] &gt; 1000, "Yes", "No")</f>
        <v>Yes</v>
      </c>
      <c r="Q809" t="str">
        <f t="shared" si="76"/>
        <v>31-45</v>
      </c>
      <c r="R809" s="3" t="str">
        <f t="shared" si="77"/>
        <v>Summer</v>
      </c>
      <c r="S809">
        <f t="shared" si="78"/>
        <v>2</v>
      </c>
      <c r="T809" t="str">
        <f t="shared" si="80"/>
        <v>2023-04</v>
      </c>
    </row>
    <row r="810" spans="1:20" x14ac:dyDescent="0.3">
      <c r="A810">
        <v>809</v>
      </c>
      <c r="B810" s="1">
        <v>45194</v>
      </c>
      <c r="C810" t="s">
        <v>852</v>
      </c>
      <c r="D810" t="s">
        <v>23</v>
      </c>
      <c r="E810">
        <v>62</v>
      </c>
      <c r="F810" t="s">
        <v>21</v>
      </c>
      <c r="G810">
        <v>2</v>
      </c>
      <c r="H810">
        <v>50</v>
      </c>
      <c r="I810">
        <v>100</v>
      </c>
      <c r="J810">
        <f t="shared" si="79"/>
        <v>2023</v>
      </c>
      <c r="K810" t="str">
        <f t="shared" si="75"/>
        <v>September</v>
      </c>
      <c r="L810">
        <f>DAY(Table1[[#This Row],[Date]])</f>
        <v>25</v>
      </c>
      <c r="M810" t="str">
        <f>TEXT(Table1[[#This Row],[Date]], "dddd")</f>
        <v>Monday</v>
      </c>
      <c r="N810">
        <f>(Table1[[#This Row],[Total Amount]] / Table1[[#This Row],[Quantity]])</f>
        <v>50</v>
      </c>
      <c r="O810">
        <f>IF(Table1[[#This Row],[Gender]]="Male", 1, 0)</f>
        <v>0</v>
      </c>
      <c r="P810" t="str">
        <f>IF(Table1[[#This Row],[Total Amount]] &gt; 1000, "Yes", "No")</f>
        <v>No</v>
      </c>
      <c r="Q810" t="str">
        <f t="shared" si="76"/>
        <v>46+</v>
      </c>
      <c r="R810" s="3" t="str">
        <f t="shared" si="77"/>
        <v>Monsoon</v>
      </c>
      <c r="S810">
        <f t="shared" si="78"/>
        <v>3</v>
      </c>
      <c r="T810" t="str">
        <f t="shared" si="80"/>
        <v>2023-09</v>
      </c>
    </row>
    <row r="811" spans="1:20" x14ac:dyDescent="0.3">
      <c r="A811">
        <v>810</v>
      </c>
      <c r="B811" s="1">
        <v>45260</v>
      </c>
      <c r="C811" t="s">
        <v>853</v>
      </c>
      <c r="D811" t="s">
        <v>20</v>
      </c>
      <c r="E811">
        <v>59</v>
      </c>
      <c r="F811" t="s">
        <v>27</v>
      </c>
      <c r="G811">
        <v>4</v>
      </c>
      <c r="H811">
        <v>25</v>
      </c>
      <c r="I811">
        <v>100</v>
      </c>
      <c r="J811">
        <f t="shared" si="79"/>
        <v>2023</v>
      </c>
      <c r="K811" t="str">
        <f t="shared" si="75"/>
        <v>November</v>
      </c>
      <c r="L811">
        <f>DAY(Table1[[#This Row],[Date]])</f>
        <v>30</v>
      </c>
      <c r="M811" t="str">
        <f>TEXT(Table1[[#This Row],[Date]], "dddd")</f>
        <v>Thursday</v>
      </c>
      <c r="N811">
        <f>(Table1[[#This Row],[Total Amount]] / Table1[[#This Row],[Quantity]])</f>
        <v>25</v>
      </c>
      <c r="O811">
        <f>IF(Table1[[#This Row],[Gender]]="Male", 1, 0)</f>
        <v>1</v>
      </c>
      <c r="P811" t="str">
        <f>IF(Table1[[#This Row],[Total Amount]] &gt; 1000, "Yes", "No")</f>
        <v>No</v>
      </c>
      <c r="Q811" t="str">
        <f t="shared" si="76"/>
        <v>46+</v>
      </c>
      <c r="R811" s="3" t="str">
        <f t="shared" si="77"/>
        <v>Autumn</v>
      </c>
      <c r="S811">
        <f t="shared" si="78"/>
        <v>4</v>
      </c>
      <c r="T811" t="str">
        <f t="shared" si="80"/>
        <v>2023-11</v>
      </c>
    </row>
    <row r="812" spans="1:20" x14ac:dyDescent="0.3">
      <c r="A812">
        <v>811</v>
      </c>
      <c r="B812" s="1">
        <v>45065</v>
      </c>
      <c r="C812" t="s">
        <v>854</v>
      </c>
      <c r="D812" t="s">
        <v>20</v>
      </c>
      <c r="E812">
        <v>61</v>
      </c>
      <c r="F812" t="s">
        <v>21</v>
      </c>
      <c r="G812">
        <v>2</v>
      </c>
      <c r="H812">
        <v>25</v>
      </c>
      <c r="I812">
        <v>50</v>
      </c>
      <c r="J812">
        <f t="shared" si="79"/>
        <v>2023</v>
      </c>
      <c r="K812" t="str">
        <f t="shared" si="75"/>
        <v>May</v>
      </c>
      <c r="L812">
        <f>DAY(Table1[[#This Row],[Date]])</f>
        <v>19</v>
      </c>
      <c r="M812" t="str">
        <f>TEXT(Table1[[#This Row],[Date]], "dddd")</f>
        <v>Friday</v>
      </c>
      <c r="N812">
        <f>(Table1[[#This Row],[Total Amount]] / Table1[[#This Row],[Quantity]])</f>
        <v>25</v>
      </c>
      <c r="O812">
        <f>IF(Table1[[#This Row],[Gender]]="Male", 1, 0)</f>
        <v>1</v>
      </c>
      <c r="P812" t="str">
        <f>IF(Table1[[#This Row],[Total Amount]] &gt; 1000, "Yes", "No")</f>
        <v>No</v>
      </c>
      <c r="Q812" t="str">
        <f t="shared" si="76"/>
        <v>46+</v>
      </c>
      <c r="R812" s="3" t="str">
        <f t="shared" si="77"/>
        <v>Summer</v>
      </c>
      <c r="S812">
        <f t="shared" si="78"/>
        <v>2</v>
      </c>
      <c r="T812" t="str">
        <f t="shared" si="80"/>
        <v>2023-05</v>
      </c>
    </row>
    <row r="813" spans="1:20" x14ac:dyDescent="0.3">
      <c r="A813">
        <v>812</v>
      </c>
      <c r="B813" s="1">
        <v>45242</v>
      </c>
      <c r="C813" t="s">
        <v>855</v>
      </c>
      <c r="D813" t="s">
        <v>20</v>
      </c>
      <c r="E813">
        <v>19</v>
      </c>
      <c r="F813" t="s">
        <v>27</v>
      </c>
      <c r="G813">
        <v>3</v>
      </c>
      <c r="H813">
        <v>25</v>
      </c>
      <c r="I813">
        <v>75</v>
      </c>
      <c r="J813">
        <f t="shared" si="79"/>
        <v>2023</v>
      </c>
      <c r="K813" t="str">
        <f t="shared" si="75"/>
        <v>November</v>
      </c>
      <c r="L813">
        <f>DAY(Table1[[#This Row],[Date]])</f>
        <v>12</v>
      </c>
      <c r="M813" t="str">
        <f>TEXT(Table1[[#This Row],[Date]], "dddd")</f>
        <v>Sunday</v>
      </c>
      <c r="N813">
        <f>(Table1[[#This Row],[Total Amount]] / Table1[[#This Row],[Quantity]])</f>
        <v>25</v>
      </c>
      <c r="O813">
        <f>IF(Table1[[#This Row],[Gender]]="Male", 1, 0)</f>
        <v>1</v>
      </c>
      <c r="P813" t="str">
        <f>IF(Table1[[#This Row],[Total Amount]] &gt; 1000, "Yes", "No")</f>
        <v>No</v>
      </c>
      <c r="Q813" t="str">
        <f t="shared" si="76"/>
        <v>18-30</v>
      </c>
      <c r="R813" s="3" t="str">
        <f t="shared" si="77"/>
        <v>Autumn</v>
      </c>
      <c r="S813">
        <f t="shared" si="78"/>
        <v>4</v>
      </c>
      <c r="T813" t="str">
        <f t="shared" si="80"/>
        <v>2023-11</v>
      </c>
    </row>
    <row r="814" spans="1:20" x14ac:dyDescent="0.3">
      <c r="A814">
        <v>813</v>
      </c>
      <c r="B814" s="1">
        <v>45202</v>
      </c>
      <c r="C814" t="s">
        <v>856</v>
      </c>
      <c r="D814" t="s">
        <v>20</v>
      </c>
      <c r="E814">
        <v>52</v>
      </c>
      <c r="F814" t="s">
        <v>27</v>
      </c>
      <c r="G814">
        <v>3</v>
      </c>
      <c r="H814">
        <v>50</v>
      </c>
      <c r="I814">
        <v>150</v>
      </c>
      <c r="J814">
        <f t="shared" si="79"/>
        <v>2023</v>
      </c>
      <c r="K814" t="str">
        <f t="shared" si="75"/>
        <v>October</v>
      </c>
      <c r="L814">
        <f>DAY(Table1[[#This Row],[Date]])</f>
        <v>3</v>
      </c>
      <c r="M814" t="str">
        <f>TEXT(Table1[[#This Row],[Date]], "dddd")</f>
        <v>Tuesday</v>
      </c>
      <c r="N814">
        <f>(Table1[[#This Row],[Total Amount]] / Table1[[#This Row],[Quantity]])</f>
        <v>50</v>
      </c>
      <c r="O814">
        <f>IF(Table1[[#This Row],[Gender]]="Male", 1, 0)</f>
        <v>1</v>
      </c>
      <c r="P814" t="str">
        <f>IF(Table1[[#This Row],[Total Amount]] &gt; 1000, "Yes", "No")</f>
        <v>No</v>
      </c>
      <c r="Q814" t="str">
        <f t="shared" si="76"/>
        <v>46+</v>
      </c>
      <c r="R814" s="3" t="str">
        <f t="shared" si="77"/>
        <v>Autumn</v>
      </c>
      <c r="S814">
        <f t="shared" si="78"/>
        <v>4</v>
      </c>
      <c r="T814" t="str">
        <f t="shared" si="80"/>
        <v>2023-10</v>
      </c>
    </row>
    <row r="815" spans="1:20" x14ac:dyDescent="0.3">
      <c r="A815">
        <v>814</v>
      </c>
      <c r="B815" s="1">
        <v>45174</v>
      </c>
      <c r="C815" t="s">
        <v>857</v>
      </c>
      <c r="D815" t="s">
        <v>23</v>
      </c>
      <c r="E815">
        <v>59</v>
      </c>
      <c r="F815" t="s">
        <v>24</v>
      </c>
      <c r="G815">
        <v>1</v>
      </c>
      <c r="H815">
        <v>500</v>
      </c>
      <c r="I815">
        <v>500</v>
      </c>
      <c r="J815">
        <f t="shared" si="79"/>
        <v>2023</v>
      </c>
      <c r="K815" t="str">
        <f t="shared" si="75"/>
        <v>September</v>
      </c>
      <c r="L815">
        <f>DAY(Table1[[#This Row],[Date]])</f>
        <v>5</v>
      </c>
      <c r="M815" t="str">
        <f>TEXT(Table1[[#This Row],[Date]], "dddd")</f>
        <v>Tuesday</v>
      </c>
      <c r="N815">
        <f>(Table1[[#This Row],[Total Amount]] / Table1[[#This Row],[Quantity]])</f>
        <v>500</v>
      </c>
      <c r="O815">
        <f>IF(Table1[[#This Row],[Gender]]="Male", 1, 0)</f>
        <v>0</v>
      </c>
      <c r="P815" t="str">
        <f>IF(Table1[[#This Row],[Total Amount]] &gt; 1000, "Yes", "No")</f>
        <v>No</v>
      </c>
      <c r="Q815" t="str">
        <f t="shared" si="76"/>
        <v>46+</v>
      </c>
      <c r="R815" s="3" t="str">
        <f t="shared" si="77"/>
        <v>Monsoon</v>
      </c>
      <c r="S815">
        <f t="shared" si="78"/>
        <v>3</v>
      </c>
      <c r="T815" t="str">
        <f t="shared" si="80"/>
        <v>2023-09</v>
      </c>
    </row>
    <row r="816" spans="1:20" x14ac:dyDescent="0.3">
      <c r="A816">
        <v>815</v>
      </c>
      <c r="B816" s="1">
        <v>45165</v>
      </c>
      <c r="C816" t="s">
        <v>858</v>
      </c>
      <c r="D816" t="s">
        <v>23</v>
      </c>
      <c r="E816">
        <v>51</v>
      </c>
      <c r="F816" t="s">
        <v>24</v>
      </c>
      <c r="G816">
        <v>3</v>
      </c>
      <c r="H816">
        <v>25</v>
      </c>
      <c r="I816">
        <v>75</v>
      </c>
      <c r="J816">
        <f t="shared" si="79"/>
        <v>2023</v>
      </c>
      <c r="K816" t="str">
        <f t="shared" si="75"/>
        <v>August</v>
      </c>
      <c r="L816">
        <f>DAY(Table1[[#This Row],[Date]])</f>
        <v>27</v>
      </c>
      <c r="M816" t="str">
        <f>TEXT(Table1[[#This Row],[Date]], "dddd")</f>
        <v>Sunday</v>
      </c>
      <c r="N816">
        <f>(Table1[[#This Row],[Total Amount]] / Table1[[#This Row],[Quantity]])</f>
        <v>25</v>
      </c>
      <c r="O816">
        <f>IF(Table1[[#This Row],[Gender]]="Male", 1, 0)</f>
        <v>0</v>
      </c>
      <c r="P816" t="str">
        <f>IF(Table1[[#This Row],[Total Amount]] &gt; 1000, "Yes", "No")</f>
        <v>No</v>
      </c>
      <c r="Q816" t="str">
        <f t="shared" si="76"/>
        <v>46+</v>
      </c>
      <c r="R816" s="3" t="str">
        <f t="shared" si="77"/>
        <v>Monsoon</v>
      </c>
      <c r="S816">
        <f t="shared" si="78"/>
        <v>3</v>
      </c>
      <c r="T816" t="str">
        <f t="shared" si="80"/>
        <v>2023-08</v>
      </c>
    </row>
    <row r="817" spans="1:20" x14ac:dyDescent="0.3">
      <c r="A817">
        <v>816</v>
      </c>
      <c r="B817" s="1">
        <v>45150</v>
      </c>
      <c r="C817" t="s">
        <v>859</v>
      </c>
      <c r="D817" t="s">
        <v>20</v>
      </c>
      <c r="E817">
        <v>47</v>
      </c>
      <c r="F817" t="s">
        <v>21</v>
      </c>
      <c r="G817">
        <v>2</v>
      </c>
      <c r="H817">
        <v>500</v>
      </c>
      <c r="I817">
        <v>1000</v>
      </c>
      <c r="J817">
        <f t="shared" si="79"/>
        <v>2023</v>
      </c>
      <c r="K817" t="str">
        <f t="shared" si="75"/>
        <v>August</v>
      </c>
      <c r="L817">
        <f>DAY(Table1[[#This Row],[Date]])</f>
        <v>12</v>
      </c>
      <c r="M817" t="str">
        <f>TEXT(Table1[[#This Row],[Date]], "dddd")</f>
        <v>Saturday</v>
      </c>
      <c r="N817">
        <f>(Table1[[#This Row],[Total Amount]] / Table1[[#This Row],[Quantity]])</f>
        <v>500</v>
      </c>
      <c r="O817">
        <f>IF(Table1[[#This Row],[Gender]]="Male", 1, 0)</f>
        <v>1</v>
      </c>
      <c r="P817" t="str">
        <f>IF(Table1[[#This Row],[Total Amount]] &gt; 1000, "Yes", "No")</f>
        <v>No</v>
      </c>
      <c r="Q817" t="str">
        <f t="shared" si="76"/>
        <v>46+</v>
      </c>
      <c r="R817" s="3" t="str">
        <f t="shared" si="77"/>
        <v>Monsoon</v>
      </c>
      <c r="S817">
        <f t="shared" si="78"/>
        <v>3</v>
      </c>
      <c r="T817" t="str">
        <f t="shared" si="80"/>
        <v>2023-08</v>
      </c>
    </row>
    <row r="818" spans="1:20" x14ac:dyDescent="0.3">
      <c r="A818">
        <v>817</v>
      </c>
      <c r="B818" s="1">
        <v>45230</v>
      </c>
      <c r="C818" t="s">
        <v>860</v>
      </c>
      <c r="D818" t="s">
        <v>20</v>
      </c>
      <c r="E818">
        <v>30</v>
      </c>
      <c r="F818" t="s">
        <v>21</v>
      </c>
      <c r="G818">
        <v>4</v>
      </c>
      <c r="H818">
        <v>50</v>
      </c>
      <c r="I818">
        <v>200</v>
      </c>
      <c r="J818">
        <f t="shared" si="79"/>
        <v>2023</v>
      </c>
      <c r="K818" t="str">
        <f t="shared" si="75"/>
        <v>October</v>
      </c>
      <c r="L818">
        <f>DAY(Table1[[#This Row],[Date]])</f>
        <v>31</v>
      </c>
      <c r="M818" t="str">
        <f>TEXT(Table1[[#This Row],[Date]], "dddd")</f>
        <v>Tuesday</v>
      </c>
      <c r="N818">
        <f>(Table1[[#This Row],[Total Amount]] / Table1[[#This Row],[Quantity]])</f>
        <v>50</v>
      </c>
      <c r="O818">
        <f>IF(Table1[[#This Row],[Gender]]="Male", 1, 0)</f>
        <v>1</v>
      </c>
      <c r="P818" t="str">
        <f>IF(Table1[[#This Row],[Total Amount]] &gt; 1000, "Yes", "No")</f>
        <v>No</v>
      </c>
      <c r="Q818" t="str">
        <f t="shared" si="76"/>
        <v>18-30</v>
      </c>
      <c r="R818" s="3" t="str">
        <f t="shared" si="77"/>
        <v>Autumn</v>
      </c>
      <c r="S818">
        <f t="shared" si="78"/>
        <v>4</v>
      </c>
      <c r="T818" t="str">
        <f t="shared" si="80"/>
        <v>2023-10</v>
      </c>
    </row>
    <row r="819" spans="1:20" x14ac:dyDescent="0.3">
      <c r="A819">
        <v>818</v>
      </c>
      <c r="B819" s="1">
        <v>45064</v>
      </c>
      <c r="C819" t="s">
        <v>861</v>
      </c>
      <c r="D819" t="s">
        <v>20</v>
      </c>
      <c r="E819">
        <v>30</v>
      </c>
      <c r="F819" t="s">
        <v>27</v>
      </c>
      <c r="G819">
        <v>1</v>
      </c>
      <c r="H819">
        <v>500</v>
      </c>
      <c r="I819">
        <v>500</v>
      </c>
      <c r="J819">
        <f t="shared" si="79"/>
        <v>2023</v>
      </c>
      <c r="K819" t="str">
        <f t="shared" si="75"/>
        <v>May</v>
      </c>
      <c r="L819">
        <f>DAY(Table1[[#This Row],[Date]])</f>
        <v>18</v>
      </c>
      <c r="M819" t="str">
        <f>TEXT(Table1[[#This Row],[Date]], "dddd")</f>
        <v>Thursday</v>
      </c>
      <c r="N819">
        <f>(Table1[[#This Row],[Total Amount]] / Table1[[#This Row],[Quantity]])</f>
        <v>500</v>
      </c>
      <c r="O819">
        <f>IF(Table1[[#This Row],[Gender]]="Male", 1, 0)</f>
        <v>1</v>
      </c>
      <c r="P819" t="str">
        <f>IF(Table1[[#This Row],[Total Amount]] &gt; 1000, "Yes", "No")</f>
        <v>No</v>
      </c>
      <c r="Q819" t="str">
        <f t="shared" si="76"/>
        <v>18-30</v>
      </c>
      <c r="R819" s="3" t="str">
        <f t="shared" si="77"/>
        <v>Summer</v>
      </c>
      <c r="S819">
        <f t="shared" si="78"/>
        <v>2</v>
      </c>
      <c r="T819" t="str">
        <f t="shared" si="80"/>
        <v>2023-05</v>
      </c>
    </row>
    <row r="820" spans="1:20" x14ac:dyDescent="0.3">
      <c r="A820">
        <v>819</v>
      </c>
      <c r="B820" s="1">
        <v>45092</v>
      </c>
      <c r="C820" t="s">
        <v>862</v>
      </c>
      <c r="D820" t="s">
        <v>23</v>
      </c>
      <c r="E820">
        <v>35</v>
      </c>
      <c r="F820" t="s">
        <v>21</v>
      </c>
      <c r="G820">
        <v>2</v>
      </c>
      <c r="H820">
        <v>50</v>
      </c>
      <c r="I820">
        <v>100</v>
      </c>
      <c r="J820">
        <f t="shared" si="79"/>
        <v>2023</v>
      </c>
      <c r="K820" t="str">
        <f t="shared" si="75"/>
        <v>June</v>
      </c>
      <c r="L820">
        <f>DAY(Table1[[#This Row],[Date]])</f>
        <v>15</v>
      </c>
      <c r="M820" t="str">
        <f>TEXT(Table1[[#This Row],[Date]], "dddd")</f>
        <v>Thursday</v>
      </c>
      <c r="N820">
        <f>(Table1[[#This Row],[Total Amount]] / Table1[[#This Row],[Quantity]])</f>
        <v>50</v>
      </c>
      <c r="O820">
        <f>IF(Table1[[#This Row],[Gender]]="Male", 1, 0)</f>
        <v>0</v>
      </c>
      <c r="P820" t="str">
        <f>IF(Table1[[#This Row],[Total Amount]] &gt; 1000, "Yes", "No")</f>
        <v>No</v>
      </c>
      <c r="Q820" t="str">
        <f t="shared" si="76"/>
        <v>31-45</v>
      </c>
      <c r="R820" s="3" t="str">
        <f t="shared" si="77"/>
        <v>Monsoon</v>
      </c>
      <c r="S820">
        <f t="shared" si="78"/>
        <v>2</v>
      </c>
      <c r="T820" t="str">
        <f t="shared" si="80"/>
        <v>2023-06</v>
      </c>
    </row>
    <row r="821" spans="1:20" x14ac:dyDescent="0.3">
      <c r="A821">
        <v>820</v>
      </c>
      <c r="B821" s="1">
        <v>45052</v>
      </c>
      <c r="C821" t="s">
        <v>863</v>
      </c>
      <c r="D821" t="s">
        <v>20</v>
      </c>
      <c r="E821">
        <v>49</v>
      </c>
      <c r="F821" t="s">
        <v>27</v>
      </c>
      <c r="G821">
        <v>4</v>
      </c>
      <c r="H821">
        <v>50</v>
      </c>
      <c r="I821">
        <v>200</v>
      </c>
      <c r="J821">
        <f t="shared" si="79"/>
        <v>2023</v>
      </c>
      <c r="K821" t="str">
        <f t="shared" si="75"/>
        <v>May</v>
      </c>
      <c r="L821">
        <f>DAY(Table1[[#This Row],[Date]])</f>
        <v>6</v>
      </c>
      <c r="M821" t="str">
        <f>TEXT(Table1[[#This Row],[Date]], "dddd")</f>
        <v>Saturday</v>
      </c>
      <c r="N821">
        <f>(Table1[[#This Row],[Total Amount]] / Table1[[#This Row],[Quantity]])</f>
        <v>50</v>
      </c>
      <c r="O821">
        <f>IF(Table1[[#This Row],[Gender]]="Male", 1, 0)</f>
        <v>1</v>
      </c>
      <c r="P821" t="str">
        <f>IF(Table1[[#This Row],[Total Amount]] &gt; 1000, "Yes", "No")</f>
        <v>No</v>
      </c>
      <c r="Q821" t="str">
        <f t="shared" si="76"/>
        <v>46+</v>
      </c>
      <c r="R821" s="3" t="str">
        <f t="shared" si="77"/>
        <v>Summer</v>
      </c>
      <c r="S821">
        <f t="shared" si="78"/>
        <v>2</v>
      </c>
      <c r="T821" t="str">
        <f t="shared" si="80"/>
        <v>2023-05</v>
      </c>
    </row>
    <row r="822" spans="1:20" x14ac:dyDescent="0.3">
      <c r="A822">
        <v>821</v>
      </c>
      <c r="B822" s="1">
        <v>44971</v>
      </c>
      <c r="C822" t="s">
        <v>864</v>
      </c>
      <c r="D822" t="s">
        <v>20</v>
      </c>
      <c r="E822">
        <v>49</v>
      </c>
      <c r="F822" t="s">
        <v>27</v>
      </c>
      <c r="G822">
        <v>1</v>
      </c>
      <c r="H822">
        <v>300</v>
      </c>
      <c r="I822">
        <v>300</v>
      </c>
      <c r="J822">
        <f t="shared" si="79"/>
        <v>2023</v>
      </c>
      <c r="K822" t="str">
        <f t="shared" si="75"/>
        <v>February</v>
      </c>
      <c r="L822">
        <f>DAY(Table1[[#This Row],[Date]])</f>
        <v>14</v>
      </c>
      <c r="M822" t="str">
        <f>TEXT(Table1[[#This Row],[Date]], "dddd")</f>
        <v>Tuesday</v>
      </c>
      <c r="N822">
        <f>(Table1[[#This Row],[Total Amount]] / Table1[[#This Row],[Quantity]])</f>
        <v>300</v>
      </c>
      <c r="O822">
        <f>IF(Table1[[#This Row],[Gender]]="Male", 1, 0)</f>
        <v>1</v>
      </c>
      <c r="P822" t="str">
        <f>IF(Table1[[#This Row],[Total Amount]] &gt; 1000, "Yes", "No")</f>
        <v>No</v>
      </c>
      <c r="Q822" t="str">
        <f t="shared" si="76"/>
        <v>46+</v>
      </c>
      <c r="R822" s="3" t="str">
        <f t="shared" si="77"/>
        <v>Winter</v>
      </c>
      <c r="S822">
        <f t="shared" si="78"/>
        <v>1</v>
      </c>
      <c r="T822" t="str">
        <f t="shared" si="80"/>
        <v>2023-02</v>
      </c>
    </row>
    <row r="823" spans="1:20" x14ac:dyDescent="0.3">
      <c r="A823">
        <v>822</v>
      </c>
      <c r="B823" s="1">
        <v>45069</v>
      </c>
      <c r="C823" t="s">
        <v>865</v>
      </c>
      <c r="D823" t="s">
        <v>23</v>
      </c>
      <c r="E823">
        <v>52</v>
      </c>
      <c r="F823" t="s">
        <v>21</v>
      </c>
      <c r="G823">
        <v>3</v>
      </c>
      <c r="H823">
        <v>50</v>
      </c>
      <c r="I823">
        <v>150</v>
      </c>
      <c r="J823">
        <f t="shared" si="79"/>
        <v>2023</v>
      </c>
      <c r="K823" t="str">
        <f t="shared" si="75"/>
        <v>May</v>
      </c>
      <c r="L823">
        <f>DAY(Table1[[#This Row],[Date]])</f>
        <v>23</v>
      </c>
      <c r="M823" t="str">
        <f>TEXT(Table1[[#This Row],[Date]], "dddd")</f>
        <v>Tuesday</v>
      </c>
      <c r="N823">
        <f>(Table1[[#This Row],[Total Amount]] / Table1[[#This Row],[Quantity]])</f>
        <v>50</v>
      </c>
      <c r="O823">
        <f>IF(Table1[[#This Row],[Gender]]="Male", 1, 0)</f>
        <v>0</v>
      </c>
      <c r="P823" t="str">
        <f>IF(Table1[[#This Row],[Total Amount]] &gt; 1000, "Yes", "No")</f>
        <v>No</v>
      </c>
      <c r="Q823" t="str">
        <f t="shared" si="76"/>
        <v>46+</v>
      </c>
      <c r="R823" s="3" t="str">
        <f t="shared" si="77"/>
        <v>Summer</v>
      </c>
      <c r="S823">
        <f t="shared" si="78"/>
        <v>2</v>
      </c>
      <c r="T823" t="str">
        <f t="shared" si="80"/>
        <v>2023-05</v>
      </c>
    </row>
    <row r="824" spans="1:20" x14ac:dyDescent="0.3">
      <c r="A824">
        <v>823</v>
      </c>
      <c r="B824" s="1">
        <v>45157</v>
      </c>
      <c r="C824" t="s">
        <v>866</v>
      </c>
      <c r="D824" t="s">
        <v>23</v>
      </c>
      <c r="E824">
        <v>56</v>
      </c>
      <c r="F824" t="s">
        <v>27</v>
      </c>
      <c r="G824">
        <v>2</v>
      </c>
      <c r="H824">
        <v>50</v>
      </c>
      <c r="I824">
        <v>100</v>
      </c>
      <c r="J824">
        <f t="shared" si="79"/>
        <v>2023</v>
      </c>
      <c r="K824" t="str">
        <f t="shared" si="75"/>
        <v>August</v>
      </c>
      <c r="L824">
        <f>DAY(Table1[[#This Row],[Date]])</f>
        <v>19</v>
      </c>
      <c r="M824" t="str">
        <f>TEXT(Table1[[#This Row],[Date]], "dddd")</f>
        <v>Saturday</v>
      </c>
      <c r="N824">
        <f>(Table1[[#This Row],[Total Amount]] / Table1[[#This Row],[Quantity]])</f>
        <v>50</v>
      </c>
      <c r="O824">
        <f>IF(Table1[[#This Row],[Gender]]="Male", 1, 0)</f>
        <v>0</v>
      </c>
      <c r="P824" t="str">
        <f>IF(Table1[[#This Row],[Total Amount]] &gt; 1000, "Yes", "No")</f>
        <v>No</v>
      </c>
      <c r="Q824" t="str">
        <f t="shared" si="76"/>
        <v>46+</v>
      </c>
      <c r="R824" s="3" t="str">
        <f t="shared" si="77"/>
        <v>Monsoon</v>
      </c>
      <c r="S824">
        <f t="shared" si="78"/>
        <v>3</v>
      </c>
      <c r="T824" t="str">
        <f t="shared" si="80"/>
        <v>2023-08</v>
      </c>
    </row>
    <row r="825" spans="1:20" x14ac:dyDescent="0.3">
      <c r="A825">
        <v>824</v>
      </c>
      <c r="B825" s="1">
        <v>45051</v>
      </c>
      <c r="C825" t="s">
        <v>867</v>
      </c>
      <c r="D825" t="s">
        <v>20</v>
      </c>
      <c r="E825">
        <v>63</v>
      </c>
      <c r="F825" t="s">
        <v>24</v>
      </c>
      <c r="G825">
        <v>4</v>
      </c>
      <c r="H825">
        <v>30</v>
      </c>
      <c r="I825">
        <v>120</v>
      </c>
      <c r="J825">
        <f t="shared" si="79"/>
        <v>2023</v>
      </c>
      <c r="K825" t="str">
        <f t="shared" si="75"/>
        <v>May</v>
      </c>
      <c r="L825">
        <f>DAY(Table1[[#This Row],[Date]])</f>
        <v>5</v>
      </c>
      <c r="M825" t="str">
        <f>TEXT(Table1[[#This Row],[Date]], "dddd")</f>
        <v>Friday</v>
      </c>
      <c r="N825">
        <f>(Table1[[#This Row],[Total Amount]] / Table1[[#This Row],[Quantity]])</f>
        <v>30</v>
      </c>
      <c r="O825">
        <f>IF(Table1[[#This Row],[Gender]]="Male", 1, 0)</f>
        <v>1</v>
      </c>
      <c r="P825" t="str">
        <f>IF(Table1[[#This Row],[Total Amount]] &gt; 1000, "Yes", "No")</f>
        <v>No</v>
      </c>
      <c r="Q825" t="str">
        <f t="shared" si="76"/>
        <v>46+</v>
      </c>
      <c r="R825" s="3" t="str">
        <f t="shared" si="77"/>
        <v>Summer</v>
      </c>
      <c r="S825">
        <f t="shared" si="78"/>
        <v>2</v>
      </c>
      <c r="T825" t="str">
        <f t="shared" si="80"/>
        <v>2023-05</v>
      </c>
    </row>
    <row r="826" spans="1:20" x14ac:dyDescent="0.3">
      <c r="A826">
        <v>825</v>
      </c>
      <c r="B826" s="1">
        <v>45164</v>
      </c>
      <c r="C826" t="s">
        <v>868</v>
      </c>
      <c r="D826" t="s">
        <v>23</v>
      </c>
      <c r="E826">
        <v>46</v>
      </c>
      <c r="F826" t="s">
        <v>21</v>
      </c>
      <c r="G826">
        <v>1</v>
      </c>
      <c r="H826">
        <v>25</v>
      </c>
      <c r="I826">
        <v>25</v>
      </c>
      <c r="J826">
        <f t="shared" si="79"/>
        <v>2023</v>
      </c>
      <c r="K826" t="str">
        <f t="shared" si="75"/>
        <v>August</v>
      </c>
      <c r="L826">
        <f>DAY(Table1[[#This Row],[Date]])</f>
        <v>26</v>
      </c>
      <c r="M826" t="str">
        <f>TEXT(Table1[[#This Row],[Date]], "dddd")</f>
        <v>Saturday</v>
      </c>
      <c r="N826">
        <f>(Table1[[#This Row],[Total Amount]] / Table1[[#This Row],[Quantity]])</f>
        <v>25</v>
      </c>
      <c r="O826">
        <f>IF(Table1[[#This Row],[Gender]]="Male", 1, 0)</f>
        <v>0</v>
      </c>
      <c r="P826" t="str">
        <f>IF(Table1[[#This Row],[Total Amount]] &gt; 1000, "Yes", "No")</f>
        <v>No</v>
      </c>
      <c r="Q826" t="str">
        <f t="shared" si="76"/>
        <v>46+</v>
      </c>
      <c r="R826" s="3" t="str">
        <f t="shared" si="77"/>
        <v>Monsoon</v>
      </c>
      <c r="S826">
        <f t="shared" si="78"/>
        <v>3</v>
      </c>
      <c r="T826" t="str">
        <f t="shared" si="80"/>
        <v>2023-08</v>
      </c>
    </row>
    <row r="827" spans="1:20" x14ac:dyDescent="0.3">
      <c r="A827">
        <v>826</v>
      </c>
      <c r="B827" s="1">
        <v>45218</v>
      </c>
      <c r="C827" t="s">
        <v>869</v>
      </c>
      <c r="D827" t="s">
        <v>23</v>
      </c>
      <c r="E827">
        <v>46</v>
      </c>
      <c r="F827" t="s">
        <v>24</v>
      </c>
      <c r="G827">
        <v>1</v>
      </c>
      <c r="H827">
        <v>300</v>
      </c>
      <c r="I827">
        <v>300</v>
      </c>
      <c r="J827">
        <f t="shared" si="79"/>
        <v>2023</v>
      </c>
      <c r="K827" t="str">
        <f t="shared" ref="K827:K864" si="81">TEXT(B827, "mmmm")</f>
        <v>October</v>
      </c>
      <c r="L827">
        <f>DAY(Table1[[#This Row],[Date]])</f>
        <v>19</v>
      </c>
      <c r="M827" t="str">
        <f>TEXT(Table1[[#This Row],[Date]], "dddd")</f>
        <v>Thursday</v>
      </c>
      <c r="N827">
        <f>(Table1[[#This Row],[Total Amount]] / Table1[[#This Row],[Quantity]])</f>
        <v>300</v>
      </c>
      <c r="O827">
        <f>IF(Table1[[#This Row],[Gender]]="Male", 1, 0)</f>
        <v>0</v>
      </c>
      <c r="P827" t="str">
        <f>IF(Table1[[#This Row],[Total Amount]] &gt; 1000, "Yes", "No")</f>
        <v>No</v>
      </c>
      <c r="Q827" t="str">
        <f t="shared" si="76"/>
        <v>46+</v>
      </c>
      <c r="R827" s="3" t="str">
        <f t="shared" si="77"/>
        <v>Autumn</v>
      </c>
      <c r="S827">
        <f t="shared" si="78"/>
        <v>4</v>
      </c>
      <c r="T827" t="str">
        <f t="shared" si="80"/>
        <v>2023-10</v>
      </c>
    </row>
    <row r="828" spans="1:20" x14ac:dyDescent="0.3">
      <c r="A828">
        <v>827</v>
      </c>
      <c r="B828" s="1">
        <v>45239</v>
      </c>
      <c r="C828" t="s">
        <v>870</v>
      </c>
      <c r="D828" t="s">
        <v>20</v>
      </c>
      <c r="E828">
        <v>61</v>
      </c>
      <c r="F828" t="s">
        <v>21</v>
      </c>
      <c r="G828">
        <v>3</v>
      </c>
      <c r="H828">
        <v>300</v>
      </c>
      <c r="I828">
        <v>900</v>
      </c>
      <c r="J828">
        <f t="shared" si="79"/>
        <v>2023</v>
      </c>
      <c r="K828" t="str">
        <f t="shared" si="81"/>
        <v>November</v>
      </c>
      <c r="L828">
        <f>DAY(Table1[[#This Row],[Date]])</f>
        <v>9</v>
      </c>
      <c r="M828" t="str">
        <f>TEXT(Table1[[#This Row],[Date]], "dddd")</f>
        <v>Thursday</v>
      </c>
      <c r="N828">
        <f>(Table1[[#This Row],[Total Amount]] / Table1[[#This Row],[Quantity]])</f>
        <v>300</v>
      </c>
      <c r="O828">
        <f>IF(Table1[[#This Row],[Gender]]="Male", 1, 0)</f>
        <v>1</v>
      </c>
      <c r="P828" t="str">
        <f>IF(Table1[[#This Row],[Total Amount]] &gt; 1000, "Yes", "No")</f>
        <v>No</v>
      </c>
      <c r="Q828" t="str">
        <f t="shared" si="76"/>
        <v>46+</v>
      </c>
      <c r="R828" s="3" t="str">
        <f t="shared" si="77"/>
        <v>Autumn</v>
      </c>
      <c r="S828">
        <f t="shared" si="78"/>
        <v>4</v>
      </c>
      <c r="T828" t="str">
        <f t="shared" si="80"/>
        <v>2023-11</v>
      </c>
    </row>
    <row r="829" spans="1:20" x14ac:dyDescent="0.3">
      <c r="A829">
        <v>828</v>
      </c>
      <c r="B829" s="1">
        <v>45269</v>
      </c>
      <c r="C829" t="s">
        <v>871</v>
      </c>
      <c r="D829" t="s">
        <v>23</v>
      </c>
      <c r="E829">
        <v>33</v>
      </c>
      <c r="F829" t="s">
        <v>27</v>
      </c>
      <c r="G829">
        <v>4</v>
      </c>
      <c r="H829">
        <v>300</v>
      </c>
      <c r="I829">
        <v>1200</v>
      </c>
      <c r="J829">
        <f t="shared" si="79"/>
        <v>2023</v>
      </c>
      <c r="K829" t="str">
        <f t="shared" si="81"/>
        <v>December</v>
      </c>
      <c r="L829">
        <f>DAY(Table1[[#This Row],[Date]])</f>
        <v>9</v>
      </c>
      <c r="M829" t="str">
        <f>TEXT(Table1[[#This Row],[Date]], "dddd")</f>
        <v>Saturday</v>
      </c>
      <c r="N829">
        <f>(Table1[[#This Row],[Total Amount]] / Table1[[#This Row],[Quantity]])</f>
        <v>300</v>
      </c>
      <c r="O829">
        <f>IF(Table1[[#This Row],[Gender]]="Male", 1, 0)</f>
        <v>0</v>
      </c>
      <c r="P829" t="str">
        <f>IF(Table1[[#This Row],[Total Amount]] &gt; 1000, "Yes", "No")</f>
        <v>Yes</v>
      </c>
      <c r="Q829" t="str">
        <f t="shared" si="76"/>
        <v>31-45</v>
      </c>
      <c r="R829" s="3" t="str">
        <f t="shared" si="77"/>
        <v>Winter</v>
      </c>
      <c r="S829">
        <f t="shared" si="78"/>
        <v>4</v>
      </c>
      <c r="T829" t="str">
        <f t="shared" si="80"/>
        <v>2023-12</v>
      </c>
    </row>
    <row r="830" spans="1:20" x14ac:dyDescent="0.3">
      <c r="A830">
        <v>829</v>
      </c>
      <c r="B830" s="1">
        <v>45121</v>
      </c>
      <c r="C830" t="s">
        <v>872</v>
      </c>
      <c r="D830" t="s">
        <v>20</v>
      </c>
      <c r="E830">
        <v>61</v>
      </c>
      <c r="F830" t="s">
        <v>21</v>
      </c>
      <c r="G830">
        <v>3</v>
      </c>
      <c r="H830">
        <v>30</v>
      </c>
      <c r="I830">
        <v>90</v>
      </c>
      <c r="J830">
        <f t="shared" si="79"/>
        <v>2023</v>
      </c>
      <c r="K830" t="str">
        <f t="shared" si="81"/>
        <v>July</v>
      </c>
      <c r="L830">
        <f>DAY(Table1[[#This Row],[Date]])</f>
        <v>14</v>
      </c>
      <c r="M830" t="str">
        <f>TEXT(Table1[[#This Row],[Date]], "dddd")</f>
        <v>Friday</v>
      </c>
      <c r="N830">
        <f>(Table1[[#This Row],[Total Amount]] / Table1[[#This Row],[Quantity]])</f>
        <v>30</v>
      </c>
      <c r="O830">
        <f>IF(Table1[[#This Row],[Gender]]="Male", 1, 0)</f>
        <v>1</v>
      </c>
      <c r="P830" t="str">
        <f>IF(Table1[[#This Row],[Total Amount]] &gt; 1000, "Yes", "No")</f>
        <v>No</v>
      </c>
      <c r="Q830" t="str">
        <f t="shared" si="76"/>
        <v>46+</v>
      </c>
      <c r="R830" s="3" t="str">
        <f t="shared" si="77"/>
        <v>Monsoon</v>
      </c>
      <c r="S830">
        <f t="shared" si="78"/>
        <v>3</v>
      </c>
      <c r="T830" t="str">
        <f t="shared" si="80"/>
        <v>2023-07</v>
      </c>
    </row>
    <row r="831" spans="1:20" x14ac:dyDescent="0.3">
      <c r="A831">
        <v>830</v>
      </c>
      <c r="B831" s="1">
        <v>45099</v>
      </c>
      <c r="C831" t="s">
        <v>873</v>
      </c>
      <c r="D831" t="s">
        <v>23</v>
      </c>
      <c r="E831">
        <v>64</v>
      </c>
      <c r="F831" t="s">
        <v>24</v>
      </c>
      <c r="G831">
        <v>3</v>
      </c>
      <c r="H831">
        <v>50</v>
      </c>
      <c r="I831">
        <v>150</v>
      </c>
      <c r="J831">
        <f t="shared" si="79"/>
        <v>2023</v>
      </c>
      <c r="K831" t="str">
        <f t="shared" si="81"/>
        <v>June</v>
      </c>
      <c r="L831">
        <f>DAY(Table1[[#This Row],[Date]])</f>
        <v>22</v>
      </c>
      <c r="M831" t="str">
        <f>TEXT(Table1[[#This Row],[Date]], "dddd")</f>
        <v>Thursday</v>
      </c>
      <c r="N831">
        <f>(Table1[[#This Row],[Total Amount]] / Table1[[#This Row],[Quantity]])</f>
        <v>50</v>
      </c>
      <c r="O831">
        <f>IF(Table1[[#This Row],[Gender]]="Male", 1, 0)</f>
        <v>0</v>
      </c>
      <c r="P831" t="str">
        <f>IF(Table1[[#This Row],[Total Amount]] &gt; 1000, "Yes", "No")</f>
        <v>No</v>
      </c>
      <c r="Q831" t="str">
        <f t="shared" si="76"/>
        <v>46+</v>
      </c>
      <c r="R831" s="3" t="str">
        <f t="shared" si="77"/>
        <v>Monsoon</v>
      </c>
      <c r="S831">
        <f t="shared" si="78"/>
        <v>2</v>
      </c>
      <c r="T831" t="str">
        <f t="shared" si="80"/>
        <v>2023-06</v>
      </c>
    </row>
    <row r="832" spans="1:20" x14ac:dyDescent="0.3">
      <c r="A832">
        <v>831</v>
      </c>
      <c r="B832" s="1">
        <v>44941</v>
      </c>
      <c r="C832" t="s">
        <v>874</v>
      </c>
      <c r="D832" t="s">
        <v>20</v>
      </c>
      <c r="E832">
        <v>27</v>
      </c>
      <c r="F832" t="s">
        <v>27</v>
      </c>
      <c r="G832">
        <v>4</v>
      </c>
      <c r="H832">
        <v>25</v>
      </c>
      <c r="I832">
        <v>100</v>
      </c>
      <c r="J832">
        <f t="shared" si="79"/>
        <v>2023</v>
      </c>
      <c r="K832" t="str">
        <f t="shared" si="81"/>
        <v>January</v>
      </c>
      <c r="L832">
        <f>DAY(Table1[[#This Row],[Date]])</f>
        <v>15</v>
      </c>
      <c r="M832" t="str">
        <f>TEXT(Table1[[#This Row],[Date]], "dddd")</f>
        <v>Sunday</v>
      </c>
      <c r="N832">
        <f>(Table1[[#This Row],[Total Amount]] / Table1[[#This Row],[Quantity]])</f>
        <v>25</v>
      </c>
      <c r="O832">
        <f>IF(Table1[[#This Row],[Gender]]="Male", 1, 0)</f>
        <v>1</v>
      </c>
      <c r="P832" t="str">
        <f>IF(Table1[[#This Row],[Total Amount]] &gt; 1000, "Yes", "No")</f>
        <v>No</v>
      </c>
      <c r="Q832" t="str">
        <f t="shared" si="76"/>
        <v>18-30</v>
      </c>
      <c r="R832" s="3" t="str">
        <f t="shared" si="77"/>
        <v>Winter</v>
      </c>
      <c r="S832">
        <f t="shared" si="78"/>
        <v>1</v>
      </c>
      <c r="T832" t="str">
        <f t="shared" si="80"/>
        <v>2023-01</v>
      </c>
    </row>
    <row r="833" spans="1:20" x14ac:dyDescent="0.3">
      <c r="A833">
        <v>832</v>
      </c>
      <c r="B833" s="1">
        <v>45180</v>
      </c>
      <c r="C833" t="s">
        <v>875</v>
      </c>
      <c r="D833" t="s">
        <v>20</v>
      </c>
      <c r="E833">
        <v>47</v>
      </c>
      <c r="F833" t="s">
        <v>21</v>
      </c>
      <c r="G833">
        <v>4</v>
      </c>
      <c r="H833">
        <v>500</v>
      </c>
      <c r="I833">
        <v>2000</v>
      </c>
      <c r="J833">
        <f t="shared" si="79"/>
        <v>2023</v>
      </c>
      <c r="K833" t="str">
        <f t="shared" si="81"/>
        <v>September</v>
      </c>
      <c r="L833">
        <f>DAY(Table1[[#This Row],[Date]])</f>
        <v>11</v>
      </c>
      <c r="M833" t="str">
        <f>TEXT(Table1[[#This Row],[Date]], "dddd")</f>
        <v>Monday</v>
      </c>
      <c r="N833">
        <f>(Table1[[#This Row],[Total Amount]] / Table1[[#This Row],[Quantity]])</f>
        <v>500</v>
      </c>
      <c r="O833">
        <f>IF(Table1[[#This Row],[Gender]]="Male", 1, 0)</f>
        <v>1</v>
      </c>
      <c r="P833" t="str">
        <f>IF(Table1[[#This Row],[Total Amount]] &gt; 1000, "Yes", "No")</f>
        <v>Yes</v>
      </c>
      <c r="Q833" t="str">
        <f t="shared" si="76"/>
        <v>46+</v>
      </c>
      <c r="R833" s="3" t="str">
        <f t="shared" si="77"/>
        <v>Monsoon</v>
      </c>
      <c r="S833">
        <f t="shared" si="78"/>
        <v>3</v>
      </c>
      <c r="T833" t="str">
        <f t="shared" si="80"/>
        <v>2023-09</v>
      </c>
    </row>
    <row r="834" spans="1:20" x14ac:dyDescent="0.3">
      <c r="A834">
        <v>833</v>
      </c>
      <c r="B834" s="1">
        <v>45093</v>
      </c>
      <c r="C834" t="s">
        <v>876</v>
      </c>
      <c r="D834" t="s">
        <v>20</v>
      </c>
      <c r="E834">
        <v>42</v>
      </c>
      <c r="F834" t="s">
        <v>21</v>
      </c>
      <c r="G834">
        <v>4</v>
      </c>
      <c r="H834">
        <v>50</v>
      </c>
      <c r="I834">
        <v>200</v>
      </c>
      <c r="J834">
        <f t="shared" si="79"/>
        <v>2023</v>
      </c>
      <c r="K834" t="str">
        <f t="shared" si="81"/>
        <v>June</v>
      </c>
      <c r="L834">
        <f>DAY(Table1[[#This Row],[Date]])</f>
        <v>16</v>
      </c>
      <c r="M834" t="str">
        <f>TEXT(Table1[[#This Row],[Date]], "dddd")</f>
        <v>Friday</v>
      </c>
      <c r="N834">
        <f>(Table1[[#This Row],[Total Amount]] / Table1[[#This Row],[Quantity]])</f>
        <v>50</v>
      </c>
      <c r="O834">
        <f>IF(Table1[[#This Row],[Gender]]="Male", 1, 0)</f>
        <v>1</v>
      </c>
      <c r="P834" t="str">
        <f>IF(Table1[[#This Row],[Total Amount]] &gt; 1000, "Yes", "No")</f>
        <v>No</v>
      </c>
      <c r="Q834" t="str">
        <f t="shared" si="76"/>
        <v>31-45</v>
      </c>
      <c r="R834" s="3" t="str">
        <f t="shared" si="77"/>
        <v>Monsoon</v>
      </c>
      <c r="S834">
        <f t="shared" si="78"/>
        <v>2</v>
      </c>
      <c r="T834" t="str">
        <f t="shared" si="80"/>
        <v>2023-06</v>
      </c>
    </row>
    <row r="835" spans="1:20" x14ac:dyDescent="0.3">
      <c r="A835">
        <v>834</v>
      </c>
      <c r="B835" s="1">
        <v>45020</v>
      </c>
      <c r="C835" t="s">
        <v>877</v>
      </c>
      <c r="D835" t="s">
        <v>23</v>
      </c>
      <c r="E835">
        <v>56</v>
      </c>
      <c r="F835" t="s">
        <v>21</v>
      </c>
      <c r="G835">
        <v>2</v>
      </c>
      <c r="H835">
        <v>30</v>
      </c>
      <c r="I835">
        <v>60</v>
      </c>
      <c r="J835">
        <f t="shared" si="79"/>
        <v>2023</v>
      </c>
      <c r="K835" t="str">
        <f t="shared" si="81"/>
        <v>April</v>
      </c>
      <c r="L835">
        <f>DAY(Table1[[#This Row],[Date]])</f>
        <v>4</v>
      </c>
      <c r="M835" t="str">
        <f>TEXT(Table1[[#This Row],[Date]], "dddd")</f>
        <v>Tuesday</v>
      </c>
      <c r="N835">
        <f>(Table1[[#This Row],[Total Amount]] / Table1[[#This Row],[Quantity]])</f>
        <v>30</v>
      </c>
      <c r="O835">
        <f>IF(Table1[[#This Row],[Gender]]="Male", 1, 0)</f>
        <v>0</v>
      </c>
      <c r="P835" t="str">
        <f>IF(Table1[[#This Row],[Total Amount]] &gt; 1000, "Yes", "No")</f>
        <v>No</v>
      </c>
      <c r="Q835" t="str">
        <f t="shared" ref="Q835:Q898" si="82">IF(E835&lt;=30, "18-30", IF(E835&lt;=45, "31-45", "46+"))</f>
        <v>46+</v>
      </c>
      <c r="R835" s="3" t="str">
        <f t="shared" ref="R835:R898" si="83">IF(OR(MONTH(B835)=3,MONTH(B835)=4,MONTH(B835)=5), "Summer",
 IF(AND(MONTH(B835)&gt;=6,MONTH(B835)&lt;=9), "Monsoon",
 IF(AND(MONTH(B835)&gt;=10,MONTH(B835)&lt;=11), "Autumn", "Winter")))</f>
        <v>Summer</v>
      </c>
      <c r="S835">
        <f t="shared" ref="S835:S898" si="84">ROUNDUP(MONTH(B835)/3, 0)</f>
        <v>2</v>
      </c>
      <c r="T835" t="str">
        <f t="shared" si="80"/>
        <v>2023-04</v>
      </c>
    </row>
    <row r="836" spans="1:20" x14ac:dyDescent="0.3">
      <c r="A836">
        <v>835</v>
      </c>
      <c r="B836" s="1">
        <v>45176</v>
      </c>
      <c r="C836" t="s">
        <v>878</v>
      </c>
      <c r="D836" t="s">
        <v>20</v>
      </c>
      <c r="E836">
        <v>37</v>
      </c>
      <c r="F836" t="s">
        <v>24</v>
      </c>
      <c r="G836">
        <v>4</v>
      </c>
      <c r="H836">
        <v>50</v>
      </c>
      <c r="I836">
        <v>200</v>
      </c>
      <c r="J836">
        <f t="shared" si="79"/>
        <v>2023</v>
      </c>
      <c r="K836" t="str">
        <f t="shared" si="81"/>
        <v>September</v>
      </c>
      <c r="L836">
        <f>DAY(Table1[[#This Row],[Date]])</f>
        <v>7</v>
      </c>
      <c r="M836" t="str">
        <f>TEXT(Table1[[#This Row],[Date]], "dddd")</f>
        <v>Thursday</v>
      </c>
      <c r="N836">
        <f>(Table1[[#This Row],[Total Amount]] / Table1[[#This Row],[Quantity]])</f>
        <v>50</v>
      </c>
      <c r="O836">
        <f>IF(Table1[[#This Row],[Gender]]="Male", 1, 0)</f>
        <v>1</v>
      </c>
      <c r="P836" t="str">
        <f>IF(Table1[[#This Row],[Total Amount]] &gt; 1000, "Yes", "No")</f>
        <v>No</v>
      </c>
      <c r="Q836" t="str">
        <f t="shared" si="82"/>
        <v>31-45</v>
      </c>
      <c r="R836" s="3" t="str">
        <f t="shared" si="83"/>
        <v>Monsoon</v>
      </c>
      <c r="S836">
        <f t="shared" si="84"/>
        <v>3</v>
      </c>
      <c r="T836" t="str">
        <f t="shared" si="80"/>
        <v>2023-09</v>
      </c>
    </row>
    <row r="837" spans="1:20" x14ac:dyDescent="0.3">
      <c r="A837">
        <v>836</v>
      </c>
      <c r="B837" s="1">
        <v>45035</v>
      </c>
      <c r="C837" t="s">
        <v>879</v>
      </c>
      <c r="D837" t="s">
        <v>23</v>
      </c>
      <c r="E837">
        <v>22</v>
      </c>
      <c r="F837" t="s">
        <v>24</v>
      </c>
      <c r="G837">
        <v>1</v>
      </c>
      <c r="H837">
        <v>50</v>
      </c>
      <c r="I837">
        <v>50</v>
      </c>
      <c r="J837">
        <f t="shared" si="79"/>
        <v>2023</v>
      </c>
      <c r="K837" t="str">
        <f t="shared" si="81"/>
        <v>April</v>
      </c>
      <c r="L837">
        <f>DAY(Table1[[#This Row],[Date]])</f>
        <v>19</v>
      </c>
      <c r="M837" t="str">
        <f>TEXT(Table1[[#This Row],[Date]], "dddd")</f>
        <v>Wednesday</v>
      </c>
      <c r="N837">
        <f>(Table1[[#This Row],[Total Amount]] / Table1[[#This Row],[Quantity]])</f>
        <v>50</v>
      </c>
      <c r="O837">
        <f>IF(Table1[[#This Row],[Gender]]="Male", 1, 0)</f>
        <v>0</v>
      </c>
      <c r="P837" t="str">
        <f>IF(Table1[[#This Row],[Total Amount]] &gt; 1000, "Yes", "No")</f>
        <v>No</v>
      </c>
      <c r="Q837" t="str">
        <f t="shared" si="82"/>
        <v>18-30</v>
      </c>
      <c r="R837" s="3" t="str">
        <f t="shared" si="83"/>
        <v>Summer</v>
      </c>
      <c r="S837">
        <f t="shared" si="84"/>
        <v>2</v>
      </c>
      <c r="T837" t="str">
        <f t="shared" si="80"/>
        <v>2023-04</v>
      </c>
    </row>
    <row r="838" spans="1:20" x14ac:dyDescent="0.3">
      <c r="A838">
        <v>837</v>
      </c>
      <c r="B838" s="1">
        <v>45108</v>
      </c>
      <c r="C838" t="s">
        <v>880</v>
      </c>
      <c r="D838" t="s">
        <v>20</v>
      </c>
      <c r="E838">
        <v>18</v>
      </c>
      <c r="F838" t="s">
        <v>21</v>
      </c>
      <c r="G838">
        <v>3</v>
      </c>
      <c r="H838">
        <v>30</v>
      </c>
      <c r="I838">
        <v>90</v>
      </c>
      <c r="J838">
        <f t="shared" si="79"/>
        <v>2023</v>
      </c>
      <c r="K838" t="str">
        <f t="shared" si="81"/>
        <v>July</v>
      </c>
      <c r="L838">
        <f>DAY(Table1[[#This Row],[Date]])</f>
        <v>1</v>
      </c>
      <c r="M838" t="str">
        <f>TEXT(Table1[[#This Row],[Date]], "dddd")</f>
        <v>Saturday</v>
      </c>
      <c r="N838">
        <f>(Table1[[#This Row],[Total Amount]] / Table1[[#This Row],[Quantity]])</f>
        <v>30</v>
      </c>
      <c r="O838">
        <f>IF(Table1[[#This Row],[Gender]]="Male", 1, 0)</f>
        <v>1</v>
      </c>
      <c r="P838" t="str">
        <f>IF(Table1[[#This Row],[Total Amount]] &gt; 1000, "Yes", "No")</f>
        <v>No</v>
      </c>
      <c r="Q838" t="str">
        <f t="shared" si="82"/>
        <v>18-30</v>
      </c>
      <c r="R838" s="3" t="str">
        <f t="shared" si="83"/>
        <v>Monsoon</v>
      </c>
      <c r="S838">
        <f t="shared" si="84"/>
        <v>3</v>
      </c>
      <c r="T838" t="str">
        <f t="shared" si="80"/>
        <v>2023-07</v>
      </c>
    </row>
    <row r="839" spans="1:20" x14ac:dyDescent="0.3">
      <c r="A839">
        <v>838</v>
      </c>
      <c r="B839" s="1">
        <v>45059</v>
      </c>
      <c r="C839" t="s">
        <v>881</v>
      </c>
      <c r="D839" t="s">
        <v>20</v>
      </c>
      <c r="E839">
        <v>47</v>
      </c>
      <c r="F839" t="s">
        <v>27</v>
      </c>
      <c r="G839">
        <v>2</v>
      </c>
      <c r="H839">
        <v>300</v>
      </c>
      <c r="I839">
        <v>600</v>
      </c>
      <c r="J839">
        <f t="shared" si="79"/>
        <v>2023</v>
      </c>
      <c r="K839" t="str">
        <f t="shared" si="81"/>
        <v>May</v>
      </c>
      <c r="L839">
        <f>DAY(Table1[[#This Row],[Date]])</f>
        <v>13</v>
      </c>
      <c r="M839" t="str">
        <f>TEXT(Table1[[#This Row],[Date]], "dddd")</f>
        <v>Saturday</v>
      </c>
      <c r="N839">
        <f>(Table1[[#This Row],[Total Amount]] / Table1[[#This Row],[Quantity]])</f>
        <v>300</v>
      </c>
      <c r="O839">
        <f>IF(Table1[[#This Row],[Gender]]="Male", 1, 0)</f>
        <v>1</v>
      </c>
      <c r="P839" t="str">
        <f>IF(Table1[[#This Row],[Total Amount]] &gt; 1000, "Yes", "No")</f>
        <v>No</v>
      </c>
      <c r="Q839" t="str">
        <f t="shared" si="82"/>
        <v>46+</v>
      </c>
      <c r="R839" s="3" t="str">
        <f t="shared" si="83"/>
        <v>Summer</v>
      </c>
      <c r="S839">
        <f t="shared" si="84"/>
        <v>2</v>
      </c>
      <c r="T839" t="str">
        <f t="shared" si="80"/>
        <v>2023-05</v>
      </c>
    </row>
    <row r="840" spans="1:20" x14ac:dyDescent="0.3">
      <c r="A840">
        <v>839</v>
      </c>
      <c r="B840" s="1">
        <v>45101</v>
      </c>
      <c r="C840" t="s">
        <v>882</v>
      </c>
      <c r="D840" t="s">
        <v>23</v>
      </c>
      <c r="E840">
        <v>20</v>
      </c>
      <c r="F840" t="s">
        <v>27</v>
      </c>
      <c r="G840">
        <v>4</v>
      </c>
      <c r="H840">
        <v>300</v>
      </c>
      <c r="I840">
        <v>1200</v>
      </c>
      <c r="J840">
        <f t="shared" si="79"/>
        <v>2023</v>
      </c>
      <c r="K840" t="str">
        <f t="shared" si="81"/>
        <v>June</v>
      </c>
      <c r="L840">
        <f>DAY(Table1[[#This Row],[Date]])</f>
        <v>24</v>
      </c>
      <c r="M840" t="str">
        <f>TEXT(Table1[[#This Row],[Date]], "dddd")</f>
        <v>Saturday</v>
      </c>
      <c r="N840">
        <f>(Table1[[#This Row],[Total Amount]] / Table1[[#This Row],[Quantity]])</f>
        <v>300</v>
      </c>
      <c r="O840">
        <f>IF(Table1[[#This Row],[Gender]]="Male", 1, 0)</f>
        <v>0</v>
      </c>
      <c r="P840" t="str">
        <f>IF(Table1[[#This Row],[Total Amount]] &gt; 1000, "Yes", "No")</f>
        <v>Yes</v>
      </c>
      <c r="Q840" t="str">
        <f t="shared" si="82"/>
        <v>18-30</v>
      </c>
      <c r="R840" s="3" t="str">
        <f t="shared" si="83"/>
        <v>Monsoon</v>
      </c>
      <c r="S840">
        <f t="shared" si="84"/>
        <v>2</v>
      </c>
      <c r="T840" t="str">
        <f t="shared" si="80"/>
        <v>2023-06</v>
      </c>
    </row>
    <row r="841" spans="1:20" x14ac:dyDescent="0.3">
      <c r="A841">
        <v>840</v>
      </c>
      <c r="B841" s="1">
        <v>45070</v>
      </c>
      <c r="C841" t="s">
        <v>883</v>
      </c>
      <c r="D841" t="s">
        <v>20</v>
      </c>
      <c r="E841">
        <v>62</v>
      </c>
      <c r="F841" t="s">
        <v>24</v>
      </c>
      <c r="G841">
        <v>2</v>
      </c>
      <c r="H841">
        <v>25</v>
      </c>
      <c r="I841">
        <v>50</v>
      </c>
      <c r="J841">
        <f t="shared" si="79"/>
        <v>2023</v>
      </c>
      <c r="K841" t="str">
        <f t="shared" si="81"/>
        <v>May</v>
      </c>
      <c r="L841">
        <f>DAY(Table1[[#This Row],[Date]])</f>
        <v>24</v>
      </c>
      <c r="M841" t="str">
        <f>TEXT(Table1[[#This Row],[Date]], "dddd")</f>
        <v>Wednesday</v>
      </c>
      <c r="N841">
        <f>(Table1[[#This Row],[Total Amount]] / Table1[[#This Row],[Quantity]])</f>
        <v>25</v>
      </c>
      <c r="O841">
        <f>IF(Table1[[#This Row],[Gender]]="Male", 1, 0)</f>
        <v>1</v>
      </c>
      <c r="P841" t="str">
        <f>IF(Table1[[#This Row],[Total Amount]] &gt; 1000, "Yes", "No")</f>
        <v>No</v>
      </c>
      <c r="Q841" t="str">
        <f t="shared" si="82"/>
        <v>46+</v>
      </c>
      <c r="R841" s="3" t="str">
        <f t="shared" si="83"/>
        <v>Summer</v>
      </c>
      <c r="S841">
        <f t="shared" si="84"/>
        <v>2</v>
      </c>
      <c r="T841" t="str">
        <f t="shared" si="80"/>
        <v>2023-05</v>
      </c>
    </row>
    <row r="842" spans="1:20" x14ac:dyDescent="0.3">
      <c r="A842">
        <v>841</v>
      </c>
      <c r="B842" s="1">
        <v>45232</v>
      </c>
      <c r="C842" t="s">
        <v>884</v>
      </c>
      <c r="D842" t="s">
        <v>20</v>
      </c>
      <c r="E842">
        <v>31</v>
      </c>
      <c r="F842" t="s">
        <v>27</v>
      </c>
      <c r="G842">
        <v>4</v>
      </c>
      <c r="H842">
        <v>25</v>
      </c>
      <c r="I842">
        <v>100</v>
      </c>
      <c r="J842">
        <f t="shared" si="79"/>
        <v>2023</v>
      </c>
      <c r="K842" t="str">
        <f t="shared" si="81"/>
        <v>November</v>
      </c>
      <c r="L842">
        <f>DAY(Table1[[#This Row],[Date]])</f>
        <v>2</v>
      </c>
      <c r="M842" t="str">
        <f>TEXT(Table1[[#This Row],[Date]], "dddd")</f>
        <v>Thursday</v>
      </c>
      <c r="N842">
        <f>(Table1[[#This Row],[Total Amount]] / Table1[[#This Row],[Quantity]])</f>
        <v>25</v>
      </c>
      <c r="O842">
        <f>IF(Table1[[#This Row],[Gender]]="Male", 1, 0)</f>
        <v>1</v>
      </c>
      <c r="P842" t="str">
        <f>IF(Table1[[#This Row],[Total Amount]] &gt; 1000, "Yes", "No")</f>
        <v>No</v>
      </c>
      <c r="Q842" t="str">
        <f t="shared" si="82"/>
        <v>31-45</v>
      </c>
      <c r="R842" s="3" t="str">
        <f t="shared" si="83"/>
        <v>Autumn</v>
      </c>
      <c r="S842">
        <f t="shared" si="84"/>
        <v>4</v>
      </c>
      <c r="T842" t="str">
        <f t="shared" si="80"/>
        <v>2023-11</v>
      </c>
    </row>
    <row r="843" spans="1:20" x14ac:dyDescent="0.3">
      <c r="A843">
        <v>842</v>
      </c>
      <c r="B843" s="1">
        <v>45286</v>
      </c>
      <c r="C843" t="s">
        <v>885</v>
      </c>
      <c r="D843" t="s">
        <v>23</v>
      </c>
      <c r="E843">
        <v>47</v>
      </c>
      <c r="F843" t="s">
        <v>24</v>
      </c>
      <c r="G843">
        <v>2</v>
      </c>
      <c r="H843">
        <v>300</v>
      </c>
      <c r="I843">
        <v>600</v>
      </c>
      <c r="J843">
        <f t="shared" si="79"/>
        <v>2023</v>
      </c>
      <c r="K843" t="str">
        <f t="shared" si="81"/>
        <v>December</v>
      </c>
      <c r="L843">
        <f>DAY(Table1[[#This Row],[Date]])</f>
        <v>26</v>
      </c>
      <c r="M843" t="str">
        <f>TEXT(Table1[[#This Row],[Date]], "dddd")</f>
        <v>Tuesday</v>
      </c>
      <c r="N843">
        <f>(Table1[[#This Row],[Total Amount]] / Table1[[#This Row],[Quantity]])</f>
        <v>300</v>
      </c>
      <c r="O843">
        <f>IF(Table1[[#This Row],[Gender]]="Male", 1, 0)</f>
        <v>0</v>
      </c>
      <c r="P843" t="str">
        <f>IF(Table1[[#This Row],[Total Amount]] &gt; 1000, "Yes", "No")</f>
        <v>No</v>
      </c>
      <c r="Q843" t="str">
        <f t="shared" si="82"/>
        <v>46+</v>
      </c>
      <c r="R843" s="3" t="str">
        <f t="shared" si="83"/>
        <v>Winter</v>
      </c>
      <c r="S843">
        <f t="shared" si="84"/>
        <v>4</v>
      </c>
      <c r="T843" t="str">
        <f t="shared" si="80"/>
        <v>2023-12</v>
      </c>
    </row>
    <row r="844" spans="1:20" x14ac:dyDescent="0.3">
      <c r="A844">
        <v>843</v>
      </c>
      <c r="B844" s="1">
        <v>45068</v>
      </c>
      <c r="C844" t="s">
        <v>886</v>
      </c>
      <c r="D844" t="s">
        <v>20</v>
      </c>
      <c r="E844">
        <v>21</v>
      </c>
      <c r="F844" t="s">
        <v>21</v>
      </c>
      <c r="G844">
        <v>3</v>
      </c>
      <c r="H844">
        <v>500</v>
      </c>
      <c r="I844">
        <v>1500</v>
      </c>
      <c r="J844">
        <f t="shared" si="79"/>
        <v>2023</v>
      </c>
      <c r="K844" t="str">
        <f t="shared" si="81"/>
        <v>May</v>
      </c>
      <c r="L844">
        <f>DAY(Table1[[#This Row],[Date]])</f>
        <v>22</v>
      </c>
      <c r="M844" t="str">
        <f>TEXT(Table1[[#This Row],[Date]], "dddd")</f>
        <v>Monday</v>
      </c>
      <c r="N844">
        <f>(Table1[[#This Row],[Total Amount]] / Table1[[#This Row],[Quantity]])</f>
        <v>500</v>
      </c>
      <c r="O844">
        <f>IF(Table1[[#This Row],[Gender]]="Male", 1, 0)</f>
        <v>1</v>
      </c>
      <c r="P844" t="str">
        <f>IF(Table1[[#This Row],[Total Amount]] &gt; 1000, "Yes", "No")</f>
        <v>Yes</v>
      </c>
      <c r="Q844" t="str">
        <f t="shared" si="82"/>
        <v>18-30</v>
      </c>
      <c r="R844" s="3" t="str">
        <f t="shared" si="83"/>
        <v>Summer</v>
      </c>
      <c r="S844">
        <f t="shared" si="84"/>
        <v>2</v>
      </c>
      <c r="T844" t="str">
        <f t="shared" si="80"/>
        <v>2023-05</v>
      </c>
    </row>
    <row r="845" spans="1:20" x14ac:dyDescent="0.3">
      <c r="A845">
        <v>844</v>
      </c>
      <c r="B845" s="1">
        <v>45211</v>
      </c>
      <c r="C845" t="s">
        <v>887</v>
      </c>
      <c r="D845" t="s">
        <v>20</v>
      </c>
      <c r="E845">
        <v>35</v>
      </c>
      <c r="F845" t="s">
        <v>24</v>
      </c>
      <c r="G845">
        <v>3</v>
      </c>
      <c r="H845">
        <v>50</v>
      </c>
      <c r="I845">
        <v>150</v>
      </c>
      <c r="J845">
        <f t="shared" si="79"/>
        <v>2023</v>
      </c>
      <c r="K845" t="str">
        <f t="shared" si="81"/>
        <v>October</v>
      </c>
      <c r="L845">
        <f>DAY(Table1[[#This Row],[Date]])</f>
        <v>12</v>
      </c>
      <c r="M845" t="str">
        <f>TEXT(Table1[[#This Row],[Date]], "dddd")</f>
        <v>Thursday</v>
      </c>
      <c r="N845">
        <f>(Table1[[#This Row],[Total Amount]] / Table1[[#This Row],[Quantity]])</f>
        <v>50</v>
      </c>
      <c r="O845">
        <f>IF(Table1[[#This Row],[Gender]]="Male", 1, 0)</f>
        <v>1</v>
      </c>
      <c r="P845" t="str">
        <f>IF(Table1[[#This Row],[Total Amount]] &gt; 1000, "Yes", "No")</f>
        <v>No</v>
      </c>
      <c r="Q845" t="str">
        <f t="shared" si="82"/>
        <v>31-45</v>
      </c>
      <c r="R845" s="3" t="str">
        <f t="shared" si="83"/>
        <v>Autumn</v>
      </c>
      <c r="S845">
        <f t="shared" si="84"/>
        <v>4</v>
      </c>
      <c r="T845" t="str">
        <f t="shared" si="80"/>
        <v>2023-10</v>
      </c>
    </row>
    <row r="846" spans="1:20" x14ac:dyDescent="0.3">
      <c r="A846">
        <v>845</v>
      </c>
      <c r="B846" s="1">
        <v>44932</v>
      </c>
      <c r="C846" t="s">
        <v>888</v>
      </c>
      <c r="D846" t="s">
        <v>20</v>
      </c>
      <c r="E846">
        <v>54</v>
      </c>
      <c r="F846" t="s">
        <v>24</v>
      </c>
      <c r="G846">
        <v>1</v>
      </c>
      <c r="H846">
        <v>500</v>
      </c>
      <c r="I846">
        <v>500</v>
      </c>
      <c r="J846">
        <f t="shared" si="79"/>
        <v>2023</v>
      </c>
      <c r="K846" t="str">
        <f t="shared" si="81"/>
        <v>January</v>
      </c>
      <c r="L846">
        <f>DAY(Table1[[#This Row],[Date]])</f>
        <v>6</v>
      </c>
      <c r="M846" t="str">
        <f>TEXT(Table1[[#This Row],[Date]], "dddd")</f>
        <v>Friday</v>
      </c>
      <c r="N846">
        <f>(Table1[[#This Row],[Total Amount]] / Table1[[#This Row],[Quantity]])</f>
        <v>500</v>
      </c>
      <c r="O846">
        <f>IF(Table1[[#This Row],[Gender]]="Male", 1, 0)</f>
        <v>1</v>
      </c>
      <c r="P846" t="str">
        <f>IF(Table1[[#This Row],[Total Amount]] &gt; 1000, "Yes", "No")</f>
        <v>No</v>
      </c>
      <c r="Q846" t="str">
        <f t="shared" si="82"/>
        <v>46+</v>
      </c>
      <c r="R846" s="3" t="str">
        <f t="shared" si="83"/>
        <v>Winter</v>
      </c>
      <c r="S846">
        <f t="shared" si="84"/>
        <v>1</v>
      </c>
      <c r="T846" t="str">
        <f t="shared" si="80"/>
        <v>2023-01</v>
      </c>
    </row>
    <row r="847" spans="1:20" x14ac:dyDescent="0.3">
      <c r="A847">
        <v>846</v>
      </c>
      <c r="B847" s="1">
        <v>45191</v>
      </c>
      <c r="C847" t="s">
        <v>889</v>
      </c>
      <c r="D847" t="s">
        <v>20</v>
      </c>
      <c r="E847">
        <v>42</v>
      </c>
      <c r="F847" t="s">
        <v>21</v>
      </c>
      <c r="G847">
        <v>1</v>
      </c>
      <c r="H847">
        <v>50</v>
      </c>
      <c r="I847">
        <v>50</v>
      </c>
      <c r="J847">
        <f t="shared" si="79"/>
        <v>2023</v>
      </c>
      <c r="K847" t="str">
        <f t="shared" si="81"/>
        <v>September</v>
      </c>
      <c r="L847">
        <f>DAY(Table1[[#This Row],[Date]])</f>
        <v>22</v>
      </c>
      <c r="M847" t="str">
        <f>TEXT(Table1[[#This Row],[Date]], "dddd")</f>
        <v>Friday</v>
      </c>
      <c r="N847">
        <f>(Table1[[#This Row],[Total Amount]] / Table1[[#This Row],[Quantity]])</f>
        <v>50</v>
      </c>
      <c r="O847">
        <f>IF(Table1[[#This Row],[Gender]]="Male", 1, 0)</f>
        <v>1</v>
      </c>
      <c r="P847" t="str">
        <f>IF(Table1[[#This Row],[Total Amount]] &gt; 1000, "Yes", "No")</f>
        <v>No</v>
      </c>
      <c r="Q847" t="str">
        <f t="shared" si="82"/>
        <v>31-45</v>
      </c>
      <c r="R847" s="3" t="str">
        <f t="shared" si="83"/>
        <v>Monsoon</v>
      </c>
      <c r="S847">
        <f t="shared" si="84"/>
        <v>3</v>
      </c>
      <c r="T847" t="str">
        <f t="shared" si="80"/>
        <v>2023-09</v>
      </c>
    </row>
    <row r="848" spans="1:20" x14ac:dyDescent="0.3">
      <c r="A848">
        <v>847</v>
      </c>
      <c r="B848" s="1">
        <v>45024</v>
      </c>
      <c r="C848" t="s">
        <v>890</v>
      </c>
      <c r="D848" t="s">
        <v>23</v>
      </c>
      <c r="E848">
        <v>18</v>
      </c>
      <c r="F848" t="s">
        <v>27</v>
      </c>
      <c r="G848">
        <v>4</v>
      </c>
      <c r="H848">
        <v>300</v>
      </c>
      <c r="I848">
        <v>1200</v>
      </c>
      <c r="J848">
        <f t="shared" si="79"/>
        <v>2023</v>
      </c>
      <c r="K848" t="str">
        <f t="shared" si="81"/>
        <v>April</v>
      </c>
      <c r="L848">
        <f>DAY(Table1[[#This Row],[Date]])</f>
        <v>8</v>
      </c>
      <c r="M848" t="str">
        <f>TEXT(Table1[[#This Row],[Date]], "dddd")</f>
        <v>Saturday</v>
      </c>
      <c r="N848">
        <f>(Table1[[#This Row],[Total Amount]] / Table1[[#This Row],[Quantity]])</f>
        <v>300</v>
      </c>
      <c r="O848">
        <f>IF(Table1[[#This Row],[Gender]]="Male", 1, 0)</f>
        <v>0</v>
      </c>
      <c r="P848" t="str">
        <f>IF(Table1[[#This Row],[Total Amount]] &gt; 1000, "Yes", "No")</f>
        <v>Yes</v>
      </c>
      <c r="Q848" t="str">
        <f t="shared" si="82"/>
        <v>18-30</v>
      </c>
      <c r="R848" s="3" t="str">
        <f t="shared" si="83"/>
        <v>Summer</v>
      </c>
      <c r="S848">
        <f t="shared" si="84"/>
        <v>2</v>
      </c>
      <c r="T848" t="str">
        <f t="shared" si="80"/>
        <v>2023-04</v>
      </c>
    </row>
    <row r="849" spans="1:20" x14ac:dyDescent="0.3">
      <c r="A849">
        <v>848</v>
      </c>
      <c r="B849" s="1">
        <v>44970</v>
      </c>
      <c r="C849" t="s">
        <v>891</v>
      </c>
      <c r="D849" t="s">
        <v>23</v>
      </c>
      <c r="E849">
        <v>63</v>
      </c>
      <c r="F849" t="s">
        <v>24</v>
      </c>
      <c r="G849">
        <v>3</v>
      </c>
      <c r="H849">
        <v>25</v>
      </c>
      <c r="I849">
        <v>75</v>
      </c>
      <c r="J849">
        <f t="shared" si="79"/>
        <v>2023</v>
      </c>
      <c r="K849" t="str">
        <f t="shared" si="81"/>
        <v>February</v>
      </c>
      <c r="L849">
        <f>DAY(Table1[[#This Row],[Date]])</f>
        <v>13</v>
      </c>
      <c r="M849" t="str">
        <f>TEXT(Table1[[#This Row],[Date]], "dddd")</f>
        <v>Monday</v>
      </c>
      <c r="N849">
        <f>(Table1[[#This Row],[Total Amount]] / Table1[[#This Row],[Quantity]])</f>
        <v>25</v>
      </c>
      <c r="O849">
        <f>IF(Table1[[#This Row],[Gender]]="Male", 1, 0)</f>
        <v>0</v>
      </c>
      <c r="P849" t="str">
        <f>IF(Table1[[#This Row],[Total Amount]] &gt; 1000, "Yes", "No")</f>
        <v>No</v>
      </c>
      <c r="Q849" t="str">
        <f t="shared" si="82"/>
        <v>46+</v>
      </c>
      <c r="R849" s="3" t="str">
        <f t="shared" si="83"/>
        <v>Winter</v>
      </c>
      <c r="S849">
        <f t="shared" si="84"/>
        <v>1</v>
      </c>
      <c r="T849" t="str">
        <f t="shared" si="80"/>
        <v>2023-02</v>
      </c>
    </row>
    <row r="850" spans="1:20" x14ac:dyDescent="0.3">
      <c r="A850">
        <v>849</v>
      </c>
      <c r="B850" s="1">
        <v>45050</v>
      </c>
      <c r="C850" t="s">
        <v>892</v>
      </c>
      <c r="D850" t="s">
        <v>20</v>
      </c>
      <c r="E850">
        <v>32</v>
      </c>
      <c r="F850" t="s">
        <v>24</v>
      </c>
      <c r="G850">
        <v>2</v>
      </c>
      <c r="H850">
        <v>25</v>
      </c>
      <c r="I850">
        <v>50</v>
      </c>
      <c r="J850">
        <f t="shared" si="79"/>
        <v>2023</v>
      </c>
      <c r="K850" t="str">
        <f t="shared" si="81"/>
        <v>May</v>
      </c>
      <c r="L850">
        <f>DAY(Table1[[#This Row],[Date]])</f>
        <v>4</v>
      </c>
      <c r="M850" t="str">
        <f>TEXT(Table1[[#This Row],[Date]], "dddd")</f>
        <v>Thursday</v>
      </c>
      <c r="N850">
        <f>(Table1[[#This Row],[Total Amount]] / Table1[[#This Row],[Quantity]])</f>
        <v>25</v>
      </c>
      <c r="O850">
        <f>IF(Table1[[#This Row],[Gender]]="Male", 1, 0)</f>
        <v>1</v>
      </c>
      <c r="P850" t="str">
        <f>IF(Table1[[#This Row],[Total Amount]] &gt; 1000, "Yes", "No")</f>
        <v>No</v>
      </c>
      <c r="Q850" t="str">
        <f t="shared" si="82"/>
        <v>31-45</v>
      </c>
      <c r="R850" s="3" t="str">
        <f t="shared" si="83"/>
        <v>Summer</v>
      </c>
      <c r="S850">
        <f t="shared" si="84"/>
        <v>2</v>
      </c>
      <c r="T850" t="str">
        <f t="shared" si="80"/>
        <v>2023-05</v>
      </c>
    </row>
    <row r="851" spans="1:20" x14ac:dyDescent="0.3">
      <c r="A851">
        <v>850</v>
      </c>
      <c r="B851" s="1">
        <v>45135</v>
      </c>
      <c r="C851" t="s">
        <v>893</v>
      </c>
      <c r="D851" t="s">
        <v>23</v>
      </c>
      <c r="E851">
        <v>26</v>
      </c>
      <c r="F851" t="s">
        <v>21</v>
      </c>
      <c r="G851">
        <v>2</v>
      </c>
      <c r="H851">
        <v>500</v>
      </c>
      <c r="I851">
        <v>1000</v>
      </c>
      <c r="J851">
        <f t="shared" si="79"/>
        <v>2023</v>
      </c>
      <c r="K851" t="str">
        <f t="shared" si="81"/>
        <v>July</v>
      </c>
      <c r="L851">
        <f>DAY(Table1[[#This Row],[Date]])</f>
        <v>28</v>
      </c>
      <c r="M851" t="str">
        <f>TEXT(Table1[[#This Row],[Date]], "dddd")</f>
        <v>Friday</v>
      </c>
      <c r="N851">
        <f>(Table1[[#This Row],[Total Amount]] / Table1[[#This Row],[Quantity]])</f>
        <v>500</v>
      </c>
      <c r="O851">
        <f>IF(Table1[[#This Row],[Gender]]="Male", 1, 0)</f>
        <v>0</v>
      </c>
      <c r="P851" t="str">
        <f>IF(Table1[[#This Row],[Total Amount]] &gt; 1000, "Yes", "No")</f>
        <v>No</v>
      </c>
      <c r="Q851" t="str">
        <f t="shared" si="82"/>
        <v>18-30</v>
      </c>
      <c r="R851" s="3" t="str">
        <f t="shared" si="83"/>
        <v>Monsoon</v>
      </c>
      <c r="S851">
        <f t="shared" si="84"/>
        <v>3</v>
      </c>
      <c r="T851" t="str">
        <f t="shared" si="80"/>
        <v>2023-07</v>
      </c>
    </row>
    <row r="852" spans="1:20" x14ac:dyDescent="0.3">
      <c r="A852">
        <v>851</v>
      </c>
      <c r="B852" s="1">
        <v>45177</v>
      </c>
      <c r="C852" t="s">
        <v>894</v>
      </c>
      <c r="D852" t="s">
        <v>20</v>
      </c>
      <c r="E852">
        <v>32</v>
      </c>
      <c r="F852" t="s">
        <v>27</v>
      </c>
      <c r="G852">
        <v>2</v>
      </c>
      <c r="H852">
        <v>25</v>
      </c>
      <c r="I852">
        <v>50</v>
      </c>
      <c r="J852">
        <f t="shared" si="79"/>
        <v>2023</v>
      </c>
      <c r="K852" t="str">
        <f t="shared" si="81"/>
        <v>September</v>
      </c>
      <c r="L852">
        <f>DAY(Table1[[#This Row],[Date]])</f>
        <v>8</v>
      </c>
      <c r="M852" t="str">
        <f>TEXT(Table1[[#This Row],[Date]], "dddd")</f>
        <v>Friday</v>
      </c>
      <c r="N852">
        <f>(Table1[[#This Row],[Total Amount]] / Table1[[#This Row],[Quantity]])</f>
        <v>25</v>
      </c>
      <c r="O852">
        <f>IF(Table1[[#This Row],[Gender]]="Male", 1, 0)</f>
        <v>1</v>
      </c>
      <c r="P852" t="str">
        <f>IF(Table1[[#This Row],[Total Amount]] &gt; 1000, "Yes", "No")</f>
        <v>No</v>
      </c>
      <c r="Q852" t="str">
        <f t="shared" si="82"/>
        <v>31-45</v>
      </c>
      <c r="R852" s="3" t="str">
        <f t="shared" si="83"/>
        <v>Monsoon</v>
      </c>
      <c r="S852">
        <f t="shared" si="84"/>
        <v>3</v>
      </c>
      <c r="T852" t="str">
        <f t="shared" si="80"/>
        <v>2023-09</v>
      </c>
    </row>
    <row r="853" spans="1:20" x14ac:dyDescent="0.3">
      <c r="A853">
        <v>852</v>
      </c>
      <c r="B853" s="1">
        <v>45211</v>
      </c>
      <c r="C853" t="s">
        <v>895</v>
      </c>
      <c r="D853" t="s">
        <v>23</v>
      </c>
      <c r="E853">
        <v>41</v>
      </c>
      <c r="F853" t="s">
        <v>24</v>
      </c>
      <c r="G853">
        <v>1</v>
      </c>
      <c r="H853">
        <v>300</v>
      </c>
      <c r="I853">
        <v>300</v>
      </c>
      <c r="J853">
        <f t="shared" ref="J853:J916" si="85">YEAR(B853)</f>
        <v>2023</v>
      </c>
      <c r="K853" t="str">
        <f t="shared" si="81"/>
        <v>October</v>
      </c>
      <c r="L853">
        <f>DAY(Table1[[#This Row],[Date]])</f>
        <v>12</v>
      </c>
      <c r="M853" t="str">
        <f>TEXT(Table1[[#This Row],[Date]], "dddd")</f>
        <v>Thursday</v>
      </c>
      <c r="N853">
        <f>(Table1[[#This Row],[Total Amount]] / Table1[[#This Row],[Quantity]])</f>
        <v>300</v>
      </c>
      <c r="O853">
        <f>IF(Table1[[#This Row],[Gender]]="Male", 1, 0)</f>
        <v>0</v>
      </c>
      <c r="P853" t="str">
        <f>IF(Table1[[#This Row],[Total Amount]] &gt; 1000, "Yes", "No")</f>
        <v>No</v>
      </c>
      <c r="Q853" t="str">
        <f t="shared" si="82"/>
        <v>31-45</v>
      </c>
      <c r="R853" s="3" t="str">
        <f t="shared" si="83"/>
        <v>Autumn</v>
      </c>
      <c r="S853">
        <f t="shared" si="84"/>
        <v>4</v>
      </c>
      <c r="T853" t="str">
        <f t="shared" ref="T853:T916" si="86">TEXT(B853, "yyyy-mm")</f>
        <v>2023-10</v>
      </c>
    </row>
    <row r="854" spans="1:20" x14ac:dyDescent="0.3">
      <c r="A854">
        <v>853</v>
      </c>
      <c r="B854" s="1">
        <v>45050</v>
      </c>
      <c r="C854" t="s">
        <v>896</v>
      </c>
      <c r="D854" t="s">
        <v>20</v>
      </c>
      <c r="E854">
        <v>21</v>
      </c>
      <c r="F854" t="s">
        <v>21</v>
      </c>
      <c r="G854">
        <v>2</v>
      </c>
      <c r="H854">
        <v>500</v>
      </c>
      <c r="I854">
        <v>1000</v>
      </c>
      <c r="J854">
        <f t="shared" si="85"/>
        <v>2023</v>
      </c>
      <c r="K854" t="str">
        <f t="shared" si="81"/>
        <v>May</v>
      </c>
      <c r="L854">
        <f>DAY(Table1[[#This Row],[Date]])</f>
        <v>4</v>
      </c>
      <c r="M854" t="str">
        <f>TEXT(Table1[[#This Row],[Date]], "dddd")</f>
        <v>Thursday</v>
      </c>
      <c r="N854">
        <f>(Table1[[#This Row],[Total Amount]] / Table1[[#This Row],[Quantity]])</f>
        <v>500</v>
      </c>
      <c r="O854">
        <f>IF(Table1[[#This Row],[Gender]]="Male", 1, 0)</f>
        <v>1</v>
      </c>
      <c r="P854" t="str">
        <f>IF(Table1[[#This Row],[Total Amount]] &gt; 1000, "Yes", "No")</f>
        <v>No</v>
      </c>
      <c r="Q854" t="str">
        <f t="shared" si="82"/>
        <v>18-30</v>
      </c>
      <c r="R854" s="3" t="str">
        <f t="shared" si="83"/>
        <v>Summer</v>
      </c>
      <c r="S854">
        <f t="shared" si="84"/>
        <v>2</v>
      </c>
      <c r="T854" t="str">
        <f t="shared" si="86"/>
        <v>2023-05</v>
      </c>
    </row>
    <row r="855" spans="1:20" x14ac:dyDescent="0.3">
      <c r="A855">
        <v>854</v>
      </c>
      <c r="B855" s="1">
        <v>45280</v>
      </c>
      <c r="C855" t="s">
        <v>897</v>
      </c>
      <c r="D855" t="s">
        <v>20</v>
      </c>
      <c r="E855">
        <v>29</v>
      </c>
      <c r="F855" t="s">
        <v>24</v>
      </c>
      <c r="G855">
        <v>1</v>
      </c>
      <c r="H855">
        <v>50</v>
      </c>
      <c r="I855">
        <v>50</v>
      </c>
      <c r="J855">
        <f t="shared" si="85"/>
        <v>2023</v>
      </c>
      <c r="K855" t="str">
        <f t="shared" si="81"/>
        <v>December</v>
      </c>
      <c r="L855">
        <f>DAY(Table1[[#This Row],[Date]])</f>
        <v>20</v>
      </c>
      <c r="M855" t="str">
        <f>TEXT(Table1[[#This Row],[Date]], "dddd")</f>
        <v>Wednesday</v>
      </c>
      <c r="N855">
        <f>(Table1[[#This Row],[Total Amount]] / Table1[[#This Row],[Quantity]])</f>
        <v>50</v>
      </c>
      <c r="O855">
        <f>IF(Table1[[#This Row],[Gender]]="Male", 1, 0)</f>
        <v>1</v>
      </c>
      <c r="P855" t="str">
        <f>IF(Table1[[#This Row],[Total Amount]] &gt; 1000, "Yes", "No")</f>
        <v>No</v>
      </c>
      <c r="Q855" t="str">
        <f t="shared" si="82"/>
        <v>18-30</v>
      </c>
      <c r="R855" s="3" t="str">
        <f t="shared" si="83"/>
        <v>Winter</v>
      </c>
      <c r="S855">
        <f t="shared" si="84"/>
        <v>4</v>
      </c>
      <c r="T855" t="str">
        <f t="shared" si="86"/>
        <v>2023-12</v>
      </c>
    </row>
    <row r="856" spans="1:20" x14ac:dyDescent="0.3">
      <c r="A856">
        <v>855</v>
      </c>
      <c r="B856" s="1">
        <v>45170</v>
      </c>
      <c r="C856" t="s">
        <v>898</v>
      </c>
      <c r="D856" t="s">
        <v>20</v>
      </c>
      <c r="E856">
        <v>54</v>
      </c>
      <c r="F856" t="s">
        <v>21</v>
      </c>
      <c r="G856">
        <v>1</v>
      </c>
      <c r="H856">
        <v>25</v>
      </c>
      <c r="I856">
        <v>25</v>
      </c>
      <c r="J856">
        <f t="shared" si="85"/>
        <v>2023</v>
      </c>
      <c r="K856" t="str">
        <f t="shared" si="81"/>
        <v>September</v>
      </c>
      <c r="L856">
        <f>DAY(Table1[[#This Row],[Date]])</f>
        <v>1</v>
      </c>
      <c r="M856" t="str">
        <f>TEXT(Table1[[#This Row],[Date]], "dddd")</f>
        <v>Friday</v>
      </c>
      <c r="N856">
        <f>(Table1[[#This Row],[Total Amount]] / Table1[[#This Row],[Quantity]])</f>
        <v>25</v>
      </c>
      <c r="O856">
        <f>IF(Table1[[#This Row],[Gender]]="Male", 1, 0)</f>
        <v>1</v>
      </c>
      <c r="P856" t="str">
        <f>IF(Table1[[#This Row],[Total Amount]] &gt; 1000, "Yes", "No")</f>
        <v>No</v>
      </c>
      <c r="Q856" t="str">
        <f t="shared" si="82"/>
        <v>46+</v>
      </c>
      <c r="R856" s="3" t="str">
        <f t="shared" si="83"/>
        <v>Monsoon</v>
      </c>
      <c r="S856">
        <f t="shared" si="84"/>
        <v>3</v>
      </c>
      <c r="T856" t="str">
        <f t="shared" si="86"/>
        <v>2023-09</v>
      </c>
    </row>
    <row r="857" spans="1:20" x14ac:dyDescent="0.3">
      <c r="A857">
        <v>856</v>
      </c>
      <c r="B857" s="1">
        <v>45257</v>
      </c>
      <c r="C857" t="s">
        <v>899</v>
      </c>
      <c r="D857" t="s">
        <v>20</v>
      </c>
      <c r="E857">
        <v>54</v>
      </c>
      <c r="F857" t="s">
        <v>27</v>
      </c>
      <c r="G857">
        <v>4</v>
      </c>
      <c r="H857">
        <v>30</v>
      </c>
      <c r="I857">
        <v>120</v>
      </c>
      <c r="J857">
        <f t="shared" si="85"/>
        <v>2023</v>
      </c>
      <c r="K857" t="str">
        <f t="shared" si="81"/>
        <v>November</v>
      </c>
      <c r="L857">
        <f>DAY(Table1[[#This Row],[Date]])</f>
        <v>27</v>
      </c>
      <c r="M857" t="str">
        <f>TEXT(Table1[[#This Row],[Date]], "dddd")</f>
        <v>Monday</v>
      </c>
      <c r="N857">
        <f>(Table1[[#This Row],[Total Amount]] / Table1[[#This Row],[Quantity]])</f>
        <v>30</v>
      </c>
      <c r="O857">
        <f>IF(Table1[[#This Row],[Gender]]="Male", 1, 0)</f>
        <v>1</v>
      </c>
      <c r="P857" t="str">
        <f>IF(Table1[[#This Row],[Total Amount]] &gt; 1000, "Yes", "No")</f>
        <v>No</v>
      </c>
      <c r="Q857" t="str">
        <f t="shared" si="82"/>
        <v>46+</v>
      </c>
      <c r="R857" s="3" t="str">
        <f t="shared" si="83"/>
        <v>Autumn</v>
      </c>
      <c r="S857">
        <f t="shared" si="84"/>
        <v>4</v>
      </c>
      <c r="T857" t="str">
        <f t="shared" si="86"/>
        <v>2023-11</v>
      </c>
    </row>
    <row r="858" spans="1:20" x14ac:dyDescent="0.3">
      <c r="A858">
        <v>857</v>
      </c>
      <c r="B858" s="1">
        <v>45291</v>
      </c>
      <c r="C858" t="s">
        <v>900</v>
      </c>
      <c r="D858" t="s">
        <v>20</v>
      </c>
      <c r="E858">
        <v>60</v>
      </c>
      <c r="F858" t="s">
        <v>27</v>
      </c>
      <c r="G858">
        <v>2</v>
      </c>
      <c r="H858">
        <v>25</v>
      </c>
      <c r="I858">
        <v>50</v>
      </c>
      <c r="J858">
        <f t="shared" si="85"/>
        <v>2023</v>
      </c>
      <c r="K858" t="str">
        <f t="shared" si="81"/>
        <v>December</v>
      </c>
      <c r="L858">
        <f>DAY(Table1[[#This Row],[Date]])</f>
        <v>31</v>
      </c>
      <c r="M858" t="str">
        <f>TEXT(Table1[[#This Row],[Date]], "dddd")</f>
        <v>Sunday</v>
      </c>
      <c r="N858">
        <f>(Table1[[#This Row],[Total Amount]] / Table1[[#This Row],[Quantity]])</f>
        <v>25</v>
      </c>
      <c r="O858">
        <f>IF(Table1[[#This Row],[Gender]]="Male", 1, 0)</f>
        <v>1</v>
      </c>
      <c r="P858" t="str">
        <f>IF(Table1[[#This Row],[Total Amount]] &gt; 1000, "Yes", "No")</f>
        <v>No</v>
      </c>
      <c r="Q858" t="str">
        <f t="shared" si="82"/>
        <v>46+</v>
      </c>
      <c r="R858" s="3" t="str">
        <f t="shared" si="83"/>
        <v>Winter</v>
      </c>
      <c r="S858">
        <f t="shared" si="84"/>
        <v>4</v>
      </c>
      <c r="T858" t="str">
        <f t="shared" si="86"/>
        <v>2023-12</v>
      </c>
    </row>
    <row r="859" spans="1:20" x14ac:dyDescent="0.3">
      <c r="A859">
        <v>858</v>
      </c>
      <c r="B859" s="1">
        <v>45178</v>
      </c>
      <c r="C859" t="s">
        <v>901</v>
      </c>
      <c r="D859" t="s">
        <v>20</v>
      </c>
      <c r="E859">
        <v>23</v>
      </c>
      <c r="F859" t="s">
        <v>27</v>
      </c>
      <c r="G859">
        <v>2</v>
      </c>
      <c r="H859">
        <v>50</v>
      </c>
      <c r="I859">
        <v>100</v>
      </c>
      <c r="J859">
        <f t="shared" si="85"/>
        <v>2023</v>
      </c>
      <c r="K859" t="str">
        <f t="shared" si="81"/>
        <v>September</v>
      </c>
      <c r="L859">
        <f>DAY(Table1[[#This Row],[Date]])</f>
        <v>9</v>
      </c>
      <c r="M859" t="str">
        <f>TEXT(Table1[[#This Row],[Date]], "dddd")</f>
        <v>Saturday</v>
      </c>
      <c r="N859">
        <f>(Table1[[#This Row],[Total Amount]] / Table1[[#This Row],[Quantity]])</f>
        <v>50</v>
      </c>
      <c r="O859">
        <f>IF(Table1[[#This Row],[Gender]]="Male", 1, 0)</f>
        <v>1</v>
      </c>
      <c r="P859" t="str">
        <f>IF(Table1[[#This Row],[Total Amount]] &gt; 1000, "Yes", "No")</f>
        <v>No</v>
      </c>
      <c r="Q859" t="str">
        <f t="shared" si="82"/>
        <v>18-30</v>
      </c>
      <c r="R859" s="3" t="str">
        <f t="shared" si="83"/>
        <v>Monsoon</v>
      </c>
      <c r="S859">
        <f t="shared" si="84"/>
        <v>3</v>
      </c>
      <c r="T859" t="str">
        <f t="shared" si="86"/>
        <v>2023-09</v>
      </c>
    </row>
    <row r="860" spans="1:20" x14ac:dyDescent="0.3">
      <c r="A860">
        <v>859</v>
      </c>
      <c r="B860" s="1">
        <v>45156</v>
      </c>
      <c r="C860" t="s">
        <v>902</v>
      </c>
      <c r="D860" t="s">
        <v>23</v>
      </c>
      <c r="E860">
        <v>56</v>
      </c>
      <c r="F860" t="s">
        <v>27</v>
      </c>
      <c r="G860">
        <v>3</v>
      </c>
      <c r="H860">
        <v>500</v>
      </c>
      <c r="I860">
        <v>1500</v>
      </c>
      <c r="J860">
        <f t="shared" si="85"/>
        <v>2023</v>
      </c>
      <c r="K860" t="str">
        <f t="shared" si="81"/>
        <v>August</v>
      </c>
      <c r="L860">
        <f>DAY(Table1[[#This Row],[Date]])</f>
        <v>18</v>
      </c>
      <c r="M860" t="str">
        <f>TEXT(Table1[[#This Row],[Date]], "dddd")</f>
        <v>Friday</v>
      </c>
      <c r="N860">
        <f>(Table1[[#This Row],[Total Amount]] / Table1[[#This Row],[Quantity]])</f>
        <v>500</v>
      </c>
      <c r="O860">
        <f>IF(Table1[[#This Row],[Gender]]="Male", 1, 0)</f>
        <v>0</v>
      </c>
      <c r="P860" t="str">
        <f>IF(Table1[[#This Row],[Total Amount]] &gt; 1000, "Yes", "No")</f>
        <v>Yes</v>
      </c>
      <c r="Q860" t="str">
        <f t="shared" si="82"/>
        <v>46+</v>
      </c>
      <c r="R860" s="3" t="str">
        <f t="shared" si="83"/>
        <v>Monsoon</v>
      </c>
      <c r="S860">
        <f t="shared" si="84"/>
        <v>3</v>
      </c>
      <c r="T860" t="str">
        <f t="shared" si="86"/>
        <v>2023-08</v>
      </c>
    </row>
    <row r="861" spans="1:20" x14ac:dyDescent="0.3">
      <c r="A861">
        <v>860</v>
      </c>
      <c r="B861" s="1">
        <v>44935</v>
      </c>
      <c r="C861" t="s">
        <v>903</v>
      </c>
      <c r="D861" t="s">
        <v>20</v>
      </c>
      <c r="E861">
        <v>63</v>
      </c>
      <c r="F861" t="s">
        <v>24</v>
      </c>
      <c r="G861">
        <v>4</v>
      </c>
      <c r="H861">
        <v>50</v>
      </c>
      <c r="I861">
        <v>200</v>
      </c>
      <c r="J861">
        <f t="shared" si="85"/>
        <v>2023</v>
      </c>
      <c r="K861" t="str">
        <f t="shared" si="81"/>
        <v>January</v>
      </c>
      <c r="L861">
        <f>DAY(Table1[[#This Row],[Date]])</f>
        <v>9</v>
      </c>
      <c r="M861" t="str">
        <f>TEXT(Table1[[#This Row],[Date]], "dddd")</f>
        <v>Monday</v>
      </c>
      <c r="N861">
        <f>(Table1[[#This Row],[Total Amount]] / Table1[[#This Row],[Quantity]])</f>
        <v>50</v>
      </c>
      <c r="O861">
        <f>IF(Table1[[#This Row],[Gender]]="Male", 1, 0)</f>
        <v>1</v>
      </c>
      <c r="P861" t="str">
        <f>IF(Table1[[#This Row],[Total Amount]] &gt; 1000, "Yes", "No")</f>
        <v>No</v>
      </c>
      <c r="Q861" t="str">
        <f t="shared" si="82"/>
        <v>46+</v>
      </c>
      <c r="R861" s="3" t="str">
        <f t="shared" si="83"/>
        <v>Winter</v>
      </c>
      <c r="S861">
        <f t="shared" si="84"/>
        <v>1</v>
      </c>
      <c r="T861" t="str">
        <f t="shared" si="86"/>
        <v>2023-01</v>
      </c>
    </row>
    <row r="862" spans="1:20" x14ac:dyDescent="0.3">
      <c r="A862">
        <v>861</v>
      </c>
      <c r="B862" s="1">
        <v>44974</v>
      </c>
      <c r="C862" t="s">
        <v>904</v>
      </c>
      <c r="D862" t="s">
        <v>23</v>
      </c>
      <c r="E862">
        <v>41</v>
      </c>
      <c r="F862" t="s">
        <v>24</v>
      </c>
      <c r="G862">
        <v>3</v>
      </c>
      <c r="H862">
        <v>30</v>
      </c>
      <c r="I862">
        <v>90</v>
      </c>
      <c r="J862">
        <f t="shared" si="85"/>
        <v>2023</v>
      </c>
      <c r="K862" t="str">
        <f t="shared" si="81"/>
        <v>February</v>
      </c>
      <c r="L862">
        <f>DAY(Table1[[#This Row],[Date]])</f>
        <v>17</v>
      </c>
      <c r="M862" t="str">
        <f>TEXT(Table1[[#This Row],[Date]], "dddd")</f>
        <v>Friday</v>
      </c>
      <c r="N862">
        <f>(Table1[[#This Row],[Total Amount]] / Table1[[#This Row],[Quantity]])</f>
        <v>30</v>
      </c>
      <c r="O862">
        <f>IF(Table1[[#This Row],[Gender]]="Male", 1, 0)</f>
        <v>0</v>
      </c>
      <c r="P862" t="str">
        <f>IF(Table1[[#This Row],[Total Amount]] &gt; 1000, "Yes", "No")</f>
        <v>No</v>
      </c>
      <c r="Q862" t="str">
        <f t="shared" si="82"/>
        <v>31-45</v>
      </c>
      <c r="R862" s="3" t="str">
        <f t="shared" si="83"/>
        <v>Winter</v>
      </c>
      <c r="S862">
        <f t="shared" si="84"/>
        <v>1</v>
      </c>
      <c r="T862" t="str">
        <f t="shared" si="86"/>
        <v>2023-02</v>
      </c>
    </row>
    <row r="863" spans="1:20" x14ac:dyDescent="0.3">
      <c r="A863">
        <v>862</v>
      </c>
      <c r="B863" s="1">
        <v>45077</v>
      </c>
      <c r="C863" t="s">
        <v>905</v>
      </c>
      <c r="D863" t="s">
        <v>20</v>
      </c>
      <c r="E863">
        <v>28</v>
      </c>
      <c r="F863" t="s">
        <v>27</v>
      </c>
      <c r="G863">
        <v>4</v>
      </c>
      <c r="H863">
        <v>300</v>
      </c>
      <c r="I863">
        <v>1200</v>
      </c>
      <c r="J863">
        <f t="shared" si="85"/>
        <v>2023</v>
      </c>
      <c r="K863" t="str">
        <f t="shared" si="81"/>
        <v>May</v>
      </c>
      <c r="L863">
        <f>DAY(Table1[[#This Row],[Date]])</f>
        <v>31</v>
      </c>
      <c r="M863" t="str">
        <f>TEXT(Table1[[#This Row],[Date]], "dddd")</f>
        <v>Wednesday</v>
      </c>
      <c r="N863">
        <f>(Table1[[#This Row],[Total Amount]] / Table1[[#This Row],[Quantity]])</f>
        <v>300</v>
      </c>
      <c r="O863">
        <f>IF(Table1[[#This Row],[Gender]]="Male", 1, 0)</f>
        <v>1</v>
      </c>
      <c r="P863" t="str">
        <f>IF(Table1[[#This Row],[Total Amount]] &gt; 1000, "Yes", "No")</f>
        <v>Yes</v>
      </c>
      <c r="Q863" t="str">
        <f t="shared" si="82"/>
        <v>18-30</v>
      </c>
      <c r="R863" s="3" t="str">
        <f t="shared" si="83"/>
        <v>Summer</v>
      </c>
      <c r="S863">
        <f t="shared" si="84"/>
        <v>2</v>
      </c>
      <c r="T863" t="str">
        <f t="shared" si="86"/>
        <v>2023-05</v>
      </c>
    </row>
    <row r="864" spans="1:20" x14ac:dyDescent="0.3">
      <c r="A864">
        <v>863</v>
      </c>
      <c r="B864" s="1">
        <v>45040</v>
      </c>
      <c r="C864" t="s">
        <v>906</v>
      </c>
      <c r="D864" t="s">
        <v>23</v>
      </c>
      <c r="E864">
        <v>30</v>
      </c>
      <c r="F864" t="s">
        <v>27</v>
      </c>
      <c r="G864">
        <v>2</v>
      </c>
      <c r="H864">
        <v>25</v>
      </c>
      <c r="I864">
        <v>50</v>
      </c>
      <c r="J864">
        <f t="shared" si="85"/>
        <v>2023</v>
      </c>
      <c r="K864" t="str">
        <f t="shared" si="81"/>
        <v>April</v>
      </c>
      <c r="L864">
        <f>DAY(Table1[[#This Row],[Date]])</f>
        <v>24</v>
      </c>
      <c r="M864" t="str">
        <f>TEXT(Table1[[#This Row],[Date]], "dddd")</f>
        <v>Monday</v>
      </c>
      <c r="N864">
        <f>(Table1[[#This Row],[Total Amount]] / Table1[[#This Row],[Quantity]])</f>
        <v>25</v>
      </c>
      <c r="O864">
        <f>IF(Table1[[#This Row],[Gender]]="Male", 1, 0)</f>
        <v>0</v>
      </c>
      <c r="P864" t="str">
        <f>IF(Table1[[#This Row],[Total Amount]] &gt; 1000, "Yes", "No")</f>
        <v>No</v>
      </c>
      <c r="Q864" t="str">
        <f t="shared" si="82"/>
        <v>18-30</v>
      </c>
      <c r="R864" s="3" t="str">
        <f t="shared" si="83"/>
        <v>Summer</v>
      </c>
      <c r="S864">
        <f t="shared" si="84"/>
        <v>2</v>
      </c>
      <c r="T864" t="str">
        <f t="shared" si="86"/>
        <v>2023-04</v>
      </c>
    </row>
    <row r="865" spans="1:20" x14ac:dyDescent="0.3">
      <c r="A865">
        <v>864</v>
      </c>
      <c r="B865" s="1">
        <v>45134</v>
      </c>
      <c r="C865" t="s">
        <v>907</v>
      </c>
      <c r="D865" t="s">
        <v>23</v>
      </c>
      <c r="E865">
        <v>51</v>
      </c>
      <c r="F865" t="s">
        <v>27</v>
      </c>
      <c r="G865">
        <v>1</v>
      </c>
      <c r="H865">
        <v>500</v>
      </c>
      <c r="I865">
        <v>500</v>
      </c>
      <c r="J865">
        <f t="shared" si="85"/>
        <v>2023</v>
      </c>
      <c r="K865" t="str">
        <f>TEXT(B865, "mmmm")</f>
        <v>July</v>
      </c>
      <c r="L865">
        <f>DAY(Table1[[#This Row],[Date]])</f>
        <v>27</v>
      </c>
      <c r="M865" t="str">
        <f>TEXT(Table1[[#This Row],[Date]], "dddd")</f>
        <v>Thursday</v>
      </c>
      <c r="N865">
        <f>(Table1[[#This Row],[Total Amount]] / Table1[[#This Row],[Quantity]])</f>
        <v>500</v>
      </c>
      <c r="O865">
        <f>IF(Table1[[#This Row],[Gender]]="Male", 1, 0)</f>
        <v>0</v>
      </c>
      <c r="P865" t="str">
        <f>IF(Table1[[#This Row],[Total Amount]] &gt; 1000, "Yes", "No")</f>
        <v>No</v>
      </c>
      <c r="Q865" t="str">
        <f t="shared" si="82"/>
        <v>46+</v>
      </c>
      <c r="R865" s="3" t="str">
        <f t="shared" si="83"/>
        <v>Monsoon</v>
      </c>
      <c r="S865">
        <f t="shared" si="84"/>
        <v>3</v>
      </c>
      <c r="T865" t="str">
        <f t="shared" si="86"/>
        <v>2023-07</v>
      </c>
    </row>
    <row r="866" spans="1:20" x14ac:dyDescent="0.3">
      <c r="A866">
        <v>865</v>
      </c>
      <c r="B866" s="1">
        <v>45281</v>
      </c>
      <c r="C866" t="s">
        <v>908</v>
      </c>
      <c r="D866" t="s">
        <v>23</v>
      </c>
      <c r="E866">
        <v>42</v>
      </c>
      <c r="F866" t="s">
        <v>24</v>
      </c>
      <c r="G866">
        <v>1</v>
      </c>
      <c r="H866">
        <v>300</v>
      </c>
      <c r="I866">
        <v>300</v>
      </c>
      <c r="J866">
        <f t="shared" si="85"/>
        <v>2023</v>
      </c>
      <c r="K866" t="str">
        <f t="shared" ref="K866:K929" si="87">TEXT(B866, "mmmm")</f>
        <v>December</v>
      </c>
      <c r="L866">
        <f>DAY(Table1[[#This Row],[Date]])</f>
        <v>21</v>
      </c>
      <c r="M866" t="str">
        <f>TEXT(Table1[[#This Row],[Date]], "dddd")</f>
        <v>Thursday</v>
      </c>
      <c r="N866">
        <f>(Table1[[#This Row],[Total Amount]] / Table1[[#This Row],[Quantity]])</f>
        <v>300</v>
      </c>
      <c r="O866">
        <f>IF(Table1[[#This Row],[Gender]]="Male", 1, 0)</f>
        <v>0</v>
      </c>
      <c r="P866" t="str">
        <f>IF(Table1[[#This Row],[Total Amount]] &gt; 1000, "Yes", "No")</f>
        <v>No</v>
      </c>
      <c r="Q866" t="str">
        <f t="shared" si="82"/>
        <v>31-45</v>
      </c>
      <c r="R866" s="3" t="str">
        <f t="shared" si="83"/>
        <v>Winter</v>
      </c>
      <c r="S866">
        <f t="shared" si="84"/>
        <v>4</v>
      </c>
      <c r="T866" t="str">
        <f t="shared" si="86"/>
        <v>2023-12</v>
      </c>
    </row>
    <row r="867" spans="1:20" x14ac:dyDescent="0.3">
      <c r="A867">
        <v>866</v>
      </c>
      <c r="B867" s="1">
        <v>45051</v>
      </c>
      <c r="C867" t="s">
        <v>909</v>
      </c>
      <c r="D867" t="s">
        <v>20</v>
      </c>
      <c r="E867">
        <v>24</v>
      </c>
      <c r="F867" t="s">
        <v>27</v>
      </c>
      <c r="G867">
        <v>1</v>
      </c>
      <c r="H867">
        <v>50</v>
      </c>
      <c r="I867">
        <v>50</v>
      </c>
      <c r="J867">
        <f t="shared" si="85"/>
        <v>2023</v>
      </c>
      <c r="K867" t="str">
        <f t="shared" si="87"/>
        <v>May</v>
      </c>
      <c r="L867">
        <f>DAY(Table1[[#This Row],[Date]])</f>
        <v>5</v>
      </c>
      <c r="M867" t="str">
        <f>TEXT(Table1[[#This Row],[Date]], "dddd")</f>
        <v>Friday</v>
      </c>
      <c r="N867">
        <f>(Table1[[#This Row],[Total Amount]] / Table1[[#This Row],[Quantity]])</f>
        <v>50</v>
      </c>
      <c r="O867">
        <f>IF(Table1[[#This Row],[Gender]]="Male", 1, 0)</f>
        <v>1</v>
      </c>
      <c r="P867" t="str">
        <f>IF(Table1[[#This Row],[Total Amount]] &gt; 1000, "Yes", "No")</f>
        <v>No</v>
      </c>
      <c r="Q867" t="str">
        <f t="shared" si="82"/>
        <v>18-30</v>
      </c>
      <c r="R867" s="3" t="str">
        <f t="shared" si="83"/>
        <v>Summer</v>
      </c>
      <c r="S867">
        <f t="shared" si="84"/>
        <v>2</v>
      </c>
      <c r="T867" t="str">
        <f t="shared" si="86"/>
        <v>2023-05</v>
      </c>
    </row>
    <row r="868" spans="1:20" x14ac:dyDescent="0.3">
      <c r="A868">
        <v>867</v>
      </c>
      <c r="B868" s="1">
        <v>45083</v>
      </c>
      <c r="C868" t="s">
        <v>910</v>
      </c>
      <c r="D868" t="s">
        <v>20</v>
      </c>
      <c r="E868">
        <v>21</v>
      </c>
      <c r="F868" t="s">
        <v>27</v>
      </c>
      <c r="G868">
        <v>1</v>
      </c>
      <c r="H868">
        <v>500</v>
      </c>
      <c r="I868">
        <v>500</v>
      </c>
      <c r="J868">
        <f t="shared" si="85"/>
        <v>2023</v>
      </c>
      <c r="K868" t="str">
        <f t="shared" si="87"/>
        <v>June</v>
      </c>
      <c r="L868">
        <f>DAY(Table1[[#This Row],[Date]])</f>
        <v>6</v>
      </c>
      <c r="M868" t="str">
        <f>TEXT(Table1[[#This Row],[Date]], "dddd")</f>
        <v>Tuesday</v>
      </c>
      <c r="N868">
        <f>(Table1[[#This Row],[Total Amount]] / Table1[[#This Row],[Quantity]])</f>
        <v>500</v>
      </c>
      <c r="O868">
        <f>IF(Table1[[#This Row],[Gender]]="Male", 1, 0)</f>
        <v>1</v>
      </c>
      <c r="P868" t="str">
        <f>IF(Table1[[#This Row],[Total Amount]] &gt; 1000, "Yes", "No")</f>
        <v>No</v>
      </c>
      <c r="Q868" t="str">
        <f t="shared" si="82"/>
        <v>18-30</v>
      </c>
      <c r="R868" s="3" t="str">
        <f t="shared" si="83"/>
        <v>Monsoon</v>
      </c>
      <c r="S868">
        <f t="shared" si="84"/>
        <v>2</v>
      </c>
      <c r="T868" t="str">
        <f t="shared" si="86"/>
        <v>2023-06</v>
      </c>
    </row>
    <row r="869" spans="1:20" x14ac:dyDescent="0.3">
      <c r="A869">
        <v>868</v>
      </c>
      <c r="B869" s="1">
        <v>45266</v>
      </c>
      <c r="C869" t="s">
        <v>911</v>
      </c>
      <c r="D869" t="s">
        <v>23</v>
      </c>
      <c r="E869">
        <v>25</v>
      </c>
      <c r="F869" t="s">
        <v>27</v>
      </c>
      <c r="G869">
        <v>1</v>
      </c>
      <c r="H869">
        <v>300</v>
      </c>
      <c r="I869">
        <v>300</v>
      </c>
      <c r="J869">
        <f t="shared" si="85"/>
        <v>2023</v>
      </c>
      <c r="K869" t="str">
        <f t="shared" si="87"/>
        <v>December</v>
      </c>
      <c r="L869">
        <f>DAY(Table1[[#This Row],[Date]])</f>
        <v>6</v>
      </c>
      <c r="M869" t="str">
        <f>TEXT(Table1[[#This Row],[Date]], "dddd")</f>
        <v>Wednesday</v>
      </c>
      <c r="N869">
        <f>(Table1[[#This Row],[Total Amount]] / Table1[[#This Row],[Quantity]])</f>
        <v>300</v>
      </c>
      <c r="O869">
        <f>IF(Table1[[#This Row],[Gender]]="Male", 1, 0)</f>
        <v>0</v>
      </c>
      <c r="P869" t="str">
        <f>IF(Table1[[#This Row],[Total Amount]] &gt; 1000, "Yes", "No")</f>
        <v>No</v>
      </c>
      <c r="Q869" t="str">
        <f t="shared" si="82"/>
        <v>18-30</v>
      </c>
      <c r="R869" s="3" t="str">
        <f t="shared" si="83"/>
        <v>Winter</v>
      </c>
      <c r="S869">
        <f t="shared" si="84"/>
        <v>4</v>
      </c>
      <c r="T869" t="str">
        <f t="shared" si="86"/>
        <v>2023-12</v>
      </c>
    </row>
    <row r="870" spans="1:20" x14ac:dyDescent="0.3">
      <c r="A870">
        <v>869</v>
      </c>
      <c r="B870" s="1">
        <v>45224</v>
      </c>
      <c r="C870" t="s">
        <v>912</v>
      </c>
      <c r="D870" t="s">
        <v>20</v>
      </c>
      <c r="E870">
        <v>37</v>
      </c>
      <c r="F870" t="s">
        <v>21</v>
      </c>
      <c r="G870">
        <v>3</v>
      </c>
      <c r="H870">
        <v>500</v>
      </c>
      <c r="I870">
        <v>1500</v>
      </c>
      <c r="J870">
        <f t="shared" si="85"/>
        <v>2023</v>
      </c>
      <c r="K870" t="str">
        <f t="shared" si="87"/>
        <v>October</v>
      </c>
      <c r="L870">
        <f>DAY(Table1[[#This Row],[Date]])</f>
        <v>25</v>
      </c>
      <c r="M870" t="str">
        <f>TEXT(Table1[[#This Row],[Date]], "dddd")</f>
        <v>Wednesday</v>
      </c>
      <c r="N870">
        <f>(Table1[[#This Row],[Total Amount]] / Table1[[#This Row],[Quantity]])</f>
        <v>500</v>
      </c>
      <c r="O870">
        <f>IF(Table1[[#This Row],[Gender]]="Male", 1, 0)</f>
        <v>1</v>
      </c>
      <c r="P870" t="str">
        <f>IF(Table1[[#This Row],[Total Amount]] &gt; 1000, "Yes", "No")</f>
        <v>Yes</v>
      </c>
      <c r="Q870" t="str">
        <f t="shared" si="82"/>
        <v>31-45</v>
      </c>
      <c r="R870" s="3" t="str">
        <f t="shared" si="83"/>
        <v>Autumn</v>
      </c>
      <c r="S870">
        <f t="shared" si="84"/>
        <v>4</v>
      </c>
      <c r="T870" t="str">
        <f t="shared" si="86"/>
        <v>2023-10</v>
      </c>
    </row>
    <row r="871" spans="1:20" x14ac:dyDescent="0.3">
      <c r="A871">
        <v>870</v>
      </c>
      <c r="B871" s="1">
        <v>45115</v>
      </c>
      <c r="C871" t="s">
        <v>913</v>
      </c>
      <c r="D871" t="s">
        <v>23</v>
      </c>
      <c r="E871">
        <v>46</v>
      </c>
      <c r="F871" t="s">
        <v>27</v>
      </c>
      <c r="G871">
        <v>4</v>
      </c>
      <c r="H871">
        <v>30</v>
      </c>
      <c r="I871">
        <v>120</v>
      </c>
      <c r="J871">
        <f t="shared" si="85"/>
        <v>2023</v>
      </c>
      <c r="K871" t="str">
        <f t="shared" si="87"/>
        <v>July</v>
      </c>
      <c r="L871">
        <f>DAY(Table1[[#This Row],[Date]])</f>
        <v>8</v>
      </c>
      <c r="M871" t="str">
        <f>TEXT(Table1[[#This Row],[Date]], "dddd")</f>
        <v>Saturday</v>
      </c>
      <c r="N871">
        <f>(Table1[[#This Row],[Total Amount]] / Table1[[#This Row],[Quantity]])</f>
        <v>30</v>
      </c>
      <c r="O871">
        <f>IF(Table1[[#This Row],[Gender]]="Male", 1, 0)</f>
        <v>0</v>
      </c>
      <c r="P871" t="str">
        <f>IF(Table1[[#This Row],[Total Amount]] &gt; 1000, "Yes", "No")</f>
        <v>No</v>
      </c>
      <c r="Q871" t="str">
        <f t="shared" si="82"/>
        <v>46+</v>
      </c>
      <c r="R871" s="3" t="str">
        <f t="shared" si="83"/>
        <v>Monsoon</v>
      </c>
      <c r="S871">
        <f t="shared" si="84"/>
        <v>3</v>
      </c>
      <c r="T871" t="str">
        <f t="shared" si="86"/>
        <v>2023-07</v>
      </c>
    </row>
    <row r="872" spans="1:20" x14ac:dyDescent="0.3">
      <c r="A872">
        <v>871</v>
      </c>
      <c r="B872" s="1">
        <v>45169</v>
      </c>
      <c r="C872" t="s">
        <v>914</v>
      </c>
      <c r="D872" t="s">
        <v>20</v>
      </c>
      <c r="E872">
        <v>62</v>
      </c>
      <c r="F872" t="s">
        <v>21</v>
      </c>
      <c r="G872">
        <v>2</v>
      </c>
      <c r="H872">
        <v>30</v>
      </c>
      <c r="I872">
        <v>60</v>
      </c>
      <c r="J872">
        <f t="shared" si="85"/>
        <v>2023</v>
      </c>
      <c r="K872" t="str">
        <f t="shared" si="87"/>
        <v>August</v>
      </c>
      <c r="L872">
        <f>DAY(Table1[[#This Row],[Date]])</f>
        <v>31</v>
      </c>
      <c r="M872" t="str">
        <f>TEXT(Table1[[#This Row],[Date]], "dddd")</f>
        <v>Thursday</v>
      </c>
      <c r="N872">
        <f>(Table1[[#This Row],[Total Amount]] / Table1[[#This Row],[Quantity]])</f>
        <v>30</v>
      </c>
      <c r="O872">
        <f>IF(Table1[[#This Row],[Gender]]="Male", 1, 0)</f>
        <v>1</v>
      </c>
      <c r="P872" t="str">
        <f>IF(Table1[[#This Row],[Total Amount]] &gt; 1000, "Yes", "No")</f>
        <v>No</v>
      </c>
      <c r="Q872" t="str">
        <f t="shared" si="82"/>
        <v>46+</v>
      </c>
      <c r="R872" s="3" t="str">
        <f t="shared" si="83"/>
        <v>Monsoon</v>
      </c>
      <c r="S872">
        <f t="shared" si="84"/>
        <v>3</v>
      </c>
      <c r="T872" t="str">
        <f t="shared" si="86"/>
        <v>2023-08</v>
      </c>
    </row>
    <row r="873" spans="1:20" x14ac:dyDescent="0.3">
      <c r="A873">
        <v>872</v>
      </c>
      <c r="B873" s="1">
        <v>45210</v>
      </c>
      <c r="C873" t="s">
        <v>915</v>
      </c>
      <c r="D873" t="s">
        <v>23</v>
      </c>
      <c r="E873">
        <v>63</v>
      </c>
      <c r="F873" t="s">
        <v>21</v>
      </c>
      <c r="G873">
        <v>3</v>
      </c>
      <c r="H873">
        <v>25</v>
      </c>
      <c r="I873">
        <v>75</v>
      </c>
      <c r="J873">
        <f t="shared" si="85"/>
        <v>2023</v>
      </c>
      <c r="K873" t="str">
        <f t="shared" si="87"/>
        <v>October</v>
      </c>
      <c r="L873">
        <f>DAY(Table1[[#This Row],[Date]])</f>
        <v>11</v>
      </c>
      <c r="M873" t="str">
        <f>TEXT(Table1[[#This Row],[Date]], "dddd")</f>
        <v>Wednesday</v>
      </c>
      <c r="N873">
        <f>(Table1[[#This Row],[Total Amount]] / Table1[[#This Row],[Quantity]])</f>
        <v>25</v>
      </c>
      <c r="O873">
        <f>IF(Table1[[#This Row],[Gender]]="Male", 1, 0)</f>
        <v>0</v>
      </c>
      <c r="P873" t="str">
        <f>IF(Table1[[#This Row],[Total Amount]] &gt; 1000, "Yes", "No")</f>
        <v>No</v>
      </c>
      <c r="Q873" t="str">
        <f t="shared" si="82"/>
        <v>46+</v>
      </c>
      <c r="R873" s="3" t="str">
        <f t="shared" si="83"/>
        <v>Autumn</v>
      </c>
      <c r="S873">
        <f t="shared" si="84"/>
        <v>4</v>
      </c>
      <c r="T873" t="str">
        <f t="shared" si="86"/>
        <v>2023-10</v>
      </c>
    </row>
    <row r="874" spans="1:20" x14ac:dyDescent="0.3">
      <c r="A874">
        <v>873</v>
      </c>
      <c r="B874" s="1">
        <v>45198</v>
      </c>
      <c r="C874" t="s">
        <v>916</v>
      </c>
      <c r="D874" t="s">
        <v>23</v>
      </c>
      <c r="E874">
        <v>27</v>
      </c>
      <c r="F874" t="s">
        <v>27</v>
      </c>
      <c r="G874">
        <v>4</v>
      </c>
      <c r="H874">
        <v>25</v>
      </c>
      <c r="I874">
        <v>100</v>
      </c>
      <c r="J874">
        <f t="shared" si="85"/>
        <v>2023</v>
      </c>
      <c r="K874" t="str">
        <f t="shared" si="87"/>
        <v>September</v>
      </c>
      <c r="L874">
        <f>DAY(Table1[[#This Row],[Date]])</f>
        <v>29</v>
      </c>
      <c r="M874" t="str">
        <f>TEXT(Table1[[#This Row],[Date]], "dddd")</f>
        <v>Friday</v>
      </c>
      <c r="N874">
        <f>(Table1[[#This Row],[Total Amount]] / Table1[[#This Row],[Quantity]])</f>
        <v>25</v>
      </c>
      <c r="O874">
        <f>IF(Table1[[#This Row],[Gender]]="Male", 1, 0)</f>
        <v>0</v>
      </c>
      <c r="P874" t="str">
        <f>IF(Table1[[#This Row],[Total Amount]] &gt; 1000, "Yes", "No")</f>
        <v>No</v>
      </c>
      <c r="Q874" t="str">
        <f t="shared" si="82"/>
        <v>18-30</v>
      </c>
      <c r="R874" s="3" t="str">
        <f t="shared" si="83"/>
        <v>Monsoon</v>
      </c>
      <c r="S874">
        <f t="shared" si="84"/>
        <v>3</v>
      </c>
      <c r="T874" t="str">
        <f t="shared" si="86"/>
        <v>2023-09</v>
      </c>
    </row>
    <row r="875" spans="1:20" x14ac:dyDescent="0.3">
      <c r="A875">
        <v>874</v>
      </c>
      <c r="B875" s="1">
        <v>45103</v>
      </c>
      <c r="C875" t="s">
        <v>917</v>
      </c>
      <c r="D875" t="s">
        <v>20</v>
      </c>
      <c r="E875">
        <v>60</v>
      </c>
      <c r="F875" t="s">
        <v>21</v>
      </c>
      <c r="G875">
        <v>1</v>
      </c>
      <c r="H875">
        <v>30</v>
      </c>
      <c r="I875">
        <v>30</v>
      </c>
      <c r="J875">
        <f t="shared" si="85"/>
        <v>2023</v>
      </c>
      <c r="K875" t="str">
        <f t="shared" si="87"/>
        <v>June</v>
      </c>
      <c r="L875">
        <f>DAY(Table1[[#This Row],[Date]])</f>
        <v>26</v>
      </c>
      <c r="M875" t="str">
        <f>TEXT(Table1[[#This Row],[Date]], "dddd")</f>
        <v>Monday</v>
      </c>
      <c r="N875">
        <f>(Table1[[#This Row],[Total Amount]] / Table1[[#This Row],[Quantity]])</f>
        <v>30</v>
      </c>
      <c r="O875">
        <f>IF(Table1[[#This Row],[Gender]]="Male", 1, 0)</f>
        <v>1</v>
      </c>
      <c r="P875" t="str">
        <f>IF(Table1[[#This Row],[Total Amount]] &gt; 1000, "Yes", "No")</f>
        <v>No</v>
      </c>
      <c r="Q875" t="str">
        <f t="shared" si="82"/>
        <v>46+</v>
      </c>
      <c r="R875" s="3" t="str">
        <f t="shared" si="83"/>
        <v>Monsoon</v>
      </c>
      <c r="S875">
        <f t="shared" si="84"/>
        <v>2</v>
      </c>
      <c r="T875" t="str">
        <f t="shared" si="86"/>
        <v>2023-06</v>
      </c>
    </row>
    <row r="876" spans="1:20" x14ac:dyDescent="0.3">
      <c r="A876">
        <v>875</v>
      </c>
      <c r="B876" s="1">
        <v>45144</v>
      </c>
      <c r="C876" t="s">
        <v>918</v>
      </c>
      <c r="D876" t="s">
        <v>23</v>
      </c>
      <c r="E876">
        <v>51</v>
      </c>
      <c r="F876" t="s">
        <v>27</v>
      </c>
      <c r="G876">
        <v>4</v>
      </c>
      <c r="H876">
        <v>500</v>
      </c>
      <c r="I876">
        <v>2000</v>
      </c>
      <c r="J876">
        <f t="shared" si="85"/>
        <v>2023</v>
      </c>
      <c r="K876" t="str">
        <f t="shared" si="87"/>
        <v>August</v>
      </c>
      <c r="L876">
        <f>DAY(Table1[[#This Row],[Date]])</f>
        <v>6</v>
      </c>
      <c r="M876" t="str">
        <f>TEXT(Table1[[#This Row],[Date]], "dddd")</f>
        <v>Sunday</v>
      </c>
      <c r="N876">
        <f>(Table1[[#This Row],[Total Amount]] / Table1[[#This Row],[Quantity]])</f>
        <v>500</v>
      </c>
      <c r="O876">
        <f>IF(Table1[[#This Row],[Gender]]="Male", 1, 0)</f>
        <v>0</v>
      </c>
      <c r="P876" t="str">
        <f>IF(Table1[[#This Row],[Total Amount]] &gt; 1000, "Yes", "No")</f>
        <v>Yes</v>
      </c>
      <c r="Q876" t="str">
        <f t="shared" si="82"/>
        <v>46+</v>
      </c>
      <c r="R876" s="3" t="str">
        <f t="shared" si="83"/>
        <v>Monsoon</v>
      </c>
      <c r="S876">
        <f t="shared" si="84"/>
        <v>3</v>
      </c>
      <c r="T876" t="str">
        <f t="shared" si="86"/>
        <v>2023-08</v>
      </c>
    </row>
    <row r="877" spans="1:20" x14ac:dyDescent="0.3">
      <c r="A877">
        <v>876</v>
      </c>
      <c r="B877" s="1">
        <v>45208</v>
      </c>
      <c r="C877" t="s">
        <v>919</v>
      </c>
      <c r="D877" t="s">
        <v>20</v>
      </c>
      <c r="E877">
        <v>43</v>
      </c>
      <c r="F877" t="s">
        <v>24</v>
      </c>
      <c r="G877">
        <v>4</v>
      </c>
      <c r="H877">
        <v>30</v>
      </c>
      <c r="I877">
        <v>120</v>
      </c>
      <c r="J877">
        <f t="shared" si="85"/>
        <v>2023</v>
      </c>
      <c r="K877" t="str">
        <f t="shared" si="87"/>
        <v>October</v>
      </c>
      <c r="L877">
        <f>DAY(Table1[[#This Row],[Date]])</f>
        <v>9</v>
      </c>
      <c r="M877" t="str">
        <f>TEXT(Table1[[#This Row],[Date]], "dddd")</f>
        <v>Monday</v>
      </c>
      <c r="N877">
        <f>(Table1[[#This Row],[Total Amount]] / Table1[[#This Row],[Quantity]])</f>
        <v>30</v>
      </c>
      <c r="O877">
        <f>IF(Table1[[#This Row],[Gender]]="Male", 1, 0)</f>
        <v>1</v>
      </c>
      <c r="P877" t="str">
        <f>IF(Table1[[#This Row],[Total Amount]] &gt; 1000, "Yes", "No")</f>
        <v>No</v>
      </c>
      <c r="Q877" t="str">
        <f t="shared" si="82"/>
        <v>31-45</v>
      </c>
      <c r="R877" s="3" t="str">
        <f t="shared" si="83"/>
        <v>Autumn</v>
      </c>
      <c r="S877">
        <f t="shared" si="84"/>
        <v>4</v>
      </c>
      <c r="T877" t="str">
        <f t="shared" si="86"/>
        <v>2023-10</v>
      </c>
    </row>
    <row r="878" spans="1:20" x14ac:dyDescent="0.3">
      <c r="A878">
        <v>877</v>
      </c>
      <c r="B878" s="1">
        <v>45096</v>
      </c>
      <c r="C878" t="s">
        <v>920</v>
      </c>
      <c r="D878" t="s">
        <v>23</v>
      </c>
      <c r="E878">
        <v>58</v>
      </c>
      <c r="F878" t="s">
        <v>24</v>
      </c>
      <c r="G878">
        <v>1</v>
      </c>
      <c r="H878">
        <v>25</v>
      </c>
      <c r="I878">
        <v>25</v>
      </c>
      <c r="J878">
        <f t="shared" si="85"/>
        <v>2023</v>
      </c>
      <c r="K878" t="str">
        <f t="shared" si="87"/>
        <v>June</v>
      </c>
      <c r="L878">
        <f>DAY(Table1[[#This Row],[Date]])</f>
        <v>19</v>
      </c>
      <c r="M878" t="str">
        <f>TEXT(Table1[[#This Row],[Date]], "dddd")</f>
        <v>Monday</v>
      </c>
      <c r="N878">
        <f>(Table1[[#This Row],[Total Amount]] / Table1[[#This Row],[Quantity]])</f>
        <v>25</v>
      </c>
      <c r="O878">
        <f>IF(Table1[[#This Row],[Gender]]="Male", 1, 0)</f>
        <v>0</v>
      </c>
      <c r="P878" t="str">
        <f>IF(Table1[[#This Row],[Total Amount]] &gt; 1000, "Yes", "No")</f>
        <v>No</v>
      </c>
      <c r="Q878" t="str">
        <f t="shared" si="82"/>
        <v>46+</v>
      </c>
      <c r="R878" s="3" t="str">
        <f t="shared" si="83"/>
        <v>Monsoon</v>
      </c>
      <c r="S878">
        <f t="shared" si="84"/>
        <v>2</v>
      </c>
      <c r="T878" t="str">
        <f t="shared" si="86"/>
        <v>2023-06</v>
      </c>
    </row>
    <row r="879" spans="1:20" x14ac:dyDescent="0.3">
      <c r="A879">
        <v>878</v>
      </c>
      <c r="B879" s="1">
        <v>45107</v>
      </c>
      <c r="C879" t="s">
        <v>921</v>
      </c>
      <c r="D879" t="s">
        <v>23</v>
      </c>
      <c r="E879">
        <v>20</v>
      </c>
      <c r="F879" t="s">
        <v>24</v>
      </c>
      <c r="G879">
        <v>1</v>
      </c>
      <c r="H879">
        <v>30</v>
      </c>
      <c r="I879">
        <v>30</v>
      </c>
      <c r="J879">
        <f t="shared" si="85"/>
        <v>2023</v>
      </c>
      <c r="K879" t="str">
        <f t="shared" si="87"/>
        <v>June</v>
      </c>
      <c r="L879">
        <f>DAY(Table1[[#This Row],[Date]])</f>
        <v>30</v>
      </c>
      <c r="M879" t="str">
        <f>TEXT(Table1[[#This Row],[Date]], "dddd")</f>
        <v>Friday</v>
      </c>
      <c r="N879">
        <f>(Table1[[#This Row],[Total Amount]] / Table1[[#This Row],[Quantity]])</f>
        <v>30</v>
      </c>
      <c r="O879">
        <f>IF(Table1[[#This Row],[Gender]]="Male", 1, 0)</f>
        <v>0</v>
      </c>
      <c r="P879" t="str">
        <f>IF(Table1[[#This Row],[Total Amount]] &gt; 1000, "Yes", "No")</f>
        <v>No</v>
      </c>
      <c r="Q879" t="str">
        <f t="shared" si="82"/>
        <v>18-30</v>
      </c>
      <c r="R879" s="3" t="str">
        <f t="shared" si="83"/>
        <v>Monsoon</v>
      </c>
      <c r="S879">
        <f t="shared" si="84"/>
        <v>2</v>
      </c>
      <c r="T879" t="str">
        <f t="shared" si="86"/>
        <v>2023-06</v>
      </c>
    </row>
    <row r="880" spans="1:20" x14ac:dyDescent="0.3">
      <c r="A880">
        <v>879</v>
      </c>
      <c r="B880" s="1">
        <v>45286</v>
      </c>
      <c r="C880" t="s">
        <v>922</v>
      </c>
      <c r="D880" t="s">
        <v>20</v>
      </c>
      <c r="E880">
        <v>23</v>
      </c>
      <c r="F880" t="s">
        <v>24</v>
      </c>
      <c r="G880">
        <v>1</v>
      </c>
      <c r="H880">
        <v>30</v>
      </c>
      <c r="I880">
        <v>30</v>
      </c>
      <c r="J880">
        <f t="shared" si="85"/>
        <v>2023</v>
      </c>
      <c r="K880" t="str">
        <f t="shared" si="87"/>
        <v>December</v>
      </c>
      <c r="L880">
        <f>DAY(Table1[[#This Row],[Date]])</f>
        <v>26</v>
      </c>
      <c r="M880" t="str">
        <f>TEXT(Table1[[#This Row],[Date]], "dddd")</f>
        <v>Tuesday</v>
      </c>
      <c r="N880">
        <f>(Table1[[#This Row],[Total Amount]] / Table1[[#This Row],[Quantity]])</f>
        <v>30</v>
      </c>
      <c r="O880">
        <f>IF(Table1[[#This Row],[Gender]]="Male", 1, 0)</f>
        <v>1</v>
      </c>
      <c r="P880" t="str">
        <f>IF(Table1[[#This Row],[Total Amount]] &gt; 1000, "Yes", "No")</f>
        <v>No</v>
      </c>
      <c r="Q880" t="str">
        <f t="shared" si="82"/>
        <v>18-30</v>
      </c>
      <c r="R880" s="3" t="str">
        <f t="shared" si="83"/>
        <v>Winter</v>
      </c>
      <c r="S880">
        <f t="shared" si="84"/>
        <v>4</v>
      </c>
      <c r="T880" t="str">
        <f t="shared" si="86"/>
        <v>2023-12</v>
      </c>
    </row>
    <row r="881" spans="1:20" x14ac:dyDescent="0.3">
      <c r="A881">
        <v>880</v>
      </c>
      <c r="B881" s="1">
        <v>45159</v>
      </c>
      <c r="C881" t="s">
        <v>923</v>
      </c>
      <c r="D881" t="s">
        <v>20</v>
      </c>
      <c r="E881">
        <v>22</v>
      </c>
      <c r="F881" t="s">
        <v>21</v>
      </c>
      <c r="G881">
        <v>2</v>
      </c>
      <c r="H881">
        <v>500</v>
      </c>
      <c r="I881">
        <v>1000</v>
      </c>
      <c r="J881">
        <f t="shared" si="85"/>
        <v>2023</v>
      </c>
      <c r="K881" t="str">
        <f t="shared" si="87"/>
        <v>August</v>
      </c>
      <c r="L881">
        <f>DAY(Table1[[#This Row],[Date]])</f>
        <v>21</v>
      </c>
      <c r="M881" t="str">
        <f>TEXT(Table1[[#This Row],[Date]], "dddd")</f>
        <v>Monday</v>
      </c>
      <c r="N881">
        <f>(Table1[[#This Row],[Total Amount]] / Table1[[#This Row],[Quantity]])</f>
        <v>500</v>
      </c>
      <c r="O881">
        <f>IF(Table1[[#This Row],[Gender]]="Male", 1, 0)</f>
        <v>1</v>
      </c>
      <c r="P881" t="str">
        <f>IF(Table1[[#This Row],[Total Amount]] &gt; 1000, "Yes", "No")</f>
        <v>No</v>
      </c>
      <c r="Q881" t="str">
        <f t="shared" si="82"/>
        <v>18-30</v>
      </c>
      <c r="R881" s="3" t="str">
        <f t="shared" si="83"/>
        <v>Monsoon</v>
      </c>
      <c r="S881">
        <f t="shared" si="84"/>
        <v>3</v>
      </c>
      <c r="T881" t="str">
        <f t="shared" si="86"/>
        <v>2023-08</v>
      </c>
    </row>
    <row r="882" spans="1:20" x14ac:dyDescent="0.3">
      <c r="A882">
        <v>881</v>
      </c>
      <c r="B882" s="1">
        <v>45065</v>
      </c>
      <c r="C882" t="s">
        <v>924</v>
      </c>
      <c r="D882" t="s">
        <v>20</v>
      </c>
      <c r="E882">
        <v>22</v>
      </c>
      <c r="F882" t="s">
        <v>27</v>
      </c>
      <c r="G882">
        <v>1</v>
      </c>
      <c r="H882">
        <v>300</v>
      </c>
      <c r="I882">
        <v>300</v>
      </c>
      <c r="J882">
        <f t="shared" si="85"/>
        <v>2023</v>
      </c>
      <c r="K882" t="str">
        <f t="shared" si="87"/>
        <v>May</v>
      </c>
      <c r="L882">
        <f>DAY(Table1[[#This Row],[Date]])</f>
        <v>19</v>
      </c>
      <c r="M882" t="str">
        <f>TEXT(Table1[[#This Row],[Date]], "dddd")</f>
        <v>Friday</v>
      </c>
      <c r="N882">
        <f>(Table1[[#This Row],[Total Amount]] / Table1[[#This Row],[Quantity]])</f>
        <v>300</v>
      </c>
      <c r="O882">
        <f>IF(Table1[[#This Row],[Gender]]="Male", 1, 0)</f>
        <v>1</v>
      </c>
      <c r="P882" t="str">
        <f>IF(Table1[[#This Row],[Total Amount]] &gt; 1000, "Yes", "No")</f>
        <v>No</v>
      </c>
      <c r="Q882" t="str">
        <f t="shared" si="82"/>
        <v>18-30</v>
      </c>
      <c r="R882" s="3" t="str">
        <f t="shared" si="83"/>
        <v>Summer</v>
      </c>
      <c r="S882">
        <f t="shared" si="84"/>
        <v>2</v>
      </c>
      <c r="T882" t="str">
        <f t="shared" si="86"/>
        <v>2023-05</v>
      </c>
    </row>
    <row r="883" spans="1:20" x14ac:dyDescent="0.3">
      <c r="A883">
        <v>882</v>
      </c>
      <c r="B883" s="1">
        <v>45083</v>
      </c>
      <c r="C883" t="s">
        <v>925</v>
      </c>
      <c r="D883" t="s">
        <v>23</v>
      </c>
      <c r="E883">
        <v>64</v>
      </c>
      <c r="F883" t="s">
        <v>27</v>
      </c>
      <c r="G883">
        <v>2</v>
      </c>
      <c r="H883">
        <v>25</v>
      </c>
      <c r="I883">
        <v>50</v>
      </c>
      <c r="J883">
        <f t="shared" si="85"/>
        <v>2023</v>
      </c>
      <c r="K883" t="str">
        <f t="shared" si="87"/>
        <v>June</v>
      </c>
      <c r="L883">
        <f>DAY(Table1[[#This Row],[Date]])</f>
        <v>6</v>
      </c>
      <c r="M883" t="str">
        <f>TEXT(Table1[[#This Row],[Date]], "dddd")</f>
        <v>Tuesday</v>
      </c>
      <c r="N883">
        <f>(Table1[[#This Row],[Total Amount]] / Table1[[#This Row],[Quantity]])</f>
        <v>25</v>
      </c>
      <c r="O883">
        <f>IF(Table1[[#This Row],[Gender]]="Male", 1, 0)</f>
        <v>0</v>
      </c>
      <c r="P883" t="str">
        <f>IF(Table1[[#This Row],[Total Amount]] &gt; 1000, "Yes", "No")</f>
        <v>No</v>
      </c>
      <c r="Q883" t="str">
        <f t="shared" si="82"/>
        <v>46+</v>
      </c>
      <c r="R883" s="3" t="str">
        <f t="shared" si="83"/>
        <v>Monsoon</v>
      </c>
      <c r="S883">
        <f t="shared" si="84"/>
        <v>2</v>
      </c>
      <c r="T883" t="str">
        <f t="shared" si="86"/>
        <v>2023-06</v>
      </c>
    </row>
    <row r="884" spans="1:20" x14ac:dyDescent="0.3">
      <c r="A884">
        <v>883</v>
      </c>
      <c r="B884" s="1">
        <v>45055</v>
      </c>
      <c r="C884" t="s">
        <v>926</v>
      </c>
      <c r="D884" t="s">
        <v>20</v>
      </c>
      <c r="E884">
        <v>40</v>
      </c>
      <c r="F884" t="s">
        <v>27</v>
      </c>
      <c r="G884">
        <v>1</v>
      </c>
      <c r="H884">
        <v>500</v>
      </c>
      <c r="I884">
        <v>500</v>
      </c>
      <c r="J884">
        <f t="shared" si="85"/>
        <v>2023</v>
      </c>
      <c r="K884" t="str">
        <f t="shared" si="87"/>
        <v>May</v>
      </c>
      <c r="L884">
        <f>DAY(Table1[[#This Row],[Date]])</f>
        <v>9</v>
      </c>
      <c r="M884" t="str">
        <f>TEXT(Table1[[#This Row],[Date]], "dddd")</f>
        <v>Tuesday</v>
      </c>
      <c r="N884">
        <f>(Table1[[#This Row],[Total Amount]] / Table1[[#This Row],[Quantity]])</f>
        <v>500</v>
      </c>
      <c r="O884">
        <f>IF(Table1[[#This Row],[Gender]]="Male", 1, 0)</f>
        <v>1</v>
      </c>
      <c r="P884" t="str">
        <f>IF(Table1[[#This Row],[Total Amount]] &gt; 1000, "Yes", "No")</f>
        <v>No</v>
      </c>
      <c r="Q884" t="str">
        <f t="shared" si="82"/>
        <v>31-45</v>
      </c>
      <c r="R884" s="3" t="str">
        <f t="shared" si="83"/>
        <v>Summer</v>
      </c>
      <c r="S884">
        <f t="shared" si="84"/>
        <v>2</v>
      </c>
      <c r="T884" t="str">
        <f t="shared" si="86"/>
        <v>2023-05</v>
      </c>
    </row>
    <row r="885" spans="1:20" x14ac:dyDescent="0.3">
      <c r="A885">
        <v>884</v>
      </c>
      <c r="B885" s="1">
        <v>45045</v>
      </c>
      <c r="C885" t="s">
        <v>927</v>
      </c>
      <c r="D885" t="s">
        <v>23</v>
      </c>
      <c r="E885">
        <v>26</v>
      </c>
      <c r="F885" t="s">
        <v>24</v>
      </c>
      <c r="G885">
        <v>2</v>
      </c>
      <c r="H885">
        <v>30</v>
      </c>
      <c r="I885">
        <v>60</v>
      </c>
      <c r="J885">
        <f t="shared" si="85"/>
        <v>2023</v>
      </c>
      <c r="K885" t="str">
        <f t="shared" si="87"/>
        <v>April</v>
      </c>
      <c r="L885">
        <f>DAY(Table1[[#This Row],[Date]])</f>
        <v>29</v>
      </c>
      <c r="M885" t="str">
        <f>TEXT(Table1[[#This Row],[Date]], "dddd")</f>
        <v>Saturday</v>
      </c>
      <c r="N885">
        <f>(Table1[[#This Row],[Total Amount]] / Table1[[#This Row],[Quantity]])</f>
        <v>30</v>
      </c>
      <c r="O885">
        <f>IF(Table1[[#This Row],[Gender]]="Male", 1, 0)</f>
        <v>0</v>
      </c>
      <c r="P885" t="str">
        <f>IF(Table1[[#This Row],[Total Amount]] &gt; 1000, "Yes", "No")</f>
        <v>No</v>
      </c>
      <c r="Q885" t="str">
        <f t="shared" si="82"/>
        <v>18-30</v>
      </c>
      <c r="R885" s="3" t="str">
        <f t="shared" si="83"/>
        <v>Summer</v>
      </c>
      <c r="S885">
        <f t="shared" si="84"/>
        <v>2</v>
      </c>
      <c r="T885" t="str">
        <f t="shared" si="86"/>
        <v>2023-04</v>
      </c>
    </row>
    <row r="886" spans="1:20" x14ac:dyDescent="0.3">
      <c r="A886">
        <v>885</v>
      </c>
      <c r="B886" s="1">
        <v>44988</v>
      </c>
      <c r="C886" t="s">
        <v>928</v>
      </c>
      <c r="D886" t="s">
        <v>23</v>
      </c>
      <c r="E886">
        <v>52</v>
      </c>
      <c r="F886" t="s">
        <v>24</v>
      </c>
      <c r="G886">
        <v>4</v>
      </c>
      <c r="H886">
        <v>30</v>
      </c>
      <c r="I886">
        <v>120</v>
      </c>
      <c r="J886">
        <f t="shared" si="85"/>
        <v>2023</v>
      </c>
      <c r="K886" t="str">
        <f t="shared" si="87"/>
        <v>March</v>
      </c>
      <c r="L886">
        <f>DAY(Table1[[#This Row],[Date]])</f>
        <v>3</v>
      </c>
      <c r="M886" t="str">
        <f>TEXT(Table1[[#This Row],[Date]], "dddd")</f>
        <v>Friday</v>
      </c>
      <c r="N886">
        <f>(Table1[[#This Row],[Total Amount]] / Table1[[#This Row],[Quantity]])</f>
        <v>30</v>
      </c>
      <c r="O886">
        <f>IF(Table1[[#This Row],[Gender]]="Male", 1, 0)</f>
        <v>0</v>
      </c>
      <c r="P886" t="str">
        <f>IF(Table1[[#This Row],[Total Amount]] &gt; 1000, "Yes", "No")</f>
        <v>No</v>
      </c>
      <c r="Q886" t="str">
        <f t="shared" si="82"/>
        <v>46+</v>
      </c>
      <c r="R886" s="3" t="str">
        <f t="shared" si="83"/>
        <v>Summer</v>
      </c>
      <c r="S886">
        <f t="shared" si="84"/>
        <v>1</v>
      </c>
      <c r="T886" t="str">
        <f t="shared" si="86"/>
        <v>2023-03</v>
      </c>
    </row>
    <row r="887" spans="1:20" x14ac:dyDescent="0.3">
      <c r="A887">
        <v>886</v>
      </c>
      <c r="B887" s="1">
        <v>45025</v>
      </c>
      <c r="C887" t="s">
        <v>929</v>
      </c>
      <c r="D887" t="s">
        <v>20</v>
      </c>
      <c r="E887">
        <v>37</v>
      </c>
      <c r="F887" t="s">
        <v>27</v>
      </c>
      <c r="G887">
        <v>3</v>
      </c>
      <c r="H887">
        <v>300</v>
      </c>
      <c r="I887">
        <v>900</v>
      </c>
      <c r="J887">
        <f t="shared" si="85"/>
        <v>2023</v>
      </c>
      <c r="K887" t="str">
        <f t="shared" si="87"/>
        <v>April</v>
      </c>
      <c r="L887">
        <f>DAY(Table1[[#This Row],[Date]])</f>
        <v>9</v>
      </c>
      <c r="M887" t="str">
        <f>TEXT(Table1[[#This Row],[Date]], "dddd")</f>
        <v>Sunday</v>
      </c>
      <c r="N887">
        <f>(Table1[[#This Row],[Total Amount]] / Table1[[#This Row],[Quantity]])</f>
        <v>300</v>
      </c>
      <c r="O887">
        <f>IF(Table1[[#This Row],[Gender]]="Male", 1, 0)</f>
        <v>1</v>
      </c>
      <c r="P887" t="str">
        <f>IF(Table1[[#This Row],[Total Amount]] &gt; 1000, "Yes", "No")</f>
        <v>No</v>
      </c>
      <c r="Q887" t="str">
        <f t="shared" si="82"/>
        <v>31-45</v>
      </c>
      <c r="R887" s="3" t="str">
        <f t="shared" si="83"/>
        <v>Summer</v>
      </c>
      <c r="S887">
        <f t="shared" si="84"/>
        <v>2</v>
      </c>
      <c r="T887" t="str">
        <f t="shared" si="86"/>
        <v>2023-04</v>
      </c>
    </row>
    <row r="888" spans="1:20" x14ac:dyDescent="0.3">
      <c r="A888">
        <v>887</v>
      </c>
      <c r="B888" s="1">
        <v>45088</v>
      </c>
      <c r="C888" t="s">
        <v>930</v>
      </c>
      <c r="D888" t="s">
        <v>20</v>
      </c>
      <c r="E888">
        <v>59</v>
      </c>
      <c r="F888" t="s">
        <v>24</v>
      </c>
      <c r="G888">
        <v>4</v>
      </c>
      <c r="H888">
        <v>25</v>
      </c>
      <c r="I888">
        <v>100</v>
      </c>
      <c r="J888">
        <f t="shared" si="85"/>
        <v>2023</v>
      </c>
      <c r="K888" t="str">
        <f t="shared" si="87"/>
        <v>June</v>
      </c>
      <c r="L888">
        <f>DAY(Table1[[#This Row],[Date]])</f>
        <v>11</v>
      </c>
      <c r="M888" t="str">
        <f>TEXT(Table1[[#This Row],[Date]], "dddd")</f>
        <v>Sunday</v>
      </c>
      <c r="N888">
        <f>(Table1[[#This Row],[Total Amount]] / Table1[[#This Row],[Quantity]])</f>
        <v>25</v>
      </c>
      <c r="O888">
        <f>IF(Table1[[#This Row],[Gender]]="Male", 1, 0)</f>
        <v>1</v>
      </c>
      <c r="P888" t="str">
        <f>IF(Table1[[#This Row],[Total Amount]] &gt; 1000, "Yes", "No")</f>
        <v>No</v>
      </c>
      <c r="Q888" t="str">
        <f t="shared" si="82"/>
        <v>46+</v>
      </c>
      <c r="R888" s="3" t="str">
        <f t="shared" si="83"/>
        <v>Monsoon</v>
      </c>
      <c r="S888">
        <f t="shared" si="84"/>
        <v>2</v>
      </c>
      <c r="T888" t="str">
        <f t="shared" si="86"/>
        <v>2023-06</v>
      </c>
    </row>
    <row r="889" spans="1:20" x14ac:dyDescent="0.3">
      <c r="A889">
        <v>888</v>
      </c>
      <c r="B889" s="1">
        <v>44988</v>
      </c>
      <c r="C889" t="s">
        <v>931</v>
      </c>
      <c r="D889" t="s">
        <v>23</v>
      </c>
      <c r="E889">
        <v>52</v>
      </c>
      <c r="F889" t="s">
        <v>27</v>
      </c>
      <c r="G889">
        <v>4</v>
      </c>
      <c r="H889">
        <v>25</v>
      </c>
      <c r="I889">
        <v>100</v>
      </c>
      <c r="J889">
        <f t="shared" si="85"/>
        <v>2023</v>
      </c>
      <c r="K889" t="str">
        <f t="shared" si="87"/>
        <v>March</v>
      </c>
      <c r="L889">
        <f>DAY(Table1[[#This Row],[Date]])</f>
        <v>3</v>
      </c>
      <c r="M889" t="str">
        <f>TEXT(Table1[[#This Row],[Date]], "dddd")</f>
        <v>Friday</v>
      </c>
      <c r="N889">
        <f>(Table1[[#This Row],[Total Amount]] / Table1[[#This Row],[Quantity]])</f>
        <v>25</v>
      </c>
      <c r="O889">
        <f>IF(Table1[[#This Row],[Gender]]="Male", 1, 0)</f>
        <v>0</v>
      </c>
      <c r="P889" t="str">
        <f>IF(Table1[[#This Row],[Total Amount]] &gt; 1000, "Yes", "No")</f>
        <v>No</v>
      </c>
      <c r="Q889" t="str">
        <f t="shared" si="82"/>
        <v>46+</v>
      </c>
      <c r="R889" s="3" t="str">
        <f t="shared" si="83"/>
        <v>Summer</v>
      </c>
      <c r="S889">
        <f t="shared" si="84"/>
        <v>1</v>
      </c>
      <c r="T889" t="str">
        <f t="shared" si="86"/>
        <v>2023-03</v>
      </c>
    </row>
    <row r="890" spans="1:20" x14ac:dyDescent="0.3">
      <c r="A890">
        <v>889</v>
      </c>
      <c r="B890" s="1">
        <v>45201</v>
      </c>
      <c r="C890" t="s">
        <v>932</v>
      </c>
      <c r="D890" t="s">
        <v>23</v>
      </c>
      <c r="E890">
        <v>35</v>
      </c>
      <c r="F890" t="s">
        <v>27</v>
      </c>
      <c r="G890">
        <v>1</v>
      </c>
      <c r="H890">
        <v>50</v>
      </c>
      <c r="I890">
        <v>50</v>
      </c>
      <c r="J890">
        <f t="shared" si="85"/>
        <v>2023</v>
      </c>
      <c r="K890" t="str">
        <f t="shared" si="87"/>
        <v>October</v>
      </c>
      <c r="L890">
        <f>DAY(Table1[[#This Row],[Date]])</f>
        <v>2</v>
      </c>
      <c r="M890" t="str">
        <f>TEXT(Table1[[#This Row],[Date]], "dddd")</f>
        <v>Monday</v>
      </c>
      <c r="N890">
        <f>(Table1[[#This Row],[Total Amount]] / Table1[[#This Row],[Quantity]])</f>
        <v>50</v>
      </c>
      <c r="O890">
        <f>IF(Table1[[#This Row],[Gender]]="Male", 1, 0)</f>
        <v>0</v>
      </c>
      <c r="P890" t="str">
        <f>IF(Table1[[#This Row],[Total Amount]] &gt; 1000, "Yes", "No")</f>
        <v>No</v>
      </c>
      <c r="Q890" t="str">
        <f t="shared" si="82"/>
        <v>31-45</v>
      </c>
      <c r="R890" s="3" t="str">
        <f t="shared" si="83"/>
        <v>Autumn</v>
      </c>
      <c r="S890">
        <f t="shared" si="84"/>
        <v>4</v>
      </c>
      <c r="T890" t="str">
        <f t="shared" si="86"/>
        <v>2023-10</v>
      </c>
    </row>
    <row r="891" spans="1:20" x14ac:dyDescent="0.3">
      <c r="A891">
        <v>890</v>
      </c>
      <c r="B891" s="1">
        <v>45280</v>
      </c>
      <c r="C891" t="s">
        <v>933</v>
      </c>
      <c r="D891" t="s">
        <v>20</v>
      </c>
      <c r="E891">
        <v>34</v>
      </c>
      <c r="F891" t="s">
        <v>27</v>
      </c>
      <c r="G891">
        <v>2</v>
      </c>
      <c r="H891">
        <v>25</v>
      </c>
      <c r="I891">
        <v>50</v>
      </c>
      <c r="J891">
        <f t="shared" si="85"/>
        <v>2023</v>
      </c>
      <c r="K891" t="str">
        <f t="shared" si="87"/>
        <v>December</v>
      </c>
      <c r="L891">
        <f>DAY(Table1[[#This Row],[Date]])</f>
        <v>20</v>
      </c>
      <c r="M891" t="str">
        <f>TEXT(Table1[[#This Row],[Date]], "dddd")</f>
        <v>Wednesday</v>
      </c>
      <c r="N891">
        <f>(Table1[[#This Row],[Total Amount]] / Table1[[#This Row],[Quantity]])</f>
        <v>25</v>
      </c>
      <c r="O891">
        <f>IF(Table1[[#This Row],[Gender]]="Male", 1, 0)</f>
        <v>1</v>
      </c>
      <c r="P891" t="str">
        <f>IF(Table1[[#This Row],[Total Amount]] &gt; 1000, "Yes", "No")</f>
        <v>No</v>
      </c>
      <c r="Q891" t="str">
        <f t="shared" si="82"/>
        <v>31-45</v>
      </c>
      <c r="R891" s="3" t="str">
        <f t="shared" si="83"/>
        <v>Winter</v>
      </c>
      <c r="S891">
        <f t="shared" si="84"/>
        <v>4</v>
      </c>
      <c r="T891" t="str">
        <f t="shared" si="86"/>
        <v>2023-12</v>
      </c>
    </row>
    <row r="892" spans="1:20" x14ac:dyDescent="0.3">
      <c r="A892">
        <v>891</v>
      </c>
      <c r="B892" s="1">
        <v>45021</v>
      </c>
      <c r="C892" t="s">
        <v>934</v>
      </c>
      <c r="D892" t="s">
        <v>20</v>
      </c>
      <c r="E892">
        <v>41</v>
      </c>
      <c r="F892" t="s">
        <v>27</v>
      </c>
      <c r="G892">
        <v>3</v>
      </c>
      <c r="H892">
        <v>300</v>
      </c>
      <c r="I892">
        <v>900</v>
      </c>
      <c r="J892">
        <f t="shared" si="85"/>
        <v>2023</v>
      </c>
      <c r="K892" t="str">
        <f t="shared" si="87"/>
        <v>April</v>
      </c>
      <c r="L892">
        <f>DAY(Table1[[#This Row],[Date]])</f>
        <v>5</v>
      </c>
      <c r="M892" t="str">
        <f>TEXT(Table1[[#This Row],[Date]], "dddd")</f>
        <v>Wednesday</v>
      </c>
      <c r="N892">
        <f>(Table1[[#This Row],[Total Amount]] / Table1[[#This Row],[Quantity]])</f>
        <v>300</v>
      </c>
      <c r="O892">
        <f>IF(Table1[[#This Row],[Gender]]="Male", 1, 0)</f>
        <v>1</v>
      </c>
      <c r="P892" t="str">
        <f>IF(Table1[[#This Row],[Total Amount]] &gt; 1000, "Yes", "No")</f>
        <v>No</v>
      </c>
      <c r="Q892" t="str">
        <f t="shared" si="82"/>
        <v>31-45</v>
      </c>
      <c r="R892" s="3" t="str">
        <f t="shared" si="83"/>
        <v>Summer</v>
      </c>
      <c r="S892">
        <f t="shared" si="84"/>
        <v>2</v>
      </c>
      <c r="T892" t="str">
        <f t="shared" si="86"/>
        <v>2023-04</v>
      </c>
    </row>
    <row r="893" spans="1:20" x14ac:dyDescent="0.3">
      <c r="A893">
        <v>892</v>
      </c>
      <c r="B893" s="1">
        <v>45025</v>
      </c>
      <c r="C893" t="s">
        <v>935</v>
      </c>
      <c r="D893" t="s">
        <v>20</v>
      </c>
      <c r="E893">
        <v>20</v>
      </c>
      <c r="F893" t="s">
        <v>27</v>
      </c>
      <c r="G893">
        <v>1</v>
      </c>
      <c r="H893">
        <v>50</v>
      </c>
      <c r="I893">
        <v>50</v>
      </c>
      <c r="J893">
        <f t="shared" si="85"/>
        <v>2023</v>
      </c>
      <c r="K893" t="str">
        <f t="shared" si="87"/>
        <v>April</v>
      </c>
      <c r="L893">
        <f>DAY(Table1[[#This Row],[Date]])</f>
        <v>9</v>
      </c>
      <c r="M893" t="str">
        <f>TEXT(Table1[[#This Row],[Date]], "dddd")</f>
        <v>Sunday</v>
      </c>
      <c r="N893">
        <f>(Table1[[#This Row],[Total Amount]] / Table1[[#This Row],[Quantity]])</f>
        <v>50</v>
      </c>
      <c r="O893">
        <f>IF(Table1[[#This Row],[Gender]]="Male", 1, 0)</f>
        <v>1</v>
      </c>
      <c r="P893" t="str">
        <f>IF(Table1[[#This Row],[Total Amount]] &gt; 1000, "Yes", "No")</f>
        <v>No</v>
      </c>
      <c r="Q893" t="str">
        <f t="shared" si="82"/>
        <v>18-30</v>
      </c>
      <c r="R893" s="3" t="str">
        <f t="shared" si="83"/>
        <v>Summer</v>
      </c>
      <c r="S893">
        <f t="shared" si="84"/>
        <v>2</v>
      </c>
      <c r="T893" t="str">
        <f t="shared" si="86"/>
        <v>2023-04</v>
      </c>
    </row>
    <row r="894" spans="1:20" x14ac:dyDescent="0.3">
      <c r="A894">
        <v>893</v>
      </c>
      <c r="B894" s="1">
        <v>45037</v>
      </c>
      <c r="C894" t="s">
        <v>936</v>
      </c>
      <c r="D894" t="s">
        <v>20</v>
      </c>
      <c r="E894">
        <v>49</v>
      </c>
      <c r="F894" t="s">
        <v>27</v>
      </c>
      <c r="G894">
        <v>1</v>
      </c>
      <c r="H894">
        <v>50</v>
      </c>
      <c r="I894">
        <v>50</v>
      </c>
      <c r="J894">
        <f t="shared" si="85"/>
        <v>2023</v>
      </c>
      <c r="K894" t="str">
        <f t="shared" si="87"/>
        <v>April</v>
      </c>
      <c r="L894">
        <f>DAY(Table1[[#This Row],[Date]])</f>
        <v>21</v>
      </c>
      <c r="M894" t="str">
        <f>TEXT(Table1[[#This Row],[Date]], "dddd")</f>
        <v>Friday</v>
      </c>
      <c r="N894">
        <f>(Table1[[#This Row],[Total Amount]] / Table1[[#This Row],[Quantity]])</f>
        <v>50</v>
      </c>
      <c r="O894">
        <f>IF(Table1[[#This Row],[Gender]]="Male", 1, 0)</f>
        <v>1</v>
      </c>
      <c r="P894" t="str">
        <f>IF(Table1[[#This Row],[Total Amount]] &gt; 1000, "Yes", "No")</f>
        <v>No</v>
      </c>
      <c r="Q894" t="str">
        <f t="shared" si="82"/>
        <v>46+</v>
      </c>
      <c r="R894" s="3" t="str">
        <f t="shared" si="83"/>
        <v>Summer</v>
      </c>
      <c r="S894">
        <f t="shared" si="84"/>
        <v>2</v>
      </c>
      <c r="T894" t="str">
        <f t="shared" si="86"/>
        <v>2023-04</v>
      </c>
    </row>
    <row r="895" spans="1:20" x14ac:dyDescent="0.3">
      <c r="A895">
        <v>894</v>
      </c>
      <c r="B895" s="1">
        <v>45174</v>
      </c>
      <c r="C895" t="s">
        <v>937</v>
      </c>
      <c r="D895" t="s">
        <v>20</v>
      </c>
      <c r="E895">
        <v>52</v>
      </c>
      <c r="F895" t="s">
        <v>27</v>
      </c>
      <c r="G895">
        <v>1</v>
      </c>
      <c r="H895">
        <v>30</v>
      </c>
      <c r="I895">
        <v>30</v>
      </c>
      <c r="J895">
        <f t="shared" si="85"/>
        <v>2023</v>
      </c>
      <c r="K895" t="str">
        <f t="shared" si="87"/>
        <v>September</v>
      </c>
      <c r="L895">
        <f>DAY(Table1[[#This Row],[Date]])</f>
        <v>5</v>
      </c>
      <c r="M895" t="str">
        <f>TEXT(Table1[[#This Row],[Date]], "dddd")</f>
        <v>Tuesday</v>
      </c>
      <c r="N895">
        <f>(Table1[[#This Row],[Total Amount]] / Table1[[#This Row],[Quantity]])</f>
        <v>30</v>
      </c>
      <c r="O895">
        <f>IF(Table1[[#This Row],[Gender]]="Male", 1, 0)</f>
        <v>1</v>
      </c>
      <c r="P895" t="str">
        <f>IF(Table1[[#This Row],[Total Amount]] &gt; 1000, "Yes", "No")</f>
        <v>No</v>
      </c>
      <c r="Q895" t="str">
        <f t="shared" si="82"/>
        <v>46+</v>
      </c>
      <c r="R895" s="3" t="str">
        <f t="shared" si="83"/>
        <v>Monsoon</v>
      </c>
      <c r="S895">
        <f t="shared" si="84"/>
        <v>3</v>
      </c>
      <c r="T895" t="str">
        <f t="shared" si="86"/>
        <v>2023-09</v>
      </c>
    </row>
    <row r="896" spans="1:20" x14ac:dyDescent="0.3">
      <c r="A896">
        <v>895</v>
      </c>
      <c r="B896" s="1">
        <v>45068</v>
      </c>
      <c r="C896" t="s">
        <v>938</v>
      </c>
      <c r="D896" t="s">
        <v>23</v>
      </c>
      <c r="E896">
        <v>55</v>
      </c>
      <c r="F896" t="s">
        <v>24</v>
      </c>
      <c r="G896">
        <v>4</v>
      </c>
      <c r="H896">
        <v>30</v>
      </c>
      <c r="I896">
        <v>120</v>
      </c>
      <c r="J896">
        <f t="shared" si="85"/>
        <v>2023</v>
      </c>
      <c r="K896" t="str">
        <f t="shared" si="87"/>
        <v>May</v>
      </c>
      <c r="L896">
        <f>DAY(Table1[[#This Row],[Date]])</f>
        <v>22</v>
      </c>
      <c r="M896" t="str">
        <f>TEXT(Table1[[#This Row],[Date]], "dddd")</f>
        <v>Monday</v>
      </c>
      <c r="N896">
        <f>(Table1[[#This Row],[Total Amount]] / Table1[[#This Row],[Quantity]])</f>
        <v>30</v>
      </c>
      <c r="O896">
        <f>IF(Table1[[#This Row],[Gender]]="Male", 1, 0)</f>
        <v>0</v>
      </c>
      <c r="P896" t="str">
        <f>IF(Table1[[#This Row],[Total Amount]] &gt; 1000, "Yes", "No")</f>
        <v>No</v>
      </c>
      <c r="Q896" t="str">
        <f t="shared" si="82"/>
        <v>46+</v>
      </c>
      <c r="R896" s="3" t="str">
        <f t="shared" si="83"/>
        <v>Summer</v>
      </c>
      <c r="S896">
        <f t="shared" si="84"/>
        <v>2</v>
      </c>
      <c r="T896" t="str">
        <f t="shared" si="86"/>
        <v>2023-05</v>
      </c>
    </row>
    <row r="897" spans="1:20" x14ac:dyDescent="0.3">
      <c r="A897">
        <v>896</v>
      </c>
      <c r="B897" s="1">
        <v>45228</v>
      </c>
      <c r="C897" t="s">
        <v>939</v>
      </c>
      <c r="D897" t="s">
        <v>23</v>
      </c>
      <c r="E897">
        <v>30</v>
      </c>
      <c r="F897" t="s">
        <v>27</v>
      </c>
      <c r="G897">
        <v>2</v>
      </c>
      <c r="H897">
        <v>25</v>
      </c>
      <c r="I897">
        <v>50</v>
      </c>
      <c r="J897">
        <f t="shared" si="85"/>
        <v>2023</v>
      </c>
      <c r="K897" t="str">
        <f t="shared" si="87"/>
        <v>October</v>
      </c>
      <c r="L897">
        <f>DAY(Table1[[#This Row],[Date]])</f>
        <v>29</v>
      </c>
      <c r="M897" t="str">
        <f>TEXT(Table1[[#This Row],[Date]], "dddd")</f>
        <v>Sunday</v>
      </c>
      <c r="N897">
        <f>(Table1[[#This Row],[Total Amount]] / Table1[[#This Row],[Quantity]])</f>
        <v>25</v>
      </c>
      <c r="O897">
        <f>IF(Table1[[#This Row],[Gender]]="Male", 1, 0)</f>
        <v>0</v>
      </c>
      <c r="P897" t="str">
        <f>IF(Table1[[#This Row],[Total Amount]] &gt; 1000, "Yes", "No")</f>
        <v>No</v>
      </c>
      <c r="Q897" t="str">
        <f t="shared" si="82"/>
        <v>18-30</v>
      </c>
      <c r="R897" s="3" t="str">
        <f t="shared" si="83"/>
        <v>Autumn</v>
      </c>
      <c r="S897">
        <f t="shared" si="84"/>
        <v>4</v>
      </c>
      <c r="T897" t="str">
        <f t="shared" si="86"/>
        <v>2023-10</v>
      </c>
    </row>
    <row r="898" spans="1:20" x14ac:dyDescent="0.3">
      <c r="A898">
        <v>897</v>
      </c>
      <c r="B898" s="1">
        <v>45195</v>
      </c>
      <c r="C898" t="s">
        <v>940</v>
      </c>
      <c r="D898" t="s">
        <v>23</v>
      </c>
      <c r="E898">
        <v>64</v>
      </c>
      <c r="F898" t="s">
        <v>27</v>
      </c>
      <c r="G898">
        <v>2</v>
      </c>
      <c r="H898">
        <v>50</v>
      </c>
      <c r="I898">
        <v>100</v>
      </c>
      <c r="J898">
        <f t="shared" si="85"/>
        <v>2023</v>
      </c>
      <c r="K898" t="str">
        <f t="shared" si="87"/>
        <v>September</v>
      </c>
      <c r="L898">
        <f>DAY(Table1[[#This Row],[Date]])</f>
        <v>26</v>
      </c>
      <c r="M898" t="str">
        <f>TEXT(Table1[[#This Row],[Date]], "dddd")</f>
        <v>Tuesday</v>
      </c>
      <c r="N898">
        <f>(Table1[[#This Row],[Total Amount]] / Table1[[#This Row],[Quantity]])</f>
        <v>50</v>
      </c>
      <c r="O898">
        <f>IF(Table1[[#This Row],[Gender]]="Male", 1, 0)</f>
        <v>0</v>
      </c>
      <c r="P898" t="str">
        <f>IF(Table1[[#This Row],[Total Amount]] &gt; 1000, "Yes", "No")</f>
        <v>No</v>
      </c>
      <c r="Q898" t="str">
        <f t="shared" si="82"/>
        <v>46+</v>
      </c>
      <c r="R898" s="3" t="str">
        <f t="shared" si="83"/>
        <v>Monsoon</v>
      </c>
      <c r="S898">
        <f t="shared" si="84"/>
        <v>3</v>
      </c>
      <c r="T898" t="str">
        <f t="shared" si="86"/>
        <v>2023-09</v>
      </c>
    </row>
    <row r="899" spans="1:20" x14ac:dyDescent="0.3">
      <c r="A899">
        <v>898</v>
      </c>
      <c r="B899" s="1">
        <v>45232</v>
      </c>
      <c r="C899" t="s">
        <v>941</v>
      </c>
      <c r="D899" t="s">
        <v>23</v>
      </c>
      <c r="E899">
        <v>42</v>
      </c>
      <c r="F899" t="s">
        <v>24</v>
      </c>
      <c r="G899">
        <v>3</v>
      </c>
      <c r="H899">
        <v>30</v>
      </c>
      <c r="I899">
        <v>90</v>
      </c>
      <c r="J899">
        <f t="shared" si="85"/>
        <v>2023</v>
      </c>
      <c r="K899" t="str">
        <f t="shared" si="87"/>
        <v>November</v>
      </c>
      <c r="L899">
        <f>DAY(Table1[[#This Row],[Date]])</f>
        <v>2</v>
      </c>
      <c r="M899" t="str">
        <f>TEXT(Table1[[#This Row],[Date]], "dddd")</f>
        <v>Thursday</v>
      </c>
      <c r="N899">
        <f>(Table1[[#This Row],[Total Amount]] / Table1[[#This Row],[Quantity]])</f>
        <v>30</v>
      </c>
      <c r="O899">
        <f>IF(Table1[[#This Row],[Gender]]="Male", 1, 0)</f>
        <v>0</v>
      </c>
      <c r="P899" t="str">
        <f>IF(Table1[[#This Row],[Total Amount]] &gt; 1000, "Yes", "No")</f>
        <v>No</v>
      </c>
      <c r="Q899" t="str">
        <f t="shared" ref="Q899:Q962" si="88">IF(E899&lt;=30, "18-30", IF(E899&lt;=45, "31-45", "46+"))</f>
        <v>31-45</v>
      </c>
      <c r="R899" s="3" t="str">
        <f t="shared" ref="R899:R962" si="89">IF(OR(MONTH(B899)=3,MONTH(B899)=4,MONTH(B899)=5), "Summer",
 IF(AND(MONTH(B899)&gt;=6,MONTH(B899)&lt;=9), "Monsoon",
 IF(AND(MONTH(B899)&gt;=10,MONTH(B899)&lt;=11), "Autumn", "Winter")))</f>
        <v>Autumn</v>
      </c>
      <c r="S899">
        <f t="shared" ref="S899:S962" si="90">ROUNDUP(MONTH(B899)/3, 0)</f>
        <v>4</v>
      </c>
      <c r="T899" t="str">
        <f t="shared" si="86"/>
        <v>2023-11</v>
      </c>
    </row>
    <row r="900" spans="1:20" x14ac:dyDescent="0.3">
      <c r="A900">
        <v>899</v>
      </c>
      <c r="B900" s="1">
        <v>45071</v>
      </c>
      <c r="C900" t="s">
        <v>942</v>
      </c>
      <c r="D900" t="s">
        <v>20</v>
      </c>
      <c r="E900">
        <v>26</v>
      </c>
      <c r="F900" t="s">
        <v>24</v>
      </c>
      <c r="G900">
        <v>2</v>
      </c>
      <c r="H900">
        <v>300</v>
      </c>
      <c r="I900">
        <v>600</v>
      </c>
      <c r="J900">
        <f t="shared" si="85"/>
        <v>2023</v>
      </c>
      <c r="K900" t="str">
        <f t="shared" si="87"/>
        <v>May</v>
      </c>
      <c r="L900">
        <f>DAY(Table1[[#This Row],[Date]])</f>
        <v>25</v>
      </c>
      <c r="M900" t="str">
        <f>TEXT(Table1[[#This Row],[Date]], "dddd")</f>
        <v>Thursday</v>
      </c>
      <c r="N900">
        <f>(Table1[[#This Row],[Total Amount]] / Table1[[#This Row],[Quantity]])</f>
        <v>300</v>
      </c>
      <c r="O900">
        <f>IF(Table1[[#This Row],[Gender]]="Male", 1, 0)</f>
        <v>1</v>
      </c>
      <c r="P900" t="str">
        <f>IF(Table1[[#This Row],[Total Amount]] &gt; 1000, "Yes", "No")</f>
        <v>No</v>
      </c>
      <c r="Q900" t="str">
        <f t="shared" si="88"/>
        <v>18-30</v>
      </c>
      <c r="R900" s="3" t="str">
        <f t="shared" si="89"/>
        <v>Summer</v>
      </c>
      <c r="S900">
        <f t="shared" si="90"/>
        <v>2</v>
      </c>
      <c r="T900" t="str">
        <f t="shared" si="86"/>
        <v>2023-05</v>
      </c>
    </row>
    <row r="901" spans="1:20" x14ac:dyDescent="0.3">
      <c r="A901">
        <v>900</v>
      </c>
      <c r="B901" s="1">
        <v>44978</v>
      </c>
      <c r="C901" t="s">
        <v>943</v>
      </c>
      <c r="D901" t="s">
        <v>20</v>
      </c>
      <c r="E901">
        <v>21</v>
      </c>
      <c r="F901" t="s">
        <v>24</v>
      </c>
      <c r="G901">
        <v>2</v>
      </c>
      <c r="H901">
        <v>30</v>
      </c>
      <c r="I901">
        <v>60</v>
      </c>
      <c r="J901">
        <f t="shared" si="85"/>
        <v>2023</v>
      </c>
      <c r="K901" t="str">
        <f t="shared" si="87"/>
        <v>February</v>
      </c>
      <c r="L901">
        <f>DAY(Table1[[#This Row],[Date]])</f>
        <v>21</v>
      </c>
      <c r="M901" t="str">
        <f>TEXT(Table1[[#This Row],[Date]], "dddd")</f>
        <v>Tuesday</v>
      </c>
      <c r="N901">
        <f>(Table1[[#This Row],[Total Amount]] / Table1[[#This Row],[Quantity]])</f>
        <v>30</v>
      </c>
      <c r="O901">
        <f>IF(Table1[[#This Row],[Gender]]="Male", 1, 0)</f>
        <v>1</v>
      </c>
      <c r="P901" t="str">
        <f>IF(Table1[[#This Row],[Total Amount]] &gt; 1000, "Yes", "No")</f>
        <v>No</v>
      </c>
      <c r="Q901" t="str">
        <f t="shared" si="88"/>
        <v>18-30</v>
      </c>
      <c r="R901" s="3" t="str">
        <f t="shared" si="89"/>
        <v>Winter</v>
      </c>
      <c r="S901">
        <f t="shared" si="90"/>
        <v>1</v>
      </c>
      <c r="T901" t="str">
        <f t="shared" si="86"/>
        <v>2023-02</v>
      </c>
    </row>
    <row r="902" spans="1:20" x14ac:dyDescent="0.3">
      <c r="A902">
        <v>901</v>
      </c>
      <c r="B902" s="1">
        <v>45026</v>
      </c>
      <c r="C902" t="s">
        <v>944</v>
      </c>
      <c r="D902" t="s">
        <v>20</v>
      </c>
      <c r="E902">
        <v>31</v>
      </c>
      <c r="F902" t="s">
        <v>27</v>
      </c>
      <c r="G902">
        <v>1</v>
      </c>
      <c r="H902">
        <v>30</v>
      </c>
      <c r="I902">
        <v>30</v>
      </c>
      <c r="J902">
        <f t="shared" si="85"/>
        <v>2023</v>
      </c>
      <c r="K902" t="str">
        <f t="shared" si="87"/>
        <v>April</v>
      </c>
      <c r="L902">
        <f>DAY(Table1[[#This Row],[Date]])</f>
        <v>10</v>
      </c>
      <c r="M902" t="str">
        <f>TEXT(Table1[[#This Row],[Date]], "dddd")</f>
        <v>Monday</v>
      </c>
      <c r="N902">
        <f>(Table1[[#This Row],[Total Amount]] / Table1[[#This Row],[Quantity]])</f>
        <v>30</v>
      </c>
      <c r="O902">
        <f>IF(Table1[[#This Row],[Gender]]="Male", 1, 0)</f>
        <v>1</v>
      </c>
      <c r="P902" t="str">
        <f>IF(Table1[[#This Row],[Total Amount]] &gt; 1000, "Yes", "No")</f>
        <v>No</v>
      </c>
      <c r="Q902" t="str">
        <f t="shared" si="88"/>
        <v>31-45</v>
      </c>
      <c r="R902" s="3" t="str">
        <f t="shared" si="89"/>
        <v>Summer</v>
      </c>
      <c r="S902">
        <f t="shared" si="90"/>
        <v>2</v>
      </c>
      <c r="T902" t="str">
        <f t="shared" si="86"/>
        <v>2023-04</v>
      </c>
    </row>
    <row r="903" spans="1:20" x14ac:dyDescent="0.3">
      <c r="A903">
        <v>902</v>
      </c>
      <c r="B903" s="1">
        <v>45078</v>
      </c>
      <c r="C903" t="s">
        <v>945</v>
      </c>
      <c r="D903" t="s">
        <v>23</v>
      </c>
      <c r="E903">
        <v>54</v>
      </c>
      <c r="F903" t="s">
        <v>21</v>
      </c>
      <c r="G903">
        <v>1</v>
      </c>
      <c r="H903">
        <v>50</v>
      </c>
      <c r="I903">
        <v>50</v>
      </c>
      <c r="J903">
        <f t="shared" si="85"/>
        <v>2023</v>
      </c>
      <c r="K903" t="str">
        <f t="shared" si="87"/>
        <v>June</v>
      </c>
      <c r="L903">
        <f>DAY(Table1[[#This Row],[Date]])</f>
        <v>1</v>
      </c>
      <c r="M903" t="str">
        <f>TEXT(Table1[[#This Row],[Date]], "dddd")</f>
        <v>Thursday</v>
      </c>
      <c r="N903">
        <f>(Table1[[#This Row],[Total Amount]] / Table1[[#This Row],[Quantity]])</f>
        <v>50</v>
      </c>
      <c r="O903">
        <f>IF(Table1[[#This Row],[Gender]]="Male", 1, 0)</f>
        <v>0</v>
      </c>
      <c r="P903" t="str">
        <f>IF(Table1[[#This Row],[Total Amount]] &gt; 1000, "Yes", "No")</f>
        <v>No</v>
      </c>
      <c r="Q903" t="str">
        <f t="shared" si="88"/>
        <v>46+</v>
      </c>
      <c r="R903" s="3" t="str">
        <f t="shared" si="89"/>
        <v>Monsoon</v>
      </c>
      <c r="S903">
        <f t="shared" si="90"/>
        <v>2</v>
      </c>
      <c r="T903" t="str">
        <f t="shared" si="86"/>
        <v>2023-06</v>
      </c>
    </row>
    <row r="904" spans="1:20" x14ac:dyDescent="0.3">
      <c r="A904">
        <v>903</v>
      </c>
      <c r="B904" s="1">
        <v>45043</v>
      </c>
      <c r="C904" t="s">
        <v>946</v>
      </c>
      <c r="D904" t="s">
        <v>23</v>
      </c>
      <c r="E904">
        <v>51</v>
      </c>
      <c r="F904" t="s">
        <v>21</v>
      </c>
      <c r="G904">
        <v>4</v>
      </c>
      <c r="H904">
        <v>50</v>
      </c>
      <c r="I904">
        <v>200</v>
      </c>
      <c r="J904">
        <f t="shared" si="85"/>
        <v>2023</v>
      </c>
      <c r="K904" t="str">
        <f t="shared" si="87"/>
        <v>April</v>
      </c>
      <c r="L904">
        <f>DAY(Table1[[#This Row],[Date]])</f>
        <v>27</v>
      </c>
      <c r="M904" t="str">
        <f>TEXT(Table1[[#This Row],[Date]], "dddd")</f>
        <v>Thursday</v>
      </c>
      <c r="N904">
        <f>(Table1[[#This Row],[Total Amount]] / Table1[[#This Row],[Quantity]])</f>
        <v>50</v>
      </c>
      <c r="O904">
        <f>IF(Table1[[#This Row],[Gender]]="Male", 1, 0)</f>
        <v>0</v>
      </c>
      <c r="P904" t="str">
        <f>IF(Table1[[#This Row],[Total Amount]] &gt; 1000, "Yes", "No")</f>
        <v>No</v>
      </c>
      <c r="Q904" t="str">
        <f t="shared" si="88"/>
        <v>46+</v>
      </c>
      <c r="R904" s="3" t="str">
        <f t="shared" si="89"/>
        <v>Summer</v>
      </c>
      <c r="S904">
        <f t="shared" si="90"/>
        <v>2</v>
      </c>
      <c r="T904" t="str">
        <f t="shared" si="86"/>
        <v>2023-04</v>
      </c>
    </row>
    <row r="905" spans="1:20" x14ac:dyDescent="0.3">
      <c r="A905">
        <v>904</v>
      </c>
      <c r="B905" s="1">
        <v>45111</v>
      </c>
      <c r="C905" t="s">
        <v>947</v>
      </c>
      <c r="D905" t="s">
        <v>20</v>
      </c>
      <c r="E905">
        <v>28</v>
      </c>
      <c r="F905" t="s">
        <v>24</v>
      </c>
      <c r="G905">
        <v>1</v>
      </c>
      <c r="H905">
        <v>500</v>
      </c>
      <c r="I905">
        <v>500</v>
      </c>
      <c r="J905">
        <f t="shared" si="85"/>
        <v>2023</v>
      </c>
      <c r="K905" t="str">
        <f t="shared" si="87"/>
        <v>July</v>
      </c>
      <c r="L905">
        <f>DAY(Table1[[#This Row],[Date]])</f>
        <v>4</v>
      </c>
      <c r="M905" t="str">
        <f>TEXT(Table1[[#This Row],[Date]], "dddd")</f>
        <v>Tuesday</v>
      </c>
      <c r="N905">
        <f>(Table1[[#This Row],[Total Amount]] / Table1[[#This Row],[Quantity]])</f>
        <v>500</v>
      </c>
      <c r="O905">
        <f>IF(Table1[[#This Row],[Gender]]="Male", 1, 0)</f>
        <v>1</v>
      </c>
      <c r="P905" t="str">
        <f>IF(Table1[[#This Row],[Total Amount]] &gt; 1000, "Yes", "No")</f>
        <v>No</v>
      </c>
      <c r="Q905" t="str">
        <f t="shared" si="88"/>
        <v>18-30</v>
      </c>
      <c r="R905" s="3" t="str">
        <f t="shared" si="89"/>
        <v>Monsoon</v>
      </c>
      <c r="S905">
        <f t="shared" si="90"/>
        <v>3</v>
      </c>
      <c r="T905" t="str">
        <f t="shared" si="86"/>
        <v>2023-07</v>
      </c>
    </row>
    <row r="906" spans="1:20" x14ac:dyDescent="0.3">
      <c r="A906">
        <v>905</v>
      </c>
      <c r="B906" s="1">
        <v>45018</v>
      </c>
      <c r="C906" t="s">
        <v>948</v>
      </c>
      <c r="D906" t="s">
        <v>20</v>
      </c>
      <c r="E906">
        <v>58</v>
      </c>
      <c r="F906" t="s">
        <v>21</v>
      </c>
      <c r="G906">
        <v>1</v>
      </c>
      <c r="H906">
        <v>300</v>
      </c>
      <c r="I906">
        <v>300</v>
      </c>
      <c r="J906">
        <f t="shared" si="85"/>
        <v>2023</v>
      </c>
      <c r="K906" t="str">
        <f t="shared" si="87"/>
        <v>April</v>
      </c>
      <c r="L906">
        <f>DAY(Table1[[#This Row],[Date]])</f>
        <v>2</v>
      </c>
      <c r="M906" t="str">
        <f>TEXT(Table1[[#This Row],[Date]], "dddd")</f>
        <v>Sunday</v>
      </c>
      <c r="N906">
        <f>(Table1[[#This Row],[Total Amount]] / Table1[[#This Row],[Quantity]])</f>
        <v>300</v>
      </c>
      <c r="O906">
        <f>IF(Table1[[#This Row],[Gender]]="Male", 1, 0)</f>
        <v>1</v>
      </c>
      <c r="P906" t="str">
        <f>IF(Table1[[#This Row],[Total Amount]] &gt; 1000, "Yes", "No")</f>
        <v>No</v>
      </c>
      <c r="Q906" t="str">
        <f t="shared" si="88"/>
        <v>46+</v>
      </c>
      <c r="R906" s="3" t="str">
        <f t="shared" si="89"/>
        <v>Summer</v>
      </c>
      <c r="S906">
        <f t="shared" si="90"/>
        <v>2</v>
      </c>
      <c r="T906" t="str">
        <f t="shared" si="86"/>
        <v>2023-04</v>
      </c>
    </row>
    <row r="907" spans="1:20" x14ac:dyDescent="0.3">
      <c r="A907">
        <v>906</v>
      </c>
      <c r="B907" s="1">
        <v>45081</v>
      </c>
      <c r="C907" t="s">
        <v>949</v>
      </c>
      <c r="D907" t="s">
        <v>23</v>
      </c>
      <c r="E907">
        <v>20</v>
      </c>
      <c r="F907" t="s">
        <v>24</v>
      </c>
      <c r="G907">
        <v>1</v>
      </c>
      <c r="H907">
        <v>50</v>
      </c>
      <c r="I907">
        <v>50</v>
      </c>
      <c r="J907">
        <f t="shared" si="85"/>
        <v>2023</v>
      </c>
      <c r="K907" t="str">
        <f t="shared" si="87"/>
        <v>June</v>
      </c>
      <c r="L907">
        <f>DAY(Table1[[#This Row],[Date]])</f>
        <v>4</v>
      </c>
      <c r="M907" t="str">
        <f>TEXT(Table1[[#This Row],[Date]], "dddd")</f>
        <v>Sunday</v>
      </c>
      <c r="N907">
        <f>(Table1[[#This Row],[Total Amount]] / Table1[[#This Row],[Quantity]])</f>
        <v>50</v>
      </c>
      <c r="O907">
        <f>IF(Table1[[#This Row],[Gender]]="Male", 1, 0)</f>
        <v>0</v>
      </c>
      <c r="P907" t="str">
        <f>IF(Table1[[#This Row],[Total Amount]] &gt; 1000, "Yes", "No")</f>
        <v>No</v>
      </c>
      <c r="Q907" t="str">
        <f t="shared" si="88"/>
        <v>18-30</v>
      </c>
      <c r="R907" s="3" t="str">
        <f t="shared" si="89"/>
        <v>Monsoon</v>
      </c>
      <c r="S907">
        <f t="shared" si="90"/>
        <v>2</v>
      </c>
      <c r="T907" t="str">
        <f t="shared" si="86"/>
        <v>2023-06</v>
      </c>
    </row>
    <row r="908" spans="1:20" x14ac:dyDescent="0.3">
      <c r="A908">
        <v>907</v>
      </c>
      <c r="B908" s="1">
        <v>44934</v>
      </c>
      <c r="C908" t="s">
        <v>950</v>
      </c>
      <c r="D908" t="s">
        <v>23</v>
      </c>
      <c r="E908">
        <v>45</v>
      </c>
      <c r="F908" t="s">
        <v>27</v>
      </c>
      <c r="G908">
        <v>1</v>
      </c>
      <c r="H908">
        <v>25</v>
      </c>
      <c r="I908">
        <v>25</v>
      </c>
      <c r="J908">
        <f t="shared" si="85"/>
        <v>2023</v>
      </c>
      <c r="K908" t="str">
        <f t="shared" si="87"/>
        <v>January</v>
      </c>
      <c r="L908">
        <f>DAY(Table1[[#This Row],[Date]])</f>
        <v>8</v>
      </c>
      <c r="M908" t="str">
        <f>TEXT(Table1[[#This Row],[Date]], "dddd")</f>
        <v>Sunday</v>
      </c>
      <c r="N908">
        <f>(Table1[[#This Row],[Total Amount]] / Table1[[#This Row],[Quantity]])</f>
        <v>25</v>
      </c>
      <c r="O908">
        <f>IF(Table1[[#This Row],[Gender]]="Male", 1, 0)</f>
        <v>0</v>
      </c>
      <c r="P908" t="str">
        <f>IF(Table1[[#This Row],[Total Amount]] &gt; 1000, "Yes", "No")</f>
        <v>No</v>
      </c>
      <c r="Q908" t="str">
        <f t="shared" si="88"/>
        <v>31-45</v>
      </c>
      <c r="R908" s="3" t="str">
        <f t="shared" si="89"/>
        <v>Winter</v>
      </c>
      <c r="S908">
        <f t="shared" si="90"/>
        <v>1</v>
      </c>
      <c r="T908" t="str">
        <f t="shared" si="86"/>
        <v>2023-01</v>
      </c>
    </row>
    <row r="909" spans="1:20" x14ac:dyDescent="0.3">
      <c r="A909">
        <v>908</v>
      </c>
      <c r="B909" s="1">
        <v>45289</v>
      </c>
      <c r="C909" t="s">
        <v>951</v>
      </c>
      <c r="D909" t="s">
        <v>20</v>
      </c>
      <c r="E909">
        <v>46</v>
      </c>
      <c r="F909" t="s">
        <v>21</v>
      </c>
      <c r="G909">
        <v>4</v>
      </c>
      <c r="H909">
        <v>300</v>
      </c>
      <c r="I909">
        <v>1200</v>
      </c>
      <c r="J909">
        <f t="shared" si="85"/>
        <v>2023</v>
      </c>
      <c r="K909" t="str">
        <f t="shared" si="87"/>
        <v>December</v>
      </c>
      <c r="L909">
        <f>DAY(Table1[[#This Row],[Date]])</f>
        <v>29</v>
      </c>
      <c r="M909" t="str">
        <f>TEXT(Table1[[#This Row],[Date]], "dddd")</f>
        <v>Friday</v>
      </c>
      <c r="N909">
        <f>(Table1[[#This Row],[Total Amount]] / Table1[[#This Row],[Quantity]])</f>
        <v>300</v>
      </c>
      <c r="O909">
        <f>IF(Table1[[#This Row],[Gender]]="Male", 1, 0)</f>
        <v>1</v>
      </c>
      <c r="P909" t="str">
        <f>IF(Table1[[#This Row],[Total Amount]] &gt; 1000, "Yes", "No")</f>
        <v>Yes</v>
      </c>
      <c r="Q909" t="str">
        <f t="shared" si="88"/>
        <v>46+</v>
      </c>
      <c r="R909" s="3" t="str">
        <f t="shared" si="89"/>
        <v>Winter</v>
      </c>
      <c r="S909">
        <f t="shared" si="90"/>
        <v>4</v>
      </c>
      <c r="T909" t="str">
        <f t="shared" si="86"/>
        <v>2023-12</v>
      </c>
    </row>
    <row r="910" spans="1:20" x14ac:dyDescent="0.3">
      <c r="A910">
        <v>909</v>
      </c>
      <c r="B910" s="1">
        <v>45200</v>
      </c>
      <c r="C910" t="s">
        <v>952</v>
      </c>
      <c r="D910" t="s">
        <v>20</v>
      </c>
      <c r="E910">
        <v>26</v>
      </c>
      <c r="F910" t="s">
        <v>27</v>
      </c>
      <c r="G910">
        <v>1</v>
      </c>
      <c r="H910">
        <v>300</v>
      </c>
      <c r="I910">
        <v>300</v>
      </c>
      <c r="J910">
        <f t="shared" si="85"/>
        <v>2023</v>
      </c>
      <c r="K910" t="str">
        <f t="shared" si="87"/>
        <v>October</v>
      </c>
      <c r="L910">
        <f>DAY(Table1[[#This Row],[Date]])</f>
        <v>1</v>
      </c>
      <c r="M910" t="str">
        <f>TEXT(Table1[[#This Row],[Date]], "dddd")</f>
        <v>Sunday</v>
      </c>
      <c r="N910">
        <f>(Table1[[#This Row],[Total Amount]] / Table1[[#This Row],[Quantity]])</f>
        <v>300</v>
      </c>
      <c r="O910">
        <f>IF(Table1[[#This Row],[Gender]]="Male", 1, 0)</f>
        <v>1</v>
      </c>
      <c r="P910" t="str">
        <f>IF(Table1[[#This Row],[Total Amount]] &gt; 1000, "Yes", "No")</f>
        <v>No</v>
      </c>
      <c r="Q910" t="str">
        <f t="shared" si="88"/>
        <v>18-30</v>
      </c>
      <c r="R910" s="3" t="str">
        <f t="shared" si="89"/>
        <v>Autumn</v>
      </c>
      <c r="S910">
        <f t="shared" si="90"/>
        <v>4</v>
      </c>
      <c r="T910" t="str">
        <f t="shared" si="86"/>
        <v>2023-10</v>
      </c>
    </row>
    <row r="911" spans="1:20" x14ac:dyDescent="0.3">
      <c r="A911">
        <v>910</v>
      </c>
      <c r="B911" s="1">
        <v>44991</v>
      </c>
      <c r="C911" t="s">
        <v>953</v>
      </c>
      <c r="D911" t="s">
        <v>23</v>
      </c>
      <c r="E911">
        <v>20</v>
      </c>
      <c r="F911" t="s">
        <v>21</v>
      </c>
      <c r="G911">
        <v>3</v>
      </c>
      <c r="H911">
        <v>50</v>
      </c>
      <c r="I911">
        <v>150</v>
      </c>
      <c r="J911">
        <f t="shared" si="85"/>
        <v>2023</v>
      </c>
      <c r="K911" t="str">
        <f t="shared" si="87"/>
        <v>March</v>
      </c>
      <c r="L911">
        <f>DAY(Table1[[#This Row],[Date]])</f>
        <v>6</v>
      </c>
      <c r="M911" t="str">
        <f>TEXT(Table1[[#This Row],[Date]], "dddd")</f>
        <v>Monday</v>
      </c>
      <c r="N911">
        <f>(Table1[[#This Row],[Total Amount]] / Table1[[#This Row],[Quantity]])</f>
        <v>50</v>
      </c>
      <c r="O911">
        <f>IF(Table1[[#This Row],[Gender]]="Male", 1, 0)</f>
        <v>0</v>
      </c>
      <c r="P911" t="str">
        <f>IF(Table1[[#This Row],[Total Amount]] &gt; 1000, "Yes", "No")</f>
        <v>No</v>
      </c>
      <c r="Q911" t="str">
        <f t="shared" si="88"/>
        <v>18-30</v>
      </c>
      <c r="R911" s="3" t="str">
        <f t="shared" si="89"/>
        <v>Summer</v>
      </c>
      <c r="S911">
        <f t="shared" si="90"/>
        <v>1</v>
      </c>
      <c r="T911" t="str">
        <f t="shared" si="86"/>
        <v>2023-03</v>
      </c>
    </row>
    <row r="912" spans="1:20" x14ac:dyDescent="0.3">
      <c r="A912">
        <v>911</v>
      </c>
      <c r="B912" s="1">
        <v>45067</v>
      </c>
      <c r="C912" t="s">
        <v>954</v>
      </c>
      <c r="D912" t="s">
        <v>20</v>
      </c>
      <c r="E912">
        <v>42</v>
      </c>
      <c r="F912" t="s">
        <v>27</v>
      </c>
      <c r="G912">
        <v>3</v>
      </c>
      <c r="H912">
        <v>300</v>
      </c>
      <c r="I912">
        <v>900</v>
      </c>
      <c r="J912">
        <f t="shared" si="85"/>
        <v>2023</v>
      </c>
      <c r="K912" t="str">
        <f t="shared" si="87"/>
        <v>May</v>
      </c>
      <c r="L912">
        <f>DAY(Table1[[#This Row],[Date]])</f>
        <v>21</v>
      </c>
      <c r="M912" t="str">
        <f>TEXT(Table1[[#This Row],[Date]], "dddd")</f>
        <v>Sunday</v>
      </c>
      <c r="N912">
        <f>(Table1[[#This Row],[Total Amount]] / Table1[[#This Row],[Quantity]])</f>
        <v>300</v>
      </c>
      <c r="O912">
        <f>IF(Table1[[#This Row],[Gender]]="Male", 1, 0)</f>
        <v>1</v>
      </c>
      <c r="P912" t="str">
        <f>IF(Table1[[#This Row],[Total Amount]] &gt; 1000, "Yes", "No")</f>
        <v>No</v>
      </c>
      <c r="Q912" t="str">
        <f t="shared" si="88"/>
        <v>31-45</v>
      </c>
      <c r="R912" s="3" t="str">
        <f t="shared" si="89"/>
        <v>Summer</v>
      </c>
      <c r="S912">
        <f t="shared" si="90"/>
        <v>2</v>
      </c>
      <c r="T912" t="str">
        <f t="shared" si="86"/>
        <v>2023-05</v>
      </c>
    </row>
    <row r="913" spans="1:20" x14ac:dyDescent="0.3">
      <c r="A913">
        <v>912</v>
      </c>
      <c r="B913" s="1">
        <v>44950</v>
      </c>
      <c r="C913" t="s">
        <v>955</v>
      </c>
      <c r="D913" t="s">
        <v>20</v>
      </c>
      <c r="E913">
        <v>51</v>
      </c>
      <c r="F913" t="s">
        <v>21</v>
      </c>
      <c r="G913">
        <v>3</v>
      </c>
      <c r="H913">
        <v>50</v>
      </c>
      <c r="I913">
        <v>150</v>
      </c>
      <c r="J913">
        <f t="shared" si="85"/>
        <v>2023</v>
      </c>
      <c r="K913" t="str">
        <f t="shared" si="87"/>
        <v>January</v>
      </c>
      <c r="L913">
        <f>DAY(Table1[[#This Row],[Date]])</f>
        <v>24</v>
      </c>
      <c r="M913" t="str">
        <f>TEXT(Table1[[#This Row],[Date]], "dddd")</f>
        <v>Tuesday</v>
      </c>
      <c r="N913">
        <f>(Table1[[#This Row],[Total Amount]] / Table1[[#This Row],[Quantity]])</f>
        <v>50</v>
      </c>
      <c r="O913">
        <f>IF(Table1[[#This Row],[Gender]]="Male", 1, 0)</f>
        <v>1</v>
      </c>
      <c r="P913" t="str">
        <f>IF(Table1[[#This Row],[Total Amount]] &gt; 1000, "Yes", "No")</f>
        <v>No</v>
      </c>
      <c r="Q913" t="str">
        <f t="shared" si="88"/>
        <v>46+</v>
      </c>
      <c r="R913" s="3" t="str">
        <f t="shared" si="89"/>
        <v>Winter</v>
      </c>
      <c r="S913">
        <f t="shared" si="90"/>
        <v>1</v>
      </c>
      <c r="T913" t="str">
        <f t="shared" si="86"/>
        <v>2023-01</v>
      </c>
    </row>
    <row r="914" spans="1:20" x14ac:dyDescent="0.3">
      <c r="A914">
        <v>913</v>
      </c>
      <c r="B914" s="1">
        <v>44954</v>
      </c>
      <c r="C914" t="s">
        <v>956</v>
      </c>
      <c r="D914" t="s">
        <v>20</v>
      </c>
      <c r="E914">
        <v>29</v>
      </c>
      <c r="F914" t="s">
        <v>27</v>
      </c>
      <c r="G914">
        <v>3</v>
      </c>
      <c r="H914">
        <v>30</v>
      </c>
      <c r="I914">
        <v>90</v>
      </c>
      <c r="J914">
        <f t="shared" si="85"/>
        <v>2023</v>
      </c>
      <c r="K914" t="str">
        <f t="shared" si="87"/>
        <v>January</v>
      </c>
      <c r="L914">
        <f>DAY(Table1[[#This Row],[Date]])</f>
        <v>28</v>
      </c>
      <c r="M914" t="str">
        <f>TEXT(Table1[[#This Row],[Date]], "dddd")</f>
        <v>Saturday</v>
      </c>
      <c r="N914">
        <f>(Table1[[#This Row],[Total Amount]] / Table1[[#This Row],[Quantity]])</f>
        <v>30</v>
      </c>
      <c r="O914">
        <f>IF(Table1[[#This Row],[Gender]]="Male", 1, 0)</f>
        <v>1</v>
      </c>
      <c r="P914" t="str">
        <f>IF(Table1[[#This Row],[Total Amount]] &gt; 1000, "Yes", "No")</f>
        <v>No</v>
      </c>
      <c r="Q914" t="str">
        <f t="shared" si="88"/>
        <v>18-30</v>
      </c>
      <c r="R914" s="3" t="str">
        <f t="shared" si="89"/>
        <v>Winter</v>
      </c>
      <c r="S914">
        <f t="shared" si="90"/>
        <v>1</v>
      </c>
      <c r="T914" t="str">
        <f t="shared" si="86"/>
        <v>2023-01</v>
      </c>
    </row>
    <row r="915" spans="1:20" x14ac:dyDescent="0.3">
      <c r="A915">
        <v>914</v>
      </c>
      <c r="B915" s="1">
        <v>45210</v>
      </c>
      <c r="C915" t="s">
        <v>957</v>
      </c>
      <c r="D915" t="s">
        <v>23</v>
      </c>
      <c r="E915">
        <v>59</v>
      </c>
      <c r="F915" t="s">
        <v>27</v>
      </c>
      <c r="G915">
        <v>1</v>
      </c>
      <c r="H915">
        <v>500</v>
      </c>
      <c r="I915">
        <v>500</v>
      </c>
      <c r="J915">
        <f t="shared" si="85"/>
        <v>2023</v>
      </c>
      <c r="K915" t="str">
        <f t="shared" si="87"/>
        <v>October</v>
      </c>
      <c r="L915">
        <f>DAY(Table1[[#This Row],[Date]])</f>
        <v>11</v>
      </c>
      <c r="M915" t="str">
        <f>TEXT(Table1[[#This Row],[Date]], "dddd")</f>
        <v>Wednesday</v>
      </c>
      <c r="N915">
        <f>(Table1[[#This Row],[Total Amount]] / Table1[[#This Row],[Quantity]])</f>
        <v>500</v>
      </c>
      <c r="O915">
        <f>IF(Table1[[#This Row],[Gender]]="Male", 1, 0)</f>
        <v>0</v>
      </c>
      <c r="P915" t="str">
        <f>IF(Table1[[#This Row],[Total Amount]] &gt; 1000, "Yes", "No")</f>
        <v>No</v>
      </c>
      <c r="Q915" t="str">
        <f t="shared" si="88"/>
        <v>46+</v>
      </c>
      <c r="R915" s="3" t="str">
        <f t="shared" si="89"/>
        <v>Autumn</v>
      </c>
      <c r="S915">
        <f t="shared" si="90"/>
        <v>4</v>
      </c>
      <c r="T915" t="str">
        <f t="shared" si="86"/>
        <v>2023-10</v>
      </c>
    </row>
    <row r="916" spans="1:20" x14ac:dyDescent="0.3">
      <c r="A916">
        <v>915</v>
      </c>
      <c r="B916" s="1">
        <v>45076</v>
      </c>
      <c r="C916" t="s">
        <v>958</v>
      </c>
      <c r="D916" t="s">
        <v>23</v>
      </c>
      <c r="E916">
        <v>26</v>
      </c>
      <c r="F916" t="s">
        <v>21</v>
      </c>
      <c r="G916">
        <v>3</v>
      </c>
      <c r="H916">
        <v>30</v>
      </c>
      <c r="I916">
        <v>90</v>
      </c>
      <c r="J916">
        <f t="shared" si="85"/>
        <v>2023</v>
      </c>
      <c r="K916" t="str">
        <f t="shared" si="87"/>
        <v>May</v>
      </c>
      <c r="L916">
        <f>DAY(Table1[[#This Row],[Date]])</f>
        <v>30</v>
      </c>
      <c r="M916" t="str">
        <f>TEXT(Table1[[#This Row],[Date]], "dddd")</f>
        <v>Tuesday</v>
      </c>
      <c r="N916">
        <f>(Table1[[#This Row],[Total Amount]] / Table1[[#This Row],[Quantity]])</f>
        <v>30</v>
      </c>
      <c r="O916">
        <f>IF(Table1[[#This Row],[Gender]]="Male", 1, 0)</f>
        <v>0</v>
      </c>
      <c r="P916" t="str">
        <f>IF(Table1[[#This Row],[Total Amount]] &gt; 1000, "Yes", "No")</f>
        <v>No</v>
      </c>
      <c r="Q916" t="str">
        <f t="shared" si="88"/>
        <v>18-30</v>
      </c>
      <c r="R916" s="3" t="str">
        <f t="shared" si="89"/>
        <v>Summer</v>
      </c>
      <c r="S916">
        <f t="shared" si="90"/>
        <v>2</v>
      </c>
      <c r="T916" t="str">
        <f t="shared" si="86"/>
        <v>2023-05</v>
      </c>
    </row>
    <row r="917" spans="1:20" x14ac:dyDescent="0.3">
      <c r="A917">
        <v>916</v>
      </c>
      <c r="B917" s="1">
        <v>45284</v>
      </c>
      <c r="C917" t="s">
        <v>959</v>
      </c>
      <c r="D917" t="s">
        <v>23</v>
      </c>
      <c r="E917">
        <v>32</v>
      </c>
      <c r="F917" t="s">
        <v>27</v>
      </c>
      <c r="G917">
        <v>1</v>
      </c>
      <c r="H917">
        <v>50</v>
      </c>
      <c r="I917">
        <v>50</v>
      </c>
      <c r="J917">
        <f t="shared" ref="J917:J931" si="91">YEAR(B917)</f>
        <v>2023</v>
      </c>
      <c r="K917" t="str">
        <f t="shared" si="87"/>
        <v>December</v>
      </c>
      <c r="L917">
        <f>DAY(Table1[[#This Row],[Date]])</f>
        <v>24</v>
      </c>
      <c r="M917" t="str">
        <f>TEXT(Table1[[#This Row],[Date]], "dddd")</f>
        <v>Sunday</v>
      </c>
      <c r="N917">
        <f>(Table1[[#This Row],[Total Amount]] / Table1[[#This Row],[Quantity]])</f>
        <v>50</v>
      </c>
      <c r="O917">
        <f>IF(Table1[[#This Row],[Gender]]="Male", 1, 0)</f>
        <v>0</v>
      </c>
      <c r="P917" t="str">
        <f>IF(Table1[[#This Row],[Total Amount]] &gt; 1000, "Yes", "No")</f>
        <v>No</v>
      </c>
      <c r="Q917" t="str">
        <f t="shared" si="88"/>
        <v>31-45</v>
      </c>
      <c r="R917" s="3" t="str">
        <f t="shared" si="89"/>
        <v>Winter</v>
      </c>
      <c r="S917">
        <f t="shared" si="90"/>
        <v>4</v>
      </c>
      <c r="T917" t="str">
        <f t="shared" ref="T917:T980" si="92">TEXT(B917, "yyyy-mm")</f>
        <v>2023-12</v>
      </c>
    </row>
    <row r="918" spans="1:20" x14ac:dyDescent="0.3">
      <c r="A918">
        <v>917</v>
      </c>
      <c r="B918" s="1">
        <v>44991</v>
      </c>
      <c r="C918" t="s">
        <v>960</v>
      </c>
      <c r="D918" t="s">
        <v>23</v>
      </c>
      <c r="E918">
        <v>57</v>
      </c>
      <c r="F918" t="s">
        <v>27</v>
      </c>
      <c r="G918">
        <v>4</v>
      </c>
      <c r="H918">
        <v>50</v>
      </c>
      <c r="I918">
        <v>200</v>
      </c>
      <c r="J918">
        <f t="shared" si="91"/>
        <v>2023</v>
      </c>
      <c r="K918" t="str">
        <f t="shared" si="87"/>
        <v>March</v>
      </c>
      <c r="L918">
        <f>DAY(Table1[[#This Row],[Date]])</f>
        <v>6</v>
      </c>
      <c r="M918" t="str">
        <f>TEXT(Table1[[#This Row],[Date]], "dddd")</f>
        <v>Monday</v>
      </c>
      <c r="N918">
        <f>(Table1[[#This Row],[Total Amount]] / Table1[[#This Row],[Quantity]])</f>
        <v>50</v>
      </c>
      <c r="O918">
        <f>IF(Table1[[#This Row],[Gender]]="Male", 1, 0)</f>
        <v>0</v>
      </c>
      <c r="P918" t="str">
        <f>IF(Table1[[#This Row],[Total Amount]] &gt; 1000, "Yes", "No")</f>
        <v>No</v>
      </c>
      <c r="Q918" t="str">
        <f t="shared" si="88"/>
        <v>46+</v>
      </c>
      <c r="R918" s="3" t="str">
        <f t="shared" si="89"/>
        <v>Summer</v>
      </c>
      <c r="S918">
        <f t="shared" si="90"/>
        <v>1</v>
      </c>
      <c r="T918" t="str">
        <f t="shared" si="92"/>
        <v>2023-03</v>
      </c>
    </row>
    <row r="919" spans="1:20" x14ac:dyDescent="0.3">
      <c r="A919">
        <v>918</v>
      </c>
      <c r="B919" s="1">
        <v>45253</v>
      </c>
      <c r="C919" t="s">
        <v>961</v>
      </c>
      <c r="D919" t="s">
        <v>23</v>
      </c>
      <c r="E919">
        <v>42</v>
      </c>
      <c r="F919" t="s">
        <v>27</v>
      </c>
      <c r="G919">
        <v>3</v>
      </c>
      <c r="H919">
        <v>30</v>
      </c>
      <c r="I919">
        <v>90</v>
      </c>
      <c r="J919">
        <f t="shared" si="91"/>
        <v>2023</v>
      </c>
      <c r="K919" t="str">
        <f t="shared" si="87"/>
        <v>November</v>
      </c>
      <c r="L919">
        <f>DAY(Table1[[#This Row],[Date]])</f>
        <v>23</v>
      </c>
      <c r="M919" t="str">
        <f>TEXT(Table1[[#This Row],[Date]], "dddd")</f>
        <v>Thursday</v>
      </c>
      <c r="N919">
        <f>(Table1[[#This Row],[Total Amount]] / Table1[[#This Row],[Quantity]])</f>
        <v>30</v>
      </c>
      <c r="O919">
        <f>IF(Table1[[#This Row],[Gender]]="Male", 1, 0)</f>
        <v>0</v>
      </c>
      <c r="P919" t="str">
        <f>IF(Table1[[#This Row],[Total Amount]] &gt; 1000, "Yes", "No")</f>
        <v>No</v>
      </c>
      <c r="Q919" t="str">
        <f t="shared" si="88"/>
        <v>31-45</v>
      </c>
      <c r="R919" s="3" t="str">
        <f t="shared" si="89"/>
        <v>Autumn</v>
      </c>
      <c r="S919">
        <f t="shared" si="90"/>
        <v>4</v>
      </c>
      <c r="T919" t="str">
        <f t="shared" si="92"/>
        <v>2023-11</v>
      </c>
    </row>
    <row r="920" spans="1:20" x14ac:dyDescent="0.3">
      <c r="A920">
        <v>919</v>
      </c>
      <c r="B920" s="1">
        <v>45178</v>
      </c>
      <c r="C920" t="s">
        <v>962</v>
      </c>
      <c r="D920" t="s">
        <v>23</v>
      </c>
      <c r="E920">
        <v>22</v>
      </c>
      <c r="F920" t="s">
        <v>21</v>
      </c>
      <c r="G920">
        <v>2</v>
      </c>
      <c r="H920">
        <v>25</v>
      </c>
      <c r="I920">
        <v>50</v>
      </c>
      <c r="J920">
        <f t="shared" si="91"/>
        <v>2023</v>
      </c>
      <c r="K920" t="str">
        <f t="shared" si="87"/>
        <v>September</v>
      </c>
      <c r="L920">
        <f>DAY(Table1[[#This Row],[Date]])</f>
        <v>9</v>
      </c>
      <c r="M920" t="str">
        <f>TEXT(Table1[[#This Row],[Date]], "dddd")</f>
        <v>Saturday</v>
      </c>
      <c r="N920">
        <f>(Table1[[#This Row],[Total Amount]] / Table1[[#This Row],[Quantity]])</f>
        <v>25</v>
      </c>
      <c r="O920">
        <f>IF(Table1[[#This Row],[Gender]]="Male", 1, 0)</f>
        <v>0</v>
      </c>
      <c r="P920" t="str">
        <f>IF(Table1[[#This Row],[Total Amount]] &gt; 1000, "Yes", "No")</f>
        <v>No</v>
      </c>
      <c r="Q920" t="str">
        <f t="shared" si="88"/>
        <v>18-30</v>
      </c>
      <c r="R920" s="3" t="str">
        <f t="shared" si="89"/>
        <v>Monsoon</v>
      </c>
      <c r="S920">
        <f t="shared" si="90"/>
        <v>3</v>
      </c>
      <c r="T920" t="str">
        <f t="shared" si="92"/>
        <v>2023-09</v>
      </c>
    </row>
    <row r="921" spans="1:20" x14ac:dyDescent="0.3">
      <c r="A921">
        <v>920</v>
      </c>
      <c r="B921" s="1">
        <v>44979</v>
      </c>
      <c r="C921" t="s">
        <v>963</v>
      </c>
      <c r="D921" t="s">
        <v>23</v>
      </c>
      <c r="E921">
        <v>28</v>
      </c>
      <c r="F921" t="s">
        <v>21</v>
      </c>
      <c r="G921">
        <v>3</v>
      </c>
      <c r="H921">
        <v>25</v>
      </c>
      <c r="I921">
        <v>75</v>
      </c>
      <c r="J921">
        <f t="shared" si="91"/>
        <v>2023</v>
      </c>
      <c r="K921" t="str">
        <f t="shared" si="87"/>
        <v>February</v>
      </c>
      <c r="L921">
        <f>DAY(Table1[[#This Row],[Date]])</f>
        <v>22</v>
      </c>
      <c r="M921" t="str">
        <f>TEXT(Table1[[#This Row],[Date]], "dddd")</f>
        <v>Wednesday</v>
      </c>
      <c r="N921">
        <f>(Table1[[#This Row],[Total Amount]] / Table1[[#This Row],[Quantity]])</f>
        <v>25</v>
      </c>
      <c r="O921">
        <f>IF(Table1[[#This Row],[Gender]]="Male", 1, 0)</f>
        <v>0</v>
      </c>
      <c r="P921" t="str">
        <f>IF(Table1[[#This Row],[Total Amount]] &gt; 1000, "Yes", "No")</f>
        <v>No</v>
      </c>
      <c r="Q921" t="str">
        <f t="shared" si="88"/>
        <v>18-30</v>
      </c>
      <c r="R921" s="3" t="str">
        <f t="shared" si="89"/>
        <v>Winter</v>
      </c>
      <c r="S921">
        <f t="shared" si="90"/>
        <v>1</v>
      </c>
      <c r="T921" t="str">
        <f t="shared" si="92"/>
        <v>2023-02</v>
      </c>
    </row>
    <row r="922" spans="1:20" x14ac:dyDescent="0.3">
      <c r="A922">
        <v>921</v>
      </c>
      <c r="B922" s="1">
        <v>44933</v>
      </c>
      <c r="C922" t="s">
        <v>964</v>
      </c>
      <c r="D922" t="s">
        <v>20</v>
      </c>
      <c r="E922">
        <v>51</v>
      </c>
      <c r="F922" t="s">
        <v>27</v>
      </c>
      <c r="G922">
        <v>3</v>
      </c>
      <c r="H922">
        <v>25</v>
      </c>
      <c r="I922">
        <v>75</v>
      </c>
      <c r="J922">
        <f t="shared" si="91"/>
        <v>2023</v>
      </c>
      <c r="K922" t="str">
        <f t="shared" si="87"/>
        <v>January</v>
      </c>
      <c r="L922">
        <f>DAY(Table1[[#This Row],[Date]])</f>
        <v>7</v>
      </c>
      <c r="M922" t="str">
        <f>TEXT(Table1[[#This Row],[Date]], "dddd")</f>
        <v>Saturday</v>
      </c>
      <c r="N922">
        <f>(Table1[[#This Row],[Total Amount]] / Table1[[#This Row],[Quantity]])</f>
        <v>25</v>
      </c>
      <c r="O922">
        <f>IF(Table1[[#This Row],[Gender]]="Male", 1, 0)</f>
        <v>1</v>
      </c>
      <c r="P922" t="str">
        <f>IF(Table1[[#This Row],[Total Amount]] &gt; 1000, "Yes", "No")</f>
        <v>No</v>
      </c>
      <c r="Q922" t="str">
        <f t="shared" si="88"/>
        <v>46+</v>
      </c>
      <c r="R922" s="3" t="str">
        <f t="shared" si="89"/>
        <v>Winter</v>
      </c>
      <c r="S922">
        <f t="shared" si="90"/>
        <v>1</v>
      </c>
      <c r="T922" t="str">
        <f t="shared" si="92"/>
        <v>2023-01</v>
      </c>
    </row>
    <row r="923" spans="1:20" x14ac:dyDescent="0.3">
      <c r="A923">
        <v>922</v>
      </c>
      <c r="B923" s="1">
        <v>45220</v>
      </c>
      <c r="C923" t="s">
        <v>965</v>
      </c>
      <c r="D923" t="s">
        <v>20</v>
      </c>
      <c r="E923">
        <v>41</v>
      </c>
      <c r="F923" t="s">
        <v>27</v>
      </c>
      <c r="G923">
        <v>1</v>
      </c>
      <c r="H923">
        <v>50</v>
      </c>
      <c r="I923">
        <v>50</v>
      </c>
      <c r="J923">
        <f t="shared" si="91"/>
        <v>2023</v>
      </c>
      <c r="K923" t="str">
        <f t="shared" si="87"/>
        <v>October</v>
      </c>
      <c r="L923">
        <f>DAY(Table1[[#This Row],[Date]])</f>
        <v>21</v>
      </c>
      <c r="M923" t="str">
        <f>TEXT(Table1[[#This Row],[Date]], "dddd")</f>
        <v>Saturday</v>
      </c>
      <c r="N923">
        <f>(Table1[[#This Row],[Total Amount]] / Table1[[#This Row],[Quantity]])</f>
        <v>50</v>
      </c>
      <c r="O923">
        <f>IF(Table1[[#This Row],[Gender]]="Male", 1, 0)</f>
        <v>1</v>
      </c>
      <c r="P923" t="str">
        <f>IF(Table1[[#This Row],[Total Amount]] &gt; 1000, "Yes", "No")</f>
        <v>No</v>
      </c>
      <c r="Q923" t="str">
        <f t="shared" si="88"/>
        <v>31-45</v>
      </c>
      <c r="R923" s="3" t="str">
        <f t="shared" si="89"/>
        <v>Autumn</v>
      </c>
      <c r="S923">
        <f t="shared" si="90"/>
        <v>4</v>
      </c>
      <c r="T923" t="str">
        <f t="shared" si="92"/>
        <v>2023-10</v>
      </c>
    </row>
    <row r="924" spans="1:20" x14ac:dyDescent="0.3">
      <c r="A924">
        <v>923</v>
      </c>
      <c r="B924" s="1">
        <v>45072</v>
      </c>
      <c r="C924" t="s">
        <v>966</v>
      </c>
      <c r="D924" t="s">
        <v>20</v>
      </c>
      <c r="E924">
        <v>32</v>
      </c>
      <c r="F924" t="s">
        <v>21</v>
      </c>
      <c r="G924">
        <v>3</v>
      </c>
      <c r="H924">
        <v>300</v>
      </c>
      <c r="I924">
        <v>900</v>
      </c>
      <c r="J924">
        <f t="shared" si="91"/>
        <v>2023</v>
      </c>
      <c r="K924" t="str">
        <f t="shared" si="87"/>
        <v>May</v>
      </c>
      <c r="L924">
        <f>DAY(Table1[[#This Row],[Date]])</f>
        <v>26</v>
      </c>
      <c r="M924" t="str">
        <f>TEXT(Table1[[#This Row],[Date]], "dddd")</f>
        <v>Friday</v>
      </c>
      <c r="N924">
        <f>(Table1[[#This Row],[Total Amount]] / Table1[[#This Row],[Quantity]])</f>
        <v>300</v>
      </c>
      <c r="O924">
        <f>IF(Table1[[#This Row],[Gender]]="Male", 1, 0)</f>
        <v>1</v>
      </c>
      <c r="P924" t="str">
        <f>IF(Table1[[#This Row],[Total Amount]] &gt; 1000, "Yes", "No")</f>
        <v>No</v>
      </c>
      <c r="Q924" t="str">
        <f t="shared" si="88"/>
        <v>31-45</v>
      </c>
      <c r="R924" s="3" t="str">
        <f t="shared" si="89"/>
        <v>Summer</v>
      </c>
      <c r="S924">
        <f t="shared" si="90"/>
        <v>2</v>
      </c>
      <c r="T924" t="str">
        <f t="shared" si="92"/>
        <v>2023-05</v>
      </c>
    </row>
    <row r="925" spans="1:20" x14ac:dyDescent="0.3">
      <c r="A925">
        <v>924</v>
      </c>
      <c r="B925" s="1">
        <v>45167</v>
      </c>
      <c r="C925" t="s">
        <v>967</v>
      </c>
      <c r="D925" t="s">
        <v>20</v>
      </c>
      <c r="E925">
        <v>55</v>
      </c>
      <c r="F925" t="s">
        <v>21</v>
      </c>
      <c r="G925">
        <v>2</v>
      </c>
      <c r="H925">
        <v>50</v>
      </c>
      <c r="I925">
        <v>100</v>
      </c>
      <c r="J925">
        <f t="shared" si="91"/>
        <v>2023</v>
      </c>
      <c r="K925" t="str">
        <f t="shared" si="87"/>
        <v>August</v>
      </c>
      <c r="L925">
        <f>DAY(Table1[[#This Row],[Date]])</f>
        <v>29</v>
      </c>
      <c r="M925" t="str">
        <f>TEXT(Table1[[#This Row],[Date]], "dddd")</f>
        <v>Tuesday</v>
      </c>
      <c r="N925">
        <f>(Table1[[#This Row],[Total Amount]] / Table1[[#This Row],[Quantity]])</f>
        <v>50</v>
      </c>
      <c r="O925">
        <f>IF(Table1[[#This Row],[Gender]]="Male", 1, 0)</f>
        <v>1</v>
      </c>
      <c r="P925" t="str">
        <f>IF(Table1[[#This Row],[Total Amount]] &gt; 1000, "Yes", "No")</f>
        <v>No</v>
      </c>
      <c r="Q925" t="str">
        <f t="shared" si="88"/>
        <v>46+</v>
      </c>
      <c r="R925" s="3" t="str">
        <f t="shared" si="89"/>
        <v>Monsoon</v>
      </c>
      <c r="S925">
        <f t="shared" si="90"/>
        <v>3</v>
      </c>
      <c r="T925" t="str">
        <f t="shared" si="92"/>
        <v>2023-08</v>
      </c>
    </row>
    <row r="926" spans="1:20" x14ac:dyDescent="0.3">
      <c r="A926">
        <v>925</v>
      </c>
      <c r="B926" s="1">
        <v>45172</v>
      </c>
      <c r="C926" t="s">
        <v>968</v>
      </c>
      <c r="D926" t="s">
        <v>20</v>
      </c>
      <c r="E926">
        <v>25</v>
      </c>
      <c r="F926" t="s">
        <v>27</v>
      </c>
      <c r="G926">
        <v>1</v>
      </c>
      <c r="H926">
        <v>300</v>
      </c>
      <c r="I926">
        <v>300</v>
      </c>
      <c r="J926">
        <f t="shared" si="91"/>
        <v>2023</v>
      </c>
      <c r="K926" t="str">
        <f t="shared" si="87"/>
        <v>September</v>
      </c>
      <c r="L926">
        <f>DAY(Table1[[#This Row],[Date]])</f>
        <v>3</v>
      </c>
      <c r="M926" t="str">
        <f>TEXT(Table1[[#This Row],[Date]], "dddd")</f>
        <v>Sunday</v>
      </c>
      <c r="N926">
        <f>(Table1[[#This Row],[Total Amount]] / Table1[[#This Row],[Quantity]])</f>
        <v>300</v>
      </c>
      <c r="O926">
        <f>IF(Table1[[#This Row],[Gender]]="Male", 1, 0)</f>
        <v>1</v>
      </c>
      <c r="P926" t="str">
        <f>IF(Table1[[#This Row],[Total Amount]] &gt; 1000, "Yes", "No")</f>
        <v>No</v>
      </c>
      <c r="Q926" t="str">
        <f t="shared" si="88"/>
        <v>18-30</v>
      </c>
      <c r="R926" s="3" t="str">
        <f t="shared" si="89"/>
        <v>Monsoon</v>
      </c>
      <c r="S926">
        <f t="shared" si="90"/>
        <v>3</v>
      </c>
      <c r="T926" t="str">
        <f t="shared" si="92"/>
        <v>2023-09</v>
      </c>
    </row>
    <row r="927" spans="1:20" x14ac:dyDescent="0.3">
      <c r="A927">
        <v>926</v>
      </c>
      <c r="B927" s="1">
        <v>45152</v>
      </c>
      <c r="C927" t="s">
        <v>969</v>
      </c>
      <c r="D927" t="s">
        <v>20</v>
      </c>
      <c r="E927">
        <v>22</v>
      </c>
      <c r="F927" t="s">
        <v>27</v>
      </c>
      <c r="G927">
        <v>1</v>
      </c>
      <c r="H927">
        <v>30</v>
      </c>
      <c r="I927">
        <v>30</v>
      </c>
      <c r="J927">
        <f t="shared" si="91"/>
        <v>2023</v>
      </c>
      <c r="K927" t="str">
        <f t="shared" si="87"/>
        <v>August</v>
      </c>
      <c r="L927">
        <f>DAY(Table1[[#This Row],[Date]])</f>
        <v>14</v>
      </c>
      <c r="M927" t="str">
        <f>TEXT(Table1[[#This Row],[Date]], "dddd")</f>
        <v>Monday</v>
      </c>
      <c r="N927">
        <f>(Table1[[#This Row],[Total Amount]] / Table1[[#This Row],[Quantity]])</f>
        <v>30</v>
      </c>
      <c r="O927">
        <f>IF(Table1[[#This Row],[Gender]]="Male", 1, 0)</f>
        <v>1</v>
      </c>
      <c r="P927" t="str">
        <f>IF(Table1[[#This Row],[Total Amount]] &gt; 1000, "Yes", "No")</f>
        <v>No</v>
      </c>
      <c r="Q927" t="str">
        <f t="shared" si="88"/>
        <v>18-30</v>
      </c>
      <c r="R927" s="3" t="str">
        <f t="shared" si="89"/>
        <v>Monsoon</v>
      </c>
      <c r="S927">
        <f t="shared" si="90"/>
        <v>3</v>
      </c>
      <c r="T927" t="str">
        <f t="shared" si="92"/>
        <v>2023-08</v>
      </c>
    </row>
    <row r="928" spans="1:20" x14ac:dyDescent="0.3">
      <c r="A928">
        <v>927</v>
      </c>
      <c r="B928" s="1">
        <v>45101</v>
      </c>
      <c r="C928" t="s">
        <v>970</v>
      </c>
      <c r="D928" t="s">
        <v>20</v>
      </c>
      <c r="E928">
        <v>43</v>
      </c>
      <c r="F928" t="s">
        <v>27</v>
      </c>
      <c r="G928">
        <v>4</v>
      </c>
      <c r="H928">
        <v>500</v>
      </c>
      <c r="I928">
        <v>2000</v>
      </c>
      <c r="J928">
        <f t="shared" si="91"/>
        <v>2023</v>
      </c>
      <c r="K928" t="str">
        <f t="shared" si="87"/>
        <v>June</v>
      </c>
      <c r="L928">
        <f>DAY(Table1[[#This Row],[Date]])</f>
        <v>24</v>
      </c>
      <c r="M928" t="str">
        <f>TEXT(Table1[[#This Row],[Date]], "dddd")</f>
        <v>Saturday</v>
      </c>
      <c r="N928">
        <f>(Table1[[#This Row],[Total Amount]] / Table1[[#This Row],[Quantity]])</f>
        <v>500</v>
      </c>
      <c r="O928">
        <f>IF(Table1[[#This Row],[Gender]]="Male", 1, 0)</f>
        <v>1</v>
      </c>
      <c r="P928" t="str">
        <f>IF(Table1[[#This Row],[Total Amount]] &gt; 1000, "Yes", "No")</f>
        <v>Yes</v>
      </c>
      <c r="Q928" t="str">
        <f t="shared" si="88"/>
        <v>31-45</v>
      </c>
      <c r="R928" s="3" t="str">
        <f t="shared" si="89"/>
        <v>Monsoon</v>
      </c>
      <c r="S928">
        <f t="shared" si="90"/>
        <v>2</v>
      </c>
      <c r="T928" t="str">
        <f t="shared" si="92"/>
        <v>2023-06</v>
      </c>
    </row>
    <row r="929" spans="1:20" x14ac:dyDescent="0.3">
      <c r="A929">
        <v>928</v>
      </c>
      <c r="B929" s="1">
        <v>45021</v>
      </c>
      <c r="C929" t="s">
        <v>971</v>
      </c>
      <c r="D929" t="s">
        <v>23</v>
      </c>
      <c r="E929">
        <v>35</v>
      </c>
      <c r="F929" t="s">
        <v>24</v>
      </c>
      <c r="G929">
        <v>4</v>
      </c>
      <c r="H929">
        <v>300</v>
      </c>
      <c r="I929">
        <v>1200</v>
      </c>
      <c r="J929">
        <f t="shared" si="91"/>
        <v>2023</v>
      </c>
      <c r="K929" t="str">
        <f t="shared" si="87"/>
        <v>April</v>
      </c>
      <c r="L929">
        <f>DAY(Table1[[#This Row],[Date]])</f>
        <v>5</v>
      </c>
      <c r="M929" t="str">
        <f>TEXT(Table1[[#This Row],[Date]], "dddd")</f>
        <v>Wednesday</v>
      </c>
      <c r="N929">
        <f>(Table1[[#This Row],[Total Amount]] / Table1[[#This Row],[Quantity]])</f>
        <v>300</v>
      </c>
      <c r="O929">
        <f>IF(Table1[[#This Row],[Gender]]="Male", 1, 0)</f>
        <v>0</v>
      </c>
      <c r="P929" t="str">
        <f>IF(Table1[[#This Row],[Total Amount]] &gt; 1000, "Yes", "No")</f>
        <v>Yes</v>
      </c>
      <c r="Q929" t="str">
        <f t="shared" si="88"/>
        <v>31-45</v>
      </c>
      <c r="R929" s="3" t="str">
        <f t="shared" si="89"/>
        <v>Summer</v>
      </c>
      <c r="S929">
        <f t="shared" si="90"/>
        <v>2</v>
      </c>
      <c r="T929" t="str">
        <f t="shared" si="92"/>
        <v>2023-04</v>
      </c>
    </row>
    <row r="930" spans="1:20" x14ac:dyDescent="0.3">
      <c r="A930">
        <v>929</v>
      </c>
      <c r="B930" s="1">
        <v>44953</v>
      </c>
      <c r="C930" t="s">
        <v>972</v>
      </c>
      <c r="D930" t="s">
        <v>23</v>
      </c>
      <c r="E930">
        <v>23</v>
      </c>
      <c r="F930" t="s">
        <v>21</v>
      </c>
      <c r="G930">
        <v>3</v>
      </c>
      <c r="H930">
        <v>25</v>
      </c>
      <c r="I930">
        <v>75</v>
      </c>
      <c r="J930">
        <f t="shared" si="91"/>
        <v>2023</v>
      </c>
      <c r="K930" t="str">
        <f t="shared" ref="K930:K993" si="93">TEXT(B930, "mmmm")</f>
        <v>January</v>
      </c>
      <c r="L930">
        <f>DAY(Table1[[#This Row],[Date]])</f>
        <v>27</v>
      </c>
      <c r="M930" t="str">
        <f>TEXT(Table1[[#This Row],[Date]], "dddd")</f>
        <v>Friday</v>
      </c>
      <c r="N930">
        <f>(Table1[[#This Row],[Total Amount]] / Table1[[#This Row],[Quantity]])</f>
        <v>25</v>
      </c>
      <c r="O930">
        <f>IF(Table1[[#This Row],[Gender]]="Male", 1, 0)</f>
        <v>0</v>
      </c>
      <c r="P930" t="str">
        <f>IF(Table1[[#This Row],[Total Amount]] &gt; 1000, "Yes", "No")</f>
        <v>No</v>
      </c>
      <c r="Q930" t="str">
        <f t="shared" si="88"/>
        <v>18-30</v>
      </c>
      <c r="R930" s="3" t="str">
        <f t="shared" si="89"/>
        <v>Winter</v>
      </c>
      <c r="S930">
        <f t="shared" si="90"/>
        <v>1</v>
      </c>
      <c r="T930" t="str">
        <f t="shared" si="92"/>
        <v>2023-01</v>
      </c>
    </row>
    <row r="931" spans="1:20" x14ac:dyDescent="0.3">
      <c r="A931">
        <v>930</v>
      </c>
      <c r="B931" s="1">
        <v>45056</v>
      </c>
      <c r="C931" t="s">
        <v>973</v>
      </c>
      <c r="D931" t="s">
        <v>20</v>
      </c>
      <c r="E931">
        <v>54</v>
      </c>
      <c r="F931" t="s">
        <v>24</v>
      </c>
      <c r="G931">
        <v>4</v>
      </c>
      <c r="H931">
        <v>50</v>
      </c>
      <c r="I931">
        <v>200</v>
      </c>
      <c r="J931">
        <f t="shared" si="91"/>
        <v>2023</v>
      </c>
      <c r="K931" t="str">
        <f t="shared" si="93"/>
        <v>May</v>
      </c>
      <c r="L931">
        <f>DAY(Table1[[#This Row],[Date]])</f>
        <v>10</v>
      </c>
      <c r="M931" t="str">
        <f>TEXT(Table1[[#This Row],[Date]], "dddd")</f>
        <v>Wednesday</v>
      </c>
      <c r="N931">
        <f>(Table1[[#This Row],[Total Amount]] / Table1[[#This Row],[Quantity]])</f>
        <v>50</v>
      </c>
      <c r="O931">
        <f>IF(Table1[[#This Row],[Gender]]="Male", 1, 0)</f>
        <v>1</v>
      </c>
      <c r="P931" t="str">
        <f>IF(Table1[[#This Row],[Total Amount]] &gt; 1000, "Yes", "No")</f>
        <v>No</v>
      </c>
      <c r="Q931" t="str">
        <f t="shared" si="88"/>
        <v>46+</v>
      </c>
      <c r="R931" s="3" t="str">
        <f t="shared" si="89"/>
        <v>Summer</v>
      </c>
      <c r="S931">
        <f t="shared" si="90"/>
        <v>2</v>
      </c>
      <c r="T931" t="str">
        <f t="shared" si="92"/>
        <v>2023-05</v>
      </c>
    </row>
    <row r="932" spans="1:20" x14ac:dyDescent="0.3">
      <c r="A932">
        <v>931</v>
      </c>
      <c r="B932" s="1">
        <v>45171</v>
      </c>
      <c r="C932" t="s">
        <v>974</v>
      </c>
      <c r="D932" t="s">
        <v>20</v>
      </c>
      <c r="E932">
        <v>30</v>
      </c>
      <c r="F932" t="s">
        <v>21</v>
      </c>
      <c r="G932">
        <v>4</v>
      </c>
      <c r="H932">
        <v>30</v>
      </c>
      <c r="I932">
        <v>120</v>
      </c>
      <c r="J932">
        <f>YEAR(B932)</f>
        <v>2023</v>
      </c>
      <c r="K932" t="str">
        <f t="shared" si="93"/>
        <v>September</v>
      </c>
      <c r="L932">
        <f>DAY(Table1[[#This Row],[Date]])</f>
        <v>2</v>
      </c>
      <c r="M932" t="str">
        <f>TEXT(Table1[[#This Row],[Date]], "dddd")</f>
        <v>Saturday</v>
      </c>
      <c r="N932">
        <f>(Table1[[#This Row],[Total Amount]] / Table1[[#This Row],[Quantity]])</f>
        <v>30</v>
      </c>
      <c r="O932">
        <f>IF(Table1[[#This Row],[Gender]]="Male", 1, 0)</f>
        <v>1</v>
      </c>
      <c r="P932" t="str">
        <f>IF(Table1[[#This Row],[Total Amount]] &gt; 1000, "Yes", "No")</f>
        <v>No</v>
      </c>
      <c r="Q932" t="str">
        <f t="shared" si="88"/>
        <v>18-30</v>
      </c>
      <c r="R932" s="3" t="str">
        <f t="shared" si="89"/>
        <v>Monsoon</v>
      </c>
      <c r="S932">
        <f t="shared" si="90"/>
        <v>3</v>
      </c>
      <c r="T932" t="str">
        <f t="shared" si="92"/>
        <v>2023-09</v>
      </c>
    </row>
    <row r="933" spans="1:20" x14ac:dyDescent="0.3">
      <c r="A933">
        <v>932</v>
      </c>
      <c r="B933" s="1">
        <v>44985</v>
      </c>
      <c r="C933" t="s">
        <v>975</v>
      </c>
      <c r="D933" t="s">
        <v>23</v>
      </c>
      <c r="E933">
        <v>45</v>
      </c>
      <c r="F933" t="s">
        <v>21</v>
      </c>
      <c r="G933">
        <v>4</v>
      </c>
      <c r="H933">
        <v>25</v>
      </c>
      <c r="I933">
        <v>100</v>
      </c>
      <c r="J933">
        <f t="shared" ref="J933:J996" si="94">YEAR(B933)</f>
        <v>2023</v>
      </c>
      <c r="K933" t="str">
        <f t="shared" si="93"/>
        <v>February</v>
      </c>
      <c r="L933">
        <f>DAY(Table1[[#This Row],[Date]])</f>
        <v>28</v>
      </c>
      <c r="M933" t="str">
        <f>TEXT(Table1[[#This Row],[Date]], "dddd")</f>
        <v>Tuesday</v>
      </c>
      <c r="N933">
        <f>(Table1[[#This Row],[Total Amount]] / Table1[[#This Row],[Quantity]])</f>
        <v>25</v>
      </c>
      <c r="O933">
        <f>IF(Table1[[#This Row],[Gender]]="Male", 1, 0)</f>
        <v>0</v>
      </c>
      <c r="P933" t="str">
        <f>IF(Table1[[#This Row],[Total Amount]] &gt; 1000, "Yes", "No")</f>
        <v>No</v>
      </c>
      <c r="Q933" t="str">
        <f t="shared" si="88"/>
        <v>31-45</v>
      </c>
      <c r="R933" s="3" t="str">
        <f t="shared" si="89"/>
        <v>Winter</v>
      </c>
      <c r="S933">
        <f t="shared" si="90"/>
        <v>1</v>
      </c>
      <c r="T933" t="str">
        <f t="shared" si="92"/>
        <v>2023-02</v>
      </c>
    </row>
    <row r="934" spans="1:20" x14ac:dyDescent="0.3">
      <c r="A934">
        <v>933</v>
      </c>
      <c r="B934" s="1">
        <v>44960</v>
      </c>
      <c r="C934" t="s">
        <v>976</v>
      </c>
      <c r="D934" t="s">
        <v>20</v>
      </c>
      <c r="E934">
        <v>22</v>
      </c>
      <c r="F934" t="s">
        <v>21</v>
      </c>
      <c r="G934">
        <v>1</v>
      </c>
      <c r="H934">
        <v>30</v>
      </c>
      <c r="I934">
        <v>30</v>
      </c>
      <c r="J934">
        <f t="shared" si="94"/>
        <v>2023</v>
      </c>
      <c r="K934" t="str">
        <f t="shared" si="93"/>
        <v>February</v>
      </c>
      <c r="L934">
        <f>DAY(Table1[[#This Row],[Date]])</f>
        <v>3</v>
      </c>
      <c r="M934" t="str">
        <f>TEXT(Table1[[#This Row],[Date]], "dddd")</f>
        <v>Friday</v>
      </c>
      <c r="N934">
        <f>(Table1[[#This Row],[Total Amount]] / Table1[[#This Row],[Quantity]])</f>
        <v>30</v>
      </c>
      <c r="O934">
        <f>IF(Table1[[#This Row],[Gender]]="Male", 1, 0)</f>
        <v>1</v>
      </c>
      <c r="P934" t="str">
        <f>IF(Table1[[#This Row],[Total Amount]] &gt; 1000, "Yes", "No")</f>
        <v>No</v>
      </c>
      <c r="Q934" t="str">
        <f t="shared" si="88"/>
        <v>18-30</v>
      </c>
      <c r="R934" s="3" t="str">
        <f t="shared" si="89"/>
        <v>Winter</v>
      </c>
      <c r="S934">
        <f t="shared" si="90"/>
        <v>1</v>
      </c>
      <c r="T934" t="str">
        <f t="shared" si="92"/>
        <v>2023-02</v>
      </c>
    </row>
    <row r="935" spans="1:20" x14ac:dyDescent="0.3">
      <c r="A935">
        <v>934</v>
      </c>
      <c r="B935" s="1">
        <v>45132</v>
      </c>
      <c r="C935" t="s">
        <v>977</v>
      </c>
      <c r="D935" t="s">
        <v>20</v>
      </c>
      <c r="E935">
        <v>30</v>
      </c>
      <c r="F935" t="s">
        <v>21</v>
      </c>
      <c r="G935">
        <v>1</v>
      </c>
      <c r="H935">
        <v>500</v>
      </c>
      <c r="I935">
        <v>500</v>
      </c>
      <c r="J935">
        <f t="shared" si="94"/>
        <v>2023</v>
      </c>
      <c r="K935" t="str">
        <f t="shared" si="93"/>
        <v>July</v>
      </c>
      <c r="L935">
        <f>DAY(Table1[[#This Row],[Date]])</f>
        <v>25</v>
      </c>
      <c r="M935" t="str">
        <f>TEXT(Table1[[#This Row],[Date]], "dddd")</f>
        <v>Tuesday</v>
      </c>
      <c r="N935">
        <f>(Table1[[#This Row],[Total Amount]] / Table1[[#This Row],[Quantity]])</f>
        <v>500</v>
      </c>
      <c r="O935">
        <f>IF(Table1[[#This Row],[Gender]]="Male", 1, 0)</f>
        <v>1</v>
      </c>
      <c r="P935" t="str">
        <f>IF(Table1[[#This Row],[Total Amount]] &gt; 1000, "Yes", "No")</f>
        <v>No</v>
      </c>
      <c r="Q935" t="str">
        <f t="shared" si="88"/>
        <v>18-30</v>
      </c>
      <c r="R935" s="3" t="str">
        <f t="shared" si="89"/>
        <v>Monsoon</v>
      </c>
      <c r="S935">
        <f t="shared" si="90"/>
        <v>3</v>
      </c>
      <c r="T935" t="str">
        <f t="shared" si="92"/>
        <v>2023-07</v>
      </c>
    </row>
    <row r="936" spans="1:20" x14ac:dyDescent="0.3">
      <c r="A936">
        <v>935</v>
      </c>
      <c r="B936" s="1">
        <v>45178</v>
      </c>
      <c r="C936" t="s">
        <v>978</v>
      </c>
      <c r="D936" t="s">
        <v>23</v>
      </c>
      <c r="E936">
        <v>34</v>
      </c>
      <c r="F936" t="s">
        <v>21</v>
      </c>
      <c r="G936">
        <v>1</v>
      </c>
      <c r="H936">
        <v>50</v>
      </c>
      <c r="I936">
        <v>50</v>
      </c>
      <c r="J936">
        <f t="shared" si="94"/>
        <v>2023</v>
      </c>
      <c r="K936" t="str">
        <f t="shared" si="93"/>
        <v>September</v>
      </c>
      <c r="L936">
        <f>DAY(Table1[[#This Row],[Date]])</f>
        <v>9</v>
      </c>
      <c r="M936" t="str">
        <f>TEXT(Table1[[#This Row],[Date]], "dddd")</f>
        <v>Saturday</v>
      </c>
      <c r="N936">
        <f>(Table1[[#This Row],[Total Amount]] / Table1[[#This Row],[Quantity]])</f>
        <v>50</v>
      </c>
      <c r="O936">
        <f>IF(Table1[[#This Row],[Gender]]="Male", 1, 0)</f>
        <v>0</v>
      </c>
      <c r="P936" t="str">
        <f>IF(Table1[[#This Row],[Total Amount]] &gt; 1000, "Yes", "No")</f>
        <v>No</v>
      </c>
      <c r="Q936" t="str">
        <f t="shared" si="88"/>
        <v>31-45</v>
      </c>
      <c r="R936" s="3" t="str">
        <f t="shared" si="89"/>
        <v>Monsoon</v>
      </c>
      <c r="S936">
        <f t="shared" si="90"/>
        <v>3</v>
      </c>
      <c r="T936" t="str">
        <f t="shared" si="92"/>
        <v>2023-09</v>
      </c>
    </row>
    <row r="937" spans="1:20" x14ac:dyDescent="0.3">
      <c r="A937">
        <v>936</v>
      </c>
      <c r="B937" s="1">
        <v>44964</v>
      </c>
      <c r="C937" t="s">
        <v>979</v>
      </c>
      <c r="D937" t="s">
        <v>20</v>
      </c>
      <c r="E937">
        <v>57</v>
      </c>
      <c r="F937" t="s">
        <v>21</v>
      </c>
      <c r="G937">
        <v>4</v>
      </c>
      <c r="H937">
        <v>50</v>
      </c>
      <c r="I937">
        <v>200</v>
      </c>
      <c r="J937">
        <f t="shared" si="94"/>
        <v>2023</v>
      </c>
      <c r="K937" t="str">
        <f t="shared" si="93"/>
        <v>February</v>
      </c>
      <c r="L937">
        <f>DAY(Table1[[#This Row],[Date]])</f>
        <v>7</v>
      </c>
      <c r="M937" t="str">
        <f>TEXT(Table1[[#This Row],[Date]], "dddd")</f>
        <v>Tuesday</v>
      </c>
      <c r="N937">
        <f>(Table1[[#This Row],[Total Amount]] / Table1[[#This Row],[Quantity]])</f>
        <v>50</v>
      </c>
      <c r="O937">
        <f>IF(Table1[[#This Row],[Gender]]="Male", 1, 0)</f>
        <v>1</v>
      </c>
      <c r="P937" t="str">
        <f>IF(Table1[[#This Row],[Total Amount]] &gt; 1000, "Yes", "No")</f>
        <v>No</v>
      </c>
      <c r="Q937" t="str">
        <f t="shared" si="88"/>
        <v>46+</v>
      </c>
      <c r="R937" s="3" t="str">
        <f t="shared" si="89"/>
        <v>Winter</v>
      </c>
      <c r="S937">
        <f t="shared" si="90"/>
        <v>1</v>
      </c>
      <c r="T937" t="str">
        <f t="shared" si="92"/>
        <v>2023-02</v>
      </c>
    </row>
    <row r="938" spans="1:20" x14ac:dyDescent="0.3">
      <c r="A938">
        <v>937</v>
      </c>
      <c r="B938" s="1">
        <v>45222</v>
      </c>
      <c r="C938" t="s">
        <v>980</v>
      </c>
      <c r="D938" t="s">
        <v>23</v>
      </c>
      <c r="E938">
        <v>62</v>
      </c>
      <c r="F938" t="s">
        <v>21</v>
      </c>
      <c r="G938">
        <v>1</v>
      </c>
      <c r="H938">
        <v>500</v>
      </c>
      <c r="I938">
        <v>500</v>
      </c>
      <c r="J938">
        <f t="shared" si="94"/>
        <v>2023</v>
      </c>
      <c r="K938" t="str">
        <f t="shared" si="93"/>
        <v>October</v>
      </c>
      <c r="L938">
        <f>DAY(Table1[[#This Row],[Date]])</f>
        <v>23</v>
      </c>
      <c r="M938" t="str">
        <f>TEXT(Table1[[#This Row],[Date]], "dddd")</f>
        <v>Monday</v>
      </c>
      <c r="N938">
        <f>(Table1[[#This Row],[Total Amount]] / Table1[[#This Row],[Quantity]])</f>
        <v>500</v>
      </c>
      <c r="O938">
        <f>IF(Table1[[#This Row],[Gender]]="Male", 1, 0)</f>
        <v>0</v>
      </c>
      <c r="P938" t="str">
        <f>IF(Table1[[#This Row],[Total Amount]] &gt; 1000, "Yes", "No")</f>
        <v>No</v>
      </c>
      <c r="Q938" t="str">
        <f t="shared" si="88"/>
        <v>46+</v>
      </c>
      <c r="R938" s="3" t="str">
        <f t="shared" si="89"/>
        <v>Autumn</v>
      </c>
      <c r="S938">
        <f t="shared" si="90"/>
        <v>4</v>
      </c>
      <c r="T938" t="str">
        <f t="shared" si="92"/>
        <v>2023-10</v>
      </c>
    </row>
    <row r="939" spans="1:20" x14ac:dyDescent="0.3">
      <c r="A939">
        <v>938</v>
      </c>
      <c r="B939" s="1">
        <v>45249</v>
      </c>
      <c r="C939" t="s">
        <v>981</v>
      </c>
      <c r="D939" t="s">
        <v>20</v>
      </c>
      <c r="E939">
        <v>49</v>
      </c>
      <c r="F939" t="s">
        <v>24</v>
      </c>
      <c r="G939">
        <v>4</v>
      </c>
      <c r="H939">
        <v>50</v>
      </c>
      <c r="I939">
        <v>200</v>
      </c>
      <c r="J939">
        <f t="shared" si="94"/>
        <v>2023</v>
      </c>
      <c r="K939" t="str">
        <f t="shared" si="93"/>
        <v>November</v>
      </c>
      <c r="L939">
        <f>DAY(Table1[[#This Row],[Date]])</f>
        <v>19</v>
      </c>
      <c r="M939" t="str">
        <f>TEXT(Table1[[#This Row],[Date]], "dddd")</f>
        <v>Sunday</v>
      </c>
      <c r="N939">
        <f>(Table1[[#This Row],[Total Amount]] / Table1[[#This Row],[Quantity]])</f>
        <v>50</v>
      </c>
      <c r="O939">
        <f>IF(Table1[[#This Row],[Gender]]="Male", 1, 0)</f>
        <v>1</v>
      </c>
      <c r="P939" t="str">
        <f>IF(Table1[[#This Row],[Total Amount]] &gt; 1000, "Yes", "No")</f>
        <v>No</v>
      </c>
      <c r="Q939" t="str">
        <f t="shared" si="88"/>
        <v>46+</v>
      </c>
      <c r="R939" s="3" t="str">
        <f t="shared" si="89"/>
        <v>Autumn</v>
      </c>
      <c r="S939">
        <f t="shared" si="90"/>
        <v>4</v>
      </c>
      <c r="T939" t="str">
        <f t="shared" si="92"/>
        <v>2023-11</v>
      </c>
    </row>
    <row r="940" spans="1:20" x14ac:dyDescent="0.3">
      <c r="A940">
        <v>939</v>
      </c>
      <c r="B940" s="1">
        <v>45278</v>
      </c>
      <c r="C940" t="s">
        <v>982</v>
      </c>
      <c r="D940" t="s">
        <v>23</v>
      </c>
      <c r="E940">
        <v>46</v>
      </c>
      <c r="F940" t="s">
        <v>27</v>
      </c>
      <c r="G940">
        <v>1</v>
      </c>
      <c r="H940">
        <v>300</v>
      </c>
      <c r="I940">
        <v>300</v>
      </c>
      <c r="J940">
        <f t="shared" si="94"/>
        <v>2023</v>
      </c>
      <c r="K940" t="str">
        <f t="shared" si="93"/>
        <v>December</v>
      </c>
      <c r="L940">
        <f>DAY(Table1[[#This Row],[Date]])</f>
        <v>18</v>
      </c>
      <c r="M940" t="str">
        <f>TEXT(Table1[[#This Row],[Date]], "dddd")</f>
        <v>Monday</v>
      </c>
      <c r="N940">
        <f>(Table1[[#This Row],[Total Amount]] / Table1[[#This Row],[Quantity]])</f>
        <v>300</v>
      </c>
      <c r="O940">
        <f>IF(Table1[[#This Row],[Gender]]="Male", 1, 0)</f>
        <v>0</v>
      </c>
      <c r="P940" t="str">
        <f>IF(Table1[[#This Row],[Total Amount]] &gt; 1000, "Yes", "No")</f>
        <v>No</v>
      </c>
      <c r="Q940" t="str">
        <f t="shared" si="88"/>
        <v>46+</v>
      </c>
      <c r="R940" s="3" t="str">
        <f t="shared" si="89"/>
        <v>Winter</v>
      </c>
      <c r="S940">
        <f t="shared" si="90"/>
        <v>4</v>
      </c>
      <c r="T940" t="str">
        <f t="shared" si="92"/>
        <v>2023-12</v>
      </c>
    </row>
    <row r="941" spans="1:20" x14ac:dyDescent="0.3">
      <c r="A941">
        <v>940</v>
      </c>
      <c r="B941" s="1">
        <v>44954</v>
      </c>
      <c r="C941" t="s">
        <v>983</v>
      </c>
      <c r="D941" t="s">
        <v>23</v>
      </c>
      <c r="E941">
        <v>20</v>
      </c>
      <c r="F941" t="s">
        <v>27</v>
      </c>
      <c r="G941">
        <v>1</v>
      </c>
      <c r="H941">
        <v>30</v>
      </c>
      <c r="I941">
        <v>30</v>
      </c>
      <c r="J941">
        <f t="shared" si="94"/>
        <v>2023</v>
      </c>
      <c r="K941" t="str">
        <f t="shared" si="93"/>
        <v>January</v>
      </c>
      <c r="L941">
        <f>DAY(Table1[[#This Row],[Date]])</f>
        <v>28</v>
      </c>
      <c r="M941" t="str">
        <f>TEXT(Table1[[#This Row],[Date]], "dddd")</f>
        <v>Saturday</v>
      </c>
      <c r="N941">
        <f>(Table1[[#This Row],[Total Amount]] / Table1[[#This Row],[Quantity]])</f>
        <v>30</v>
      </c>
      <c r="O941">
        <f>IF(Table1[[#This Row],[Gender]]="Male", 1, 0)</f>
        <v>0</v>
      </c>
      <c r="P941" t="str">
        <f>IF(Table1[[#This Row],[Total Amount]] &gt; 1000, "Yes", "No")</f>
        <v>No</v>
      </c>
      <c r="Q941" t="str">
        <f t="shared" si="88"/>
        <v>18-30</v>
      </c>
      <c r="R941" s="3" t="str">
        <f t="shared" si="89"/>
        <v>Winter</v>
      </c>
      <c r="S941">
        <f t="shared" si="90"/>
        <v>1</v>
      </c>
      <c r="T941" t="str">
        <f t="shared" si="92"/>
        <v>2023-01</v>
      </c>
    </row>
    <row r="942" spans="1:20" x14ac:dyDescent="0.3">
      <c r="A942">
        <v>941</v>
      </c>
      <c r="B942" s="1">
        <v>45004</v>
      </c>
      <c r="C942" t="s">
        <v>984</v>
      </c>
      <c r="D942" t="s">
        <v>23</v>
      </c>
      <c r="E942">
        <v>57</v>
      </c>
      <c r="F942" t="s">
        <v>24</v>
      </c>
      <c r="G942">
        <v>2</v>
      </c>
      <c r="H942">
        <v>25</v>
      </c>
      <c r="I942">
        <v>50</v>
      </c>
      <c r="J942">
        <f t="shared" si="94"/>
        <v>2023</v>
      </c>
      <c r="K942" t="str">
        <f t="shared" si="93"/>
        <v>March</v>
      </c>
      <c r="L942">
        <f>DAY(Table1[[#This Row],[Date]])</f>
        <v>19</v>
      </c>
      <c r="M942" t="str">
        <f>TEXT(Table1[[#This Row],[Date]], "dddd")</f>
        <v>Sunday</v>
      </c>
      <c r="N942">
        <f>(Table1[[#This Row],[Total Amount]] / Table1[[#This Row],[Quantity]])</f>
        <v>25</v>
      </c>
      <c r="O942">
        <f>IF(Table1[[#This Row],[Gender]]="Male", 1, 0)</f>
        <v>0</v>
      </c>
      <c r="P942" t="str">
        <f>IF(Table1[[#This Row],[Total Amount]] &gt; 1000, "Yes", "No")</f>
        <v>No</v>
      </c>
      <c r="Q942" t="str">
        <f t="shared" si="88"/>
        <v>46+</v>
      </c>
      <c r="R942" s="3" t="str">
        <f t="shared" si="89"/>
        <v>Summer</v>
      </c>
      <c r="S942">
        <f t="shared" si="90"/>
        <v>1</v>
      </c>
      <c r="T942" t="str">
        <f t="shared" si="92"/>
        <v>2023-03</v>
      </c>
    </row>
    <row r="943" spans="1:20" x14ac:dyDescent="0.3">
      <c r="A943">
        <v>942</v>
      </c>
      <c r="B943" s="1">
        <v>45003</v>
      </c>
      <c r="C943" t="s">
        <v>985</v>
      </c>
      <c r="D943" t="s">
        <v>20</v>
      </c>
      <c r="E943">
        <v>51</v>
      </c>
      <c r="F943" t="s">
        <v>24</v>
      </c>
      <c r="G943">
        <v>3</v>
      </c>
      <c r="H943">
        <v>500</v>
      </c>
      <c r="I943">
        <v>1500</v>
      </c>
      <c r="J943">
        <f t="shared" si="94"/>
        <v>2023</v>
      </c>
      <c r="K943" t="str">
        <f t="shared" si="93"/>
        <v>March</v>
      </c>
      <c r="L943">
        <f>DAY(Table1[[#This Row],[Date]])</f>
        <v>18</v>
      </c>
      <c r="M943" t="str">
        <f>TEXT(Table1[[#This Row],[Date]], "dddd")</f>
        <v>Saturday</v>
      </c>
      <c r="N943">
        <f>(Table1[[#This Row],[Total Amount]] / Table1[[#This Row],[Quantity]])</f>
        <v>500</v>
      </c>
      <c r="O943">
        <f>IF(Table1[[#This Row],[Gender]]="Male", 1, 0)</f>
        <v>1</v>
      </c>
      <c r="P943" t="str">
        <f>IF(Table1[[#This Row],[Total Amount]] &gt; 1000, "Yes", "No")</f>
        <v>Yes</v>
      </c>
      <c r="Q943" t="str">
        <f t="shared" si="88"/>
        <v>46+</v>
      </c>
      <c r="R943" s="3" t="str">
        <f t="shared" si="89"/>
        <v>Summer</v>
      </c>
      <c r="S943">
        <f t="shared" si="90"/>
        <v>1</v>
      </c>
      <c r="T943" t="str">
        <f t="shared" si="92"/>
        <v>2023-03</v>
      </c>
    </row>
    <row r="944" spans="1:20" x14ac:dyDescent="0.3">
      <c r="A944">
        <v>943</v>
      </c>
      <c r="B944" s="1">
        <v>45215</v>
      </c>
      <c r="C944" t="s">
        <v>986</v>
      </c>
      <c r="D944" t="s">
        <v>23</v>
      </c>
      <c r="E944">
        <v>57</v>
      </c>
      <c r="F944" t="s">
        <v>24</v>
      </c>
      <c r="G944">
        <v>4</v>
      </c>
      <c r="H944">
        <v>300</v>
      </c>
      <c r="I944">
        <v>1200</v>
      </c>
      <c r="J944">
        <f t="shared" si="94"/>
        <v>2023</v>
      </c>
      <c r="K944" t="str">
        <f t="shared" si="93"/>
        <v>October</v>
      </c>
      <c r="L944">
        <f>DAY(Table1[[#This Row],[Date]])</f>
        <v>16</v>
      </c>
      <c r="M944" t="str">
        <f>TEXT(Table1[[#This Row],[Date]], "dddd")</f>
        <v>Monday</v>
      </c>
      <c r="N944">
        <f>(Table1[[#This Row],[Total Amount]] / Table1[[#This Row],[Quantity]])</f>
        <v>300</v>
      </c>
      <c r="O944">
        <f>IF(Table1[[#This Row],[Gender]]="Male", 1, 0)</f>
        <v>0</v>
      </c>
      <c r="P944" t="str">
        <f>IF(Table1[[#This Row],[Total Amount]] &gt; 1000, "Yes", "No")</f>
        <v>Yes</v>
      </c>
      <c r="Q944" t="str">
        <f t="shared" si="88"/>
        <v>46+</v>
      </c>
      <c r="R944" s="3" t="str">
        <f t="shared" si="89"/>
        <v>Autumn</v>
      </c>
      <c r="S944">
        <f t="shared" si="90"/>
        <v>4</v>
      </c>
      <c r="T944" t="str">
        <f t="shared" si="92"/>
        <v>2023-10</v>
      </c>
    </row>
    <row r="945" spans="1:20" x14ac:dyDescent="0.3">
      <c r="A945">
        <v>944</v>
      </c>
      <c r="B945" s="1">
        <v>45082</v>
      </c>
      <c r="C945" t="s">
        <v>987</v>
      </c>
      <c r="D945" t="s">
        <v>20</v>
      </c>
      <c r="E945">
        <v>44</v>
      </c>
      <c r="F945" t="s">
        <v>24</v>
      </c>
      <c r="G945">
        <v>2</v>
      </c>
      <c r="H945">
        <v>25</v>
      </c>
      <c r="I945">
        <v>50</v>
      </c>
      <c r="J945">
        <f t="shared" si="94"/>
        <v>2023</v>
      </c>
      <c r="K945" t="str">
        <f t="shared" si="93"/>
        <v>June</v>
      </c>
      <c r="L945">
        <f>DAY(Table1[[#This Row],[Date]])</f>
        <v>5</v>
      </c>
      <c r="M945" t="str">
        <f>TEXT(Table1[[#This Row],[Date]], "dddd")</f>
        <v>Monday</v>
      </c>
      <c r="N945">
        <f>(Table1[[#This Row],[Total Amount]] / Table1[[#This Row],[Quantity]])</f>
        <v>25</v>
      </c>
      <c r="O945">
        <f>IF(Table1[[#This Row],[Gender]]="Male", 1, 0)</f>
        <v>1</v>
      </c>
      <c r="P945" t="str">
        <f>IF(Table1[[#This Row],[Total Amount]] &gt; 1000, "Yes", "No")</f>
        <v>No</v>
      </c>
      <c r="Q945" t="str">
        <f t="shared" si="88"/>
        <v>31-45</v>
      </c>
      <c r="R945" s="3" t="str">
        <f t="shared" si="89"/>
        <v>Monsoon</v>
      </c>
      <c r="S945">
        <f t="shared" si="90"/>
        <v>2</v>
      </c>
      <c r="T945" t="str">
        <f t="shared" si="92"/>
        <v>2023-06</v>
      </c>
    </row>
    <row r="946" spans="1:20" x14ac:dyDescent="0.3">
      <c r="A946">
        <v>945</v>
      </c>
      <c r="B946" s="1">
        <v>44970</v>
      </c>
      <c r="C946" t="s">
        <v>988</v>
      </c>
      <c r="D946" t="s">
        <v>20</v>
      </c>
      <c r="E946">
        <v>30</v>
      </c>
      <c r="F946" t="s">
        <v>21</v>
      </c>
      <c r="G946">
        <v>1</v>
      </c>
      <c r="H946">
        <v>25</v>
      </c>
      <c r="I946">
        <v>25</v>
      </c>
      <c r="J946">
        <f t="shared" si="94"/>
        <v>2023</v>
      </c>
      <c r="K946" t="str">
        <f t="shared" si="93"/>
        <v>February</v>
      </c>
      <c r="L946">
        <f>DAY(Table1[[#This Row],[Date]])</f>
        <v>13</v>
      </c>
      <c r="M946" t="str">
        <f>TEXT(Table1[[#This Row],[Date]], "dddd")</f>
        <v>Monday</v>
      </c>
      <c r="N946">
        <f>(Table1[[#This Row],[Total Amount]] / Table1[[#This Row],[Quantity]])</f>
        <v>25</v>
      </c>
      <c r="O946">
        <f>IF(Table1[[#This Row],[Gender]]="Male", 1, 0)</f>
        <v>1</v>
      </c>
      <c r="P946" t="str">
        <f>IF(Table1[[#This Row],[Total Amount]] &gt; 1000, "Yes", "No")</f>
        <v>No</v>
      </c>
      <c r="Q946" t="str">
        <f t="shared" si="88"/>
        <v>18-30</v>
      </c>
      <c r="R946" s="3" t="str">
        <f t="shared" si="89"/>
        <v>Winter</v>
      </c>
      <c r="S946">
        <f t="shared" si="90"/>
        <v>1</v>
      </c>
      <c r="T946" t="str">
        <f t="shared" si="92"/>
        <v>2023-02</v>
      </c>
    </row>
    <row r="947" spans="1:20" x14ac:dyDescent="0.3">
      <c r="A947">
        <v>946</v>
      </c>
      <c r="B947" s="1">
        <v>45054</v>
      </c>
      <c r="C947" t="s">
        <v>989</v>
      </c>
      <c r="D947" t="s">
        <v>20</v>
      </c>
      <c r="E947">
        <v>62</v>
      </c>
      <c r="F947" t="s">
        <v>27</v>
      </c>
      <c r="G947">
        <v>4</v>
      </c>
      <c r="H947">
        <v>500</v>
      </c>
      <c r="I947">
        <v>2000</v>
      </c>
      <c r="J947">
        <f t="shared" si="94"/>
        <v>2023</v>
      </c>
      <c r="K947" t="str">
        <f t="shared" si="93"/>
        <v>May</v>
      </c>
      <c r="L947">
        <f>DAY(Table1[[#This Row],[Date]])</f>
        <v>8</v>
      </c>
      <c r="M947" t="str">
        <f>TEXT(Table1[[#This Row],[Date]], "dddd")</f>
        <v>Monday</v>
      </c>
      <c r="N947">
        <f>(Table1[[#This Row],[Total Amount]] / Table1[[#This Row],[Quantity]])</f>
        <v>500</v>
      </c>
      <c r="O947">
        <f>IF(Table1[[#This Row],[Gender]]="Male", 1, 0)</f>
        <v>1</v>
      </c>
      <c r="P947" t="str">
        <f>IF(Table1[[#This Row],[Total Amount]] &gt; 1000, "Yes", "No")</f>
        <v>Yes</v>
      </c>
      <c r="Q947" t="str">
        <f t="shared" si="88"/>
        <v>46+</v>
      </c>
      <c r="R947" s="3" t="str">
        <f t="shared" si="89"/>
        <v>Summer</v>
      </c>
      <c r="S947">
        <f t="shared" si="90"/>
        <v>2</v>
      </c>
      <c r="T947" t="str">
        <f t="shared" si="92"/>
        <v>2023-05</v>
      </c>
    </row>
    <row r="948" spans="1:20" x14ac:dyDescent="0.3">
      <c r="A948">
        <v>947</v>
      </c>
      <c r="B948" s="1">
        <v>44987</v>
      </c>
      <c r="C948" t="s">
        <v>990</v>
      </c>
      <c r="D948" t="s">
        <v>20</v>
      </c>
      <c r="E948">
        <v>50</v>
      </c>
      <c r="F948" t="s">
        <v>21</v>
      </c>
      <c r="G948">
        <v>1</v>
      </c>
      <c r="H948">
        <v>300</v>
      </c>
      <c r="I948">
        <v>300</v>
      </c>
      <c r="J948">
        <f t="shared" si="94"/>
        <v>2023</v>
      </c>
      <c r="K948" t="str">
        <f t="shared" si="93"/>
        <v>March</v>
      </c>
      <c r="L948">
        <f>DAY(Table1[[#This Row],[Date]])</f>
        <v>2</v>
      </c>
      <c r="M948" t="str">
        <f>TEXT(Table1[[#This Row],[Date]], "dddd")</f>
        <v>Thursday</v>
      </c>
      <c r="N948">
        <f>(Table1[[#This Row],[Total Amount]] / Table1[[#This Row],[Quantity]])</f>
        <v>300</v>
      </c>
      <c r="O948">
        <f>IF(Table1[[#This Row],[Gender]]="Male", 1, 0)</f>
        <v>1</v>
      </c>
      <c r="P948" t="str">
        <f>IF(Table1[[#This Row],[Total Amount]] &gt; 1000, "Yes", "No")</f>
        <v>No</v>
      </c>
      <c r="Q948" t="str">
        <f t="shared" si="88"/>
        <v>46+</v>
      </c>
      <c r="R948" s="3" t="str">
        <f t="shared" si="89"/>
        <v>Summer</v>
      </c>
      <c r="S948">
        <f t="shared" si="90"/>
        <v>1</v>
      </c>
      <c r="T948" t="str">
        <f t="shared" si="92"/>
        <v>2023-03</v>
      </c>
    </row>
    <row r="949" spans="1:20" x14ac:dyDescent="0.3">
      <c r="A949">
        <v>948</v>
      </c>
      <c r="B949" s="1">
        <v>45212</v>
      </c>
      <c r="C949" t="s">
        <v>991</v>
      </c>
      <c r="D949" t="s">
        <v>23</v>
      </c>
      <c r="E949">
        <v>23</v>
      </c>
      <c r="F949" t="s">
        <v>27</v>
      </c>
      <c r="G949">
        <v>3</v>
      </c>
      <c r="H949">
        <v>25</v>
      </c>
      <c r="I949">
        <v>75</v>
      </c>
      <c r="J949">
        <f t="shared" si="94"/>
        <v>2023</v>
      </c>
      <c r="K949" t="str">
        <f t="shared" si="93"/>
        <v>October</v>
      </c>
      <c r="L949">
        <f>DAY(Table1[[#This Row],[Date]])</f>
        <v>13</v>
      </c>
      <c r="M949" t="str">
        <f>TEXT(Table1[[#This Row],[Date]], "dddd")</f>
        <v>Friday</v>
      </c>
      <c r="N949">
        <f>(Table1[[#This Row],[Total Amount]] / Table1[[#This Row],[Quantity]])</f>
        <v>25</v>
      </c>
      <c r="O949">
        <f>IF(Table1[[#This Row],[Gender]]="Male", 1, 0)</f>
        <v>0</v>
      </c>
      <c r="P949" t="str">
        <f>IF(Table1[[#This Row],[Total Amount]] &gt; 1000, "Yes", "No")</f>
        <v>No</v>
      </c>
      <c r="Q949" t="str">
        <f t="shared" si="88"/>
        <v>18-30</v>
      </c>
      <c r="R949" s="3" t="str">
        <f t="shared" si="89"/>
        <v>Autumn</v>
      </c>
      <c r="S949">
        <f t="shared" si="90"/>
        <v>4</v>
      </c>
      <c r="T949" t="str">
        <f t="shared" si="92"/>
        <v>2023-10</v>
      </c>
    </row>
    <row r="950" spans="1:20" x14ac:dyDescent="0.3">
      <c r="A950">
        <v>949</v>
      </c>
      <c r="B950" s="1">
        <v>45140</v>
      </c>
      <c r="C950" t="s">
        <v>992</v>
      </c>
      <c r="D950" t="s">
        <v>23</v>
      </c>
      <c r="E950">
        <v>41</v>
      </c>
      <c r="F950" t="s">
        <v>27</v>
      </c>
      <c r="G950">
        <v>2</v>
      </c>
      <c r="H950">
        <v>25</v>
      </c>
      <c r="I950">
        <v>50</v>
      </c>
      <c r="J950">
        <f t="shared" si="94"/>
        <v>2023</v>
      </c>
      <c r="K950" t="str">
        <f t="shared" si="93"/>
        <v>August</v>
      </c>
      <c r="L950">
        <f>DAY(Table1[[#This Row],[Date]])</f>
        <v>2</v>
      </c>
      <c r="M950" t="str">
        <f>TEXT(Table1[[#This Row],[Date]], "dddd")</f>
        <v>Wednesday</v>
      </c>
      <c r="N950">
        <f>(Table1[[#This Row],[Total Amount]] / Table1[[#This Row],[Quantity]])</f>
        <v>25</v>
      </c>
      <c r="O950">
        <f>IF(Table1[[#This Row],[Gender]]="Male", 1, 0)</f>
        <v>0</v>
      </c>
      <c r="P950" t="str">
        <f>IF(Table1[[#This Row],[Total Amount]] &gt; 1000, "Yes", "No")</f>
        <v>No</v>
      </c>
      <c r="Q950" t="str">
        <f t="shared" si="88"/>
        <v>31-45</v>
      </c>
      <c r="R950" s="3" t="str">
        <f t="shared" si="89"/>
        <v>Monsoon</v>
      </c>
      <c r="S950">
        <f t="shared" si="90"/>
        <v>3</v>
      </c>
      <c r="T950" t="str">
        <f t="shared" si="92"/>
        <v>2023-08</v>
      </c>
    </row>
    <row r="951" spans="1:20" x14ac:dyDescent="0.3">
      <c r="A951">
        <v>950</v>
      </c>
      <c r="B951" s="1">
        <v>45237</v>
      </c>
      <c r="C951" t="s">
        <v>993</v>
      </c>
      <c r="D951" t="s">
        <v>20</v>
      </c>
      <c r="E951">
        <v>36</v>
      </c>
      <c r="F951" t="s">
        <v>24</v>
      </c>
      <c r="G951">
        <v>3</v>
      </c>
      <c r="H951">
        <v>300</v>
      </c>
      <c r="I951">
        <v>900</v>
      </c>
      <c r="J951">
        <f t="shared" si="94"/>
        <v>2023</v>
      </c>
      <c r="K951" t="str">
        <f t="shared" si="93"/>
        <v>November</v>
      </c>
      <c r="L951">
        <f>DAY(Table1[[#This Row],[Date]])</f>
        <v>7</v>
      </c>
      <c r="M951" t="str">
        <f>TEXT(Table1[[#This Row],[Date]], "dddd")</f>
        <v>Tuesday</v>
      </c>
      <c r="N951">
        <f>(Table1[[#This Row],[Total Amount]] / Table1[[#This Row],[Quantity]])</f>
        <v>300</v>
      </c>
      <c r="O951">
        <f>IF(Table1[[#This Row],[Gender]]="Male", 1, 0)</f>
        <v>1</v>
      </c>
      <c r="P951" t="str">
        <f>IF(Table1[[#This Row],[Total Amount]] &gt; 1000, "Yes", "No")</f>
        <v>No</v>
      </c>
      <c r="Q951" t="str">
        <f t="shared" si="88"/>
        <v>31-45</v>
      </c>
      <c r="R951" s="3" t="str">
        <f t="shared" si="89"/>
        <v>Autumn</v>
      </c>
      <c r="S951">
        <f t="shared" si="90"/>
        <v>4</v>
      </c>
      <c r="T951" t="str">
        <f t="shared" si="92"/>
        <v>2023-11</v>
      </c>
    </row>
    <row r="952" spans="1:20" x14ac:dyDescent="0.3">
      <c r="A952">
        <v>951</v>
      </c>
      <c r="B952" s="1">
        <v>45232</v>
      </c>
      <c r="C952" t="s">
        <v>994</v>
      </c>
      <c r="D952" t="s">
        <v>20</v>
      </c>
      <c r="E952">
        <v>33</v>
      </c>
      <c r="F952" t="s">
        <v>21</v>
      </c>
      <c r="G952">
        <v>2</v>
      </c>
      <c r="H952">
        <v>50</v>
      </c>
      <c r="I952">
        <v>100</v>
      </c>
      <c r="J952">
        <f t="shared" si="94"/>
        <v>2023</v>
      </c>
      <c r="K952" t="str">
        <f t="shared" si="93"/>
        <v>November</v>
      </c>
      <c r="L952">
        <f>DAY(Table1[[#This Row],[Date]])</f>
        <v>2</v>
      </c>
      <c r="M952" t="str">
        <f>TEXT(Table1[[#This Row],[Date]], "dddd")</f>
        <v>Thursday</v>
      </c>
      <c r="N952">
        <f>(Table1[[#This Row],[Total Amount]] / Table1[[#This Row],[Quantity]])</f>
        <v>50</v>
      </c>
      <c r="O952">
        <f>IF(Table1[[#This Row],[Gender]]="Male", 1, 0)</f>
        <v>1</v>
      </c>
      <c r="P952" t="str">
        <f>IF(Table1[[#This Row],[Total Amount]] &gt; 1000, "Yes", "No")</f>
        <v>No</v>
      </c>
      <c r="Q952" t="str">
        <f t="shared" si="88"/>
        <v>31-45</v>
      </c>
      <c r="R952" s="3" t="str">
        <f t="shared" si="89"/>
        <v>Autumn</v>
      </c>
      <c r="S952">
        <f t="shared" si="90"/>
        <v>4</v>
      </c>
      <c r="T952" t="str">
        <f t="shared" si="92"/>
        <v>2023-11</v>
      </c>
    </row>
    <row r="953" spans="1:20" x14ac:dyDescent="0.3">
      <c r="A953">
        <v>952</v>
      </c>
      <c r="B953" s="1">
        <v>45243</v>
      </c>
      <c r="C953" t="s">
        <v>995</v>
      </c>
      <c r="D953" t="s">
        <v>23</v>
      </c>
      <c r="E953">
        <v>57</v>
      </c>
      <c r="F953" t="s">
        <v>24</v>
      </c>
      <c r="G953">
        <v>1</v>
      </c>
      <c r="H953">
        <v>25</v>
      </c>
      <c r="I953">
        <v>25</v>
      </c>
      <c r="J953">
        <f t="shared" si="94"/>
        <v>2023</v>
      </c>
      <c r="K953" t="str">
        <f t="shared" si="93"/>
        <v>November</v>
      </c>
      <c r="L953">
        <f>DAY(Table1[[#This Row],[Date]])</f>
        <v>13</v>
      </c>
      <c r="M953" t="str">
        <f>TEXT(Table1[[#This Row],[Date]], "dddd")</f>
        <v>Monday</v>
      </c>
      <c r="N953">
        <f>(Table1[[#This Row],[Total Amount]] / Table1[[#This Row],[Quantity]])</f>
        <v>25</v>
      </c>
      <c r="O953">
        <f>IF(Table1[[#This Row],[Gender]]="Male", 1, 0)</f>
        <v>0</v>
      </c>
      <c r="P953" t="str">
        <f>IF(Table1[[#This Row],[Total Amount]] &gt; 1000, "Yes", "No")</f>
        <v>No</v>
      </c>
      <c r="Q953" t="str">
        <f t="shared" si="88"/>
        <v>46+</v>
      </c>
      <c r="R953" s="3" t="str">
        <f t="shared" si="89"/>
        <v>Autumn</v>
      </c>
      <c r="S953">
        <f t="shared" si="90"/>
        <v>4</v>
      </c>
      <c r="T953" t="str">
        <f t="shared" si="92"/>
        <v>2023-11</v>
      </c>
    </row>
    <row r="954" spans="1:20" x14ac:dyDescent="0.3">
      <c r="A954">
        <v>953</v>
      </c>
      <c r="B954" s="1">
        <v>45042</v>
      </c>
      <c r="C954" t="s">
        <v>996</v>
      </c>
      <c r="D954" t="s">
        <v>20</v>
      </c>
      <c r="E954">
        <v>45</v>
      </c>
      <c r="F954" t="s">
        <v>21</v>
      </c>
      <c r="G954">
        <v>3</v>
      </c>
      <c r="H954">
        <v>30</v>
      </c>
      <c r="I954">
        <v>90</v>
      </c>
      <c r="J954">
        <f t="shared" si="94"/>
        <v>2023</v>
      </c>
      <c r="K954" t="str">
        <f t="shared" si="93"/>
        <v>April</v>
      </c>
      <c r="L954">
        <f>DAY(Table1[[#This Row],[Date]])</f>
        <v>26</v>
      </c>
      <c r="M954" t="str">
        <f>TEXT(Table1[[#This Row],[Date]], "dddd")</f>
        <v>Wednesday</v>
      </c>
      <c r="N954">
        <f>(Table1[[#This Row],[Total Amount]] / Table1[[#This Row],[Quantity]])</f>
        <v>30</v>
      </c>
      <c r="O954">
        <f>IF(Table1[[#This Row],[Gender]]="Male", 1, 0)</f>
        <v>1</v>
      </c>
      <c r="P954" t="str">
        <f>IF(Table1[[#This Row],[Total Amount]] &gt; 1000, "Yes", "No")</f>
        <v>No</v>
      </c>
      <c r="Q954" t="str">
        <f t="shared" si="88"/>
        <v>31-45</v>
      </c>
      <c r="R954" s="3" t="str">
        <f t="shared" si="89"/>
        <v>Summer</v>
      </c>
      <c r="S954">
        <f t="shared" si="90"/>
        <v>2</v>
      </c>
      <c r="T954" t="str">
        <f t="shared" si="92"/>
        <v>2023-04</v>
      </c>
    </row>
    <row r="955" spans="1:20" x14ac:dyDescent="0.3">
      <c r="A955">
        <v>954</v>
      </c>
      <c r="B955" s="1">
        <v>45194</v>
      </c>
      <c r="C955" t="s">
        <v>997</v>
      </c>
      <c r="D955" t="s">
        <v>23</v>
      </c>
      <c r="E955">
        <v>50</v>
      </c>
      <c r="F955" t="s">
        <v>27</v>
      </c>
      <c r="G955">
        <v>3</v>
      </c>
      <c r="H955">
        <v>300</v>
      </c>
      <c r="I955">
        <v>900</v>
      </c>
      <c r="J955">
        <f t="shared" si="94"/>
        <v>2023</v>
      </c>
      <c r="K955" t="str">
        <f t="shared" si="93"/>
        <v>September</v>
      </c>
      <c r="L955">
        <f>DAY(Table1[[#This Row],[Date]])</f>
        <v>25</v>
      </c>
      <c r="M955" t="str">
        <f>TEXT(Table1[[#This Row],[Date]], "dddd")</f>
        <v>Monday</v>
      </c>
      <c r="N955">
        <f>(Table1[[#This Row],[Total Amount]] / Table1[[#This Row],[Quantity]])</f>
        <v>300</v>
      </c>
      <c r="O955">
        <f>IF(Table1[[#This Row],[Gender]]="Male", 1, 0)</f>
        <v>0</v>
      </c>
      <c r="P955" t="str">
        <f>IF(Table1[[#This Row],[Total Amount]] &gt; 1000, "Yes", "No")</f>
        <v>No</v>
      </c>
      <c r="Q955" t="str">
        <f t="shared" si="88"/>
        <v>46+</v>
      </c>
      <c r="R955" s="3" t="str">
        <f t="shared" si="89"/>
        <v>Monsoon</v>
      </c>
      <c r="S955">
        <f t="shared" si="90"/>
        <v>3</v>
      </c>
      <c r="T955" t="str">
        <f t="shared" si="92"/>
        <v>2023-09</v>
      </c>
    </row>
    <row r="956" spans="1:20" x14ac:dyDescent="0.3">
      <c r="A956">
        <v>955</v>
      </c>
      <c r="B956" s="1">
        <v>45121</v>
      </c>
      <c r="C956" t="s">
        <v>998</v>
      </c>
      <c r="D956" t="s">
        <v>20</v>
      </c>
      <c r="E956">
        <v>58</v>
      </c>
      <c r="F956" t="s">
        <v>24</v>
      </c>
      <c r="G956">
        <v>1</v>
      </c>
      <c r="H956">
        <v>25</v>
      </c>
      <c r="I956">
        <v>25</v>
      </c>
      <c r="J956">
        <f t="shared" si="94"/>
        <v>2023</v>
      </c>
      <c r="K956" t="str">
        <f t="shared" si="93"/>
        <v>July</v>
      </c>
      <c r="L956">
        <f>DAY(Table1[[#This Row],[Date]])</f>
        <v>14</v>
      </c>
      <c r="M956" t="str">
        <f>TEXT(Table1[[#This Row],[Date]], "dddd")</f>
        <v>Friday</v>
      </c>
      <c r="N956">
        <f>(Table1[[#This Row],[Total Amount]] / Table1[[#This Row],[Quantity]])</f>
        <v>25</v>
      </c>
      <c r="O956">
        <f>IF(Table1[[#This Row],[Gender]]="Male", 1, 0)</f>
        <v>1</v>
      </c>
      <c r="P956" t="str">
        <f>IF(Table1[[#This Row],[Total Amount]] &gt; 1000, "Yes", "No")</f>
        <v>No</v>
      </c>
      <c r="Q956" t="str">
        <f t="shared" si="88"/>
        <v>46+</v>
      </c>
      <c r="R956" s="3" t="str">
        <f t="shared" si="89"/>
        <v>Monsoon</v>
      </c>
      <c r="S956">
        <f t="shared" si="90"/>
        <v>3</v>
      </c>
      <c r="T956" t="str">
        <f t="shared" si="92"/>
        <v>2023-07</v>
      </c>
    </row>
    <row r="957" spans="1:20" x14ac:dyDescent="0.3">
      <c r="A957">
        <v>956</v>
      </c>
      <c r="B957" s="1">
        <v>45157</v>
      </c>
      <c r="C957" t="s">
        <v>999</v>
      </c>
      <c r="D957" t="s">
        <v>20</v>
      </c>
      <c r="E957">
        <v>30</v>
      </c>
      <c r="F957" t="s">
        <v>24</v>
      </c>
      <c r="G957">
        <v>3</v>
      </c>
      <c r="H957">
        <v>500</v>
      </c>
      <c r="I957">
        <v>1500</v>
      </c>
      <c r="J957">
        <f t="shared" si="94"/>
        <v>2023</v>
      </c>
      <c r="K957" t="str">
        <f t="shared" si="93"/>
        <v>August</v>
      </c>
      <c r="L957">
        <f>DAY(Table1[[#This Row],[Date]])</f>
        <v>19</v>
      </c>
      <c r="M957" t="str">
        <f>TEXT(Table1[[#This Row],[Date]], "dddd")</f>
        <v>Saturday</v>
      </c>
      <c r="N957">
        <f>(Table1[[#This Row],[Total Amount]] / Table1[[#This Row],[Quantity]])</f>
        <v>500</v>
      </c>
      <c r="O957">
        <f>IF(Table1[[#This Row],[Gender]]="Male", 1, 0)</f>
        <v>1</v>
      </c>
      <c r="P957" t="str">
        <f>IF(Table1[[#This Row],[Total Amount]] &gt; 1000, "Yes", "No")</f>
        <v>Yes</v>
      </c>
      <c r="Q957" t="str">
        <f t="shared" si="88"/>
        <v>18-30</v>
      </c>
      <c r="R957" s="3" t="str">
        <f t="shared" si="89"/>
        <v>Monsoon</v>
      </c>
      <c r="S957">
        <f t="shared" si="90"/>
        <v>3</v>
      </c>
      <c r="T957" t="str">
        <f t="shared" si="92"/>
        <v>2023-08</v>
      </c>
    </row>
    <row r="958" spans="1:20" x14ac:dyDescent="0.3">
      <c r="A958">
        <v>957</v>
      </c>
      <c r="B958" s="1">
        <v>45153</v>
      </c>
      <c r="C958" t="s">
        <v>1000</v>
      </c>
      <c r="D958" t="s">
        <v>23</v>
      </c>
      <c r="E958">
        <v>60</v>
      </c>
      <c r="F958" t="s">
        <v>27</v>
      </c>
      <c r="G958">
        <v>4</v>
      </c>
      <c r="H958">
        <v>30</v>
      </c>
      <c r="I958">
        <v>120</v>
      </c>
      <c r="J958">
        <f t="shared" si="94"/>
        <v>2023</v>
      </c>
      <c r="K958" t="str">
        <f t="shared" si="93"/>
        <v>August</v>
      </c>
      <c r="L958">
        <f>DAY(Table1[[#This Row],[Date]])</f>
        <v>15</v>
      </c>
      <c r="M958" t="str">
        <f>TEXT(Table1[[#This Row],[Date]], "dddd")</f>
        <v>Tuesday</v>
      </c>
      <c r="N958">
        <f>(Table1[[#This Row],[Total Amount]] / Table1[[#This Row],[Quantity]])</f>
        <v>30</v>
      </c>
      <c r="O958">
        <f>IF(Table1[[#This Row],[Gender]]="Male", 1, 0)</f>
        <v>0</v>
      </c>
      <c r="P958" t="str">
        <f>IF(Table1[[#This Row],[Total Amount]] &gt; 1000, "Yes", "No")</f>
        <v>No</v>
      </c>
      <c r="Q958" t="str">
        <f t="shared" si="88"/>
        <v>46+</v>
      </c>
      <c r="R958" s="3" t="str">
        <f t="shared" si="89"/>
        <v>Monsoon</v>
      </c>
      <c r="S958">
        <f t="shared" si="90"/>
        <v>3</v>
      </c>
      <c r="T958" t="str">
        <f t="shared" si="92"/>
        <v>2023-08</v>
      </c>
    </row>
    <row r="959" spans="1:20" x14ac:dyDescent="0.3">
      <c r="A959">
        <v>958</v>
      </c>
      <c r="B959" s="1">
        <v>45079</v>
      </c>
      <c r="C959" t="s">
        <v>1001</v>
      </c>
      <c r="D959" t="s">
        <v>20</v>
      </c>
      <c r="E959">
        <v>62</v>
      </c>
      <c r="F959" t="s">
        <v>27</v>
      </c>
      <c r="G959">
        <v>2</v>
      </c>
      <c r="H959">
        <v>25</v>
      </c>
      <c r="I959">
        <v>50</v>
      </c>
      <c r="J959">
        <f t="shared" si="94"/>
        <v>2023</v>
      </c>
      <c r="K959" t="str">
        <f t="shared" si="93"/>
        <v>June</v>
      </c>
      <c r="L959">
        <f>DAY(Table1[[#This Row],[Date]])</f>
        <v>2</v>
      </c>
      <c r="M959" t="str">
        <f>TEXT(Table1[[#This Row],[Date]], "dddd")</f>
        <v>Friday</v>
      </c>
      <c r="N959">
        <f>(Table1[[#This Row],[Total Amount]] / Table1[[#This Row],[Quantity]])</f>
        <v>25</v>
      </c>
      <c r="O959">
        <f>IF(Table1[[#This Row],[Gender]]="Male", 1, 0)</f>
        <v>1</v>
      </c>
      <c r="P959" t="str">
        <f>IF(Table1[[#This Row],[Total Amount]] &gt; 1000, "Yes", "No")</f>
        <v>No</v>
      </c>
      <c r="Q959" t="str">
        <f t="shared" si="88"/>
        <v>46+</v>
      </c>
      <c r="R959" s="3" t="str">
        <f t="shared" si="89"/>
        <v>Monsoon</v>
      </c>
      <c r="S959">
        <f t="shared" si="90"/>
        <v>2</v>
      </c>
      <c r="T959" t="str">
        <f t="shared" si="92"/>
        <v>2023-06</v>
      </c>
    </row>
    <row r="960" spans="1:20" x14ac:dyDescent="0.3">
      <c r="A960">
        <v>959</v>
      </c>
      <c r="B960" s="1">
        <v>45228</v>
      </c>
      <c r="C960" t="s">
        <v>1002</v>
      </c>
      <c r="D960" t="s">
        <v>23</v>
      </c>
      <c r="E960">
        <v>42</v>
      </c>
      <c r="F960" t="s">
        <v>27</v>
      </c>
      <c r="G960">
        <v>2</v>
      </c>
      <c r="H960">
        <v>30</v>
      </c>
      <c r="I960">
        <v>60</v>
      </c>
      <c r="J960">
        <f t="shared" si="94"/>
        <v>2023</v>
      </c>
      <c r="K960" t="str">
        <f t="shared" si="93"/>
        <v>October</v>
      </c>
      <c r="L960">
        <f>DAY(Table1[[#This Row],[Date]])</f>
        <v>29</v>
      </c>
      <c r="M960" t="str">
        <f>TEXT(Table1[[#This Row],[Date]], "dddd")</f>
        <v>Sunday</v>
      </c>
      <c r="N960">
        <f>(Table1[[#This Row],[Total Amount]] / Table1[[#This Row],[Quantity]])</f>
        <v>30</v>
      </c>
      <c r="O960">
        <f>IF(Table1[[#This Row],[Gender]]="Male", 1, 0)</f>
        <v>0</v>
      </c>
      <c r="P960" t="str">
        <f>IF(Table1[[#This Row],[Total Amount]] &gt; 1000, "Yes", "No")</f>
        <v>No</v>
      </c>
      <c r="Q960" t="str">
        <f t="shared" si="88"/>
        <v>31-45</v>
      </c>
      <c r="R960" s="3" t="str">
        <f t="shared" si="89"/>
        <v>Autumn</v>
      </c>
      <c r="S960">
        <f t="shared" si="90"/>
        <v>4</v>
      </c>
      <c r="T960" t="str">
        <f t="shared" si="92"/>
        <v>2023-10</v>
      </c>
    </row>
    <row r="961" spans="1:20" x14ac:dyDescent="0.3">
      <c r="A961">
        <v>960</v>
      </c>
      <c r="B961" s="1">
        <v>45146</v>
      </c>
      <c r="C961" t="s">
        <v>1003</v>
      </c>
      <c r="D961" t="s">
        <v>20</v>
      </c>
      <c r="E961">
        <v>59</v>
      </c>
      <c r="F961" t="s">
        <v>24</v>
      </c>
      <c r="G961">
        <v>2</v>
      </c>
      <c r="H961">
        <v>30</v>
      </c>
      <c r="I961">
        <v>60</v>
      </c>
      <c r="J961">
        <f t="shared" si="94"/>
        <v>2023</v>
      </c>
      <c r="K961" t="str">
        <f t="shared" si="93"/>
        <v>August</v>
      </c>
      <c r="L961">
        <f>DAY(Table1[[#This Row],[Date]])</f>
        <v>8</v>
      </c>
      <c r="M961" t="str">
        <f>TEXT(Table1[[#This Row],[Date]], "dddd")</f>
        <v>Tuesday</v>
      </c>
      <c r="N961">
        <f>(Table1[[#This Row],[Total Amount]] / Table1[[#This Row],[Quantity]])</f>
        <v>30</v>
      </c>
      <c r="O961">
        <f>IF(Table1[[#This Row],[Gender]]="Male", 1, 0)</f>
        <v>1</v>
      </c>
      <c r="P961" t="str">
        <f>IF(Table1[[#This Row],[Total Amount]] &gt; 1000, "Yes", "No")</f>
        <v>No</v>
      </c>
      <c r="Q961" t="str">
        <f t="shared" si="88"/>
        <v>46+</v>
      </c>
      <c r="R961" s="3" t="str">
        <f t="shared" si="89"/>
        <v>Monsoon</v>
      </c>
      <c r="S961">
        <f t="shared" si="90"/>
        <v>3</v>
      </c>
      <c r="T961" t="str">
        <f t="shared" si="92"/>
        <v>2023-08</v>
      </c>
    </row>
    <row r="962" spans="1:20" x14ac:dyDescent="0.3">
      <c r="A962">
        <v>961</v>
      </c>
      <c r="B962" s="1">
        <v>45083</v>
      </c>
      <c r="C962" t="s">
        <v>1004</v>
      </c>
      <c r="D962" t="s">
        <v>20</v>
      </c>
      <c r="E962">
        <v>53</v>
      </c>
      <c r="F962" t="s">
        <v>21</v>
      </c>
      <c r="G962">
        <v>4</v>
      </c>
      <c r="H962">
        <v>50</v>
      </c>
      <c r="I962">
        <v>200</v>
      </c>
      <c r="J962">
        <f t="shared" si="94"/>
        <v>2023</v>
      </c>
      <c r="K962" t="str">
        <f t="shared" si="93"/>
        <v>June</v>
      </c>
      <c r="L962">
        <f>DAY(Table1[[#This Row],[Date]])</f>
        <v>6</v>
      </c>
      <c r="M962" t="str">
        <f>TEXT(Table1[[#This Row],[Date]], "dddd")</f>
        <v>Tuesday</v>
      </c>
      <c r="N962">
        <f>(Table1[[#This Row],[Total Amount]] / Table1[[#This Row],[Quantity]])</f>
        <v>50</v>
      </c>
      <c r="O962">
        <f>IF(Table1[[#This Row],[Gender]]="Male", 1, 0)</f>
        <v>1</v>
      </c>
      <c r="P962" t="str">
        <f>IF(Table1[[#This Row],[Total Amount]] &gt; 1000, "Yes", "No")</f>
        <v>No</v>
      </c>
      <c r="Q962" t="str">
        <f t="shared" si="88"/>
        <v>46+</v>
      </c>
      <c r="R962" s="3" t="str">
        <f t="shared" si="89"/>
        <v>Monsoon</v>
      </c>
      <c r="S962">
        <f t="shared" si="90"/>
        <v>2</v>
      </c>
      <c r="T962" t="str">
        <f t="shared" si="92"/>
        <v>2023-06</v>
      </c>
    </row>
    <row r="963" spans="1:20" x14ac:dyDescent="0.3">
      <c r="A963">
        <v>962</v>
      </c>
      <c r="B963" s="1">
        <v>45218</v>
      </c>
      <c r="C963" t="s">
        <v>1005</v>
      </c>
      <c r="D963" t="s">
        <v>20</v>
      </c>
      <c r="E963">
        <v>44</v>
      </c>
      <c r="F963" t="s">
        <v>24</v>
      </c>
      <c r="G963">
        <v>2</v>
      </c>
      <c r="H963">
        <v>30</v>
      </c>
      <c r="I963">
        <v>60</v>
      </c>
      <c r="J963">
        <f t="shared" si="94"/>
        <v>2023</v>
      </c>
      <c r="K963" t="str">
        <f t="shared" si="93"/>
        <v>October</v>
      </c>
      <c r="L963">
        <f>DAY(Table1[[#This Row],[Date]])</f>
        <v>19</v>
      </c>
      <c r="M963" t="str">
        <f>TEXT(Table1[[#This Row],[Date]], "dddd")</f>
        <v>Thursday</v>
      </c>
      <c r="N963">
        <f>(Table1[[#This Row],[Total Amount]] / Table1[[#This Row],[Quantity]])</f>
        <v>30</v>
      </c>
      <c r="O963">
        <f>IF(Table1[[#This Row],[Gender]]="Male", 1, 0)</f>
        <v>1</v>
      </c>
      <c r="P963" t="str">
        <f>IF(Table1[[#This Row],[Total Amount]] &gt; 1000, "Yes", "No")</f>
        <v>No</v>
      </c>
      <c r="Q963" t="str">
        <f t="shared" ref="Q963:Q1001" si="95">IF(E963&lt;=30, "18-30", IF(E963&lt;=45, "31-45", "46+"))</f>
        <v>31-45</v>
      </c>
      <c r="R963" s="3" t="str">
        <f t="shared" ref="R963:R1001" si="96">IF(OR(MONTH(B963)=3,MONTH(B963)=4,MONTH(B963)=5), "Summer",
 IF(AND(MONTH(B963)&gt;=6,MONTH(B963)&lt;=9), "Monsoon",
 IF(AND(MONTH(B963)&gt;=10,MONTH(B963)&lt;=11), "Autumn", "Winter")))</f>
        <v>Autumn</v>
      </c>
      <c r="S963">
        <f t="shared" ref="S963:S1001" si="97">ROUNDUP(MONTH(B963)/3, 0)</f>
        <v>4</v>
      </c>
      <c r="T963" t="str">
        <f t="shared" si="92"/>
        <v>2023-10</v>
      </c>
    </row>
    <row r="964" spans="1:20" x14ac:dyDescent="0.3">
      <c r="A964">
        <v>963</v>
      </c>
      <c r="B964" s="1">
        <v>45244</v>
      </c>
      <c r="C964" t="s">
        <v>1006</v>
      </c>
      <c r="D964" t="s">
        <v>23</v>
      </c>
      <c r="E964">
        <v>55</v>
      </c>
      <c r="F964" t="s">
        <v>21</v>
      </c>
      <c r="G964">
        <v>1</v>
      </c>
      <c r="H964">
        <v>50</v>
      </c>
      <c r="I964">
        <v>50</v>
      </c>
      <c r="J964">
        <f t="shared" si="94"/>
        <v>2023</v>
      </c>
      <c r="K964" t="str">
        <f t="shared" si="93"/>
        <v>November</v>
      </c>
      <c r="L964">
        <f>DAY(Table1[[#This Row],[Date]])</f>
        <v>14</v>
      </c>
      <c r="M964" t="str">
        <f>TEXT(Table1[[#This Row],[Date]], "dddd")</f>
        <v>Tuesday</v>
      </c>
      <c r="N964">
        <f>(Table1[[#This Row],[Total Amount]] / Table1[[#This Row],[Quantity]])</f>
        <v>50</v>
      </c>
      <c r="O964">
        <f>IF(Table1[[#This Row],[Gender]]="Male", 1, 0)</f>
        <v>0</v>
      </c>
      <c r="P964" t="str">
        <f>IF(Table1[[#This Row],[Total Amount]] &gt; 1000, "Yes", "No")</f>
        <v>No</v>
      </c>
      <c r="Q964" t="str">
        <f t="shared" si="95"/>
        <v>46+</v>
      </c>
      <c r="R964" s="3" t="str">
        <f t="shared" si="96"/>
        <v>Autumn</v>
      </c>
      <c r="S964">
        <f t="shared" si="97"/>
        <v>4</v>
      </c>
      <c r="T964" t="str">
        <f t="shared" si="92"/>
        <v>2023-11</v>
      </c>
    </row>
    <row r="965" spans="1:20" x14ac:dyDescent="0.3">
      <c r="A965">
        <v>964</v>
      </c>
      <c r="B965" s="1">
        <v>44957</v>
      </c>
      <c r="C965" t="s">
        <v>1007</v>
      </c>
      <c r="D965" t="s">
        <v>20</v>
      </c>
      <c r="E965">
        <v>24</v>
      </c>
      <c r="F965" t="s">
        <v>24</v>
      </c>
      <c r="G965">
        <v>3</v>
      </c>
      <c r="H965">
        <v>300</v>
      </c>
      <c r="I965">
        <v>900</v>
      </c>
      <c r="J965">
        <f t="shared" si="94"/>
        <v>2023</v>
      </c>
      <c r="K965" t="str">
        <f t="shared" si="93"/>
        <v>January</v>
      </c>
      <c r="L965">
        <f>DAY(Table1[[#This Row],[Date]])</f>
        <v>31</v>
      </c>
      <c r="M965" t="str">
        <f>TEXT(Table1[[#This Row],[Date]], "dddd")</f>
        <v>Tuesday</v>
      </c>
      <c r="N965">
        <f>(Table1[[#This Row],[Total Amount]] / Table1[[#This Row],[Quantity]])</f>
        <v>300</v>
      </c>
      <c r="O965">
        <f>IF(Table1[[#This Row],[Gender]]="Male", 1, 0)</f>
        <v>1</v>
      </c>
      <c r="P965" t="str">
        <f>IF(Table1[[#This Row],[Total Amount]] &gt; 1000, "Yes", "No")</f>
        <v>No</v>
      </c>
      <c r="Q965" t="str">
        <f t="shared" si="95"/>
        <v>18-30</v>
      </c>
      <c r="R965" s="3" t="str">
        <f t="shared" si="96"/>
        <v>Winter</v>
      </c>
      <c r="S965">
        <f t="shared" si="97"/>
        <v>1</v>
      </c>
      <c r="T965" t="str">
        <f t="shared" si="92"/>
        <v>2023-01</v>
      </c>
    </row>
    <row r="966" spans="1:20" x14ac:dyDescent="0.3">
      <c r="A966">
        <v>965</v>
      </c>
      <c r="B966" s="1">
        <v>45239</v>
      </c>
      <c r="C966" t="s">
        <v>1008</v>
      </c>
      <c r="D966" t="s">
        <v>20</v>
      </c>
      <c r="E966">
        <v>22</v>
      </c>
      <c r="F966" t="s">
        <v>24</v>
      </c>
      <c r="G966">
        <v>4</v>
      </c>
      <c r="H966">
        <v>50</v>
      </c>
      <c r="I966">
        <v>200</v>
      </c>
      <c r="J966">
        <f t="shared" si="94"/>
        <v>2023</v>
      </c>
      <c r="K966" t="str">
        <f t="shared" si="93"/>
        <v>November</v>
      </c>
      <c r="L966">
        <f>DAY(Table1[[#This Row],[Date]])</f>
        <v>9</v>
      </c>
      <c r="M966" t="str">
        <f>TEXT(Table1[[#This Row],[Date]], "dddd")</f>
        <v>Thursday</v>
      </c>
      <c r="N966">
        <f>(Table1[[#This Row],[Total Amount]] / Table1[[#This Row],[Quantity]])</f>
        <v>50</v>
      </c>
      <c r="O966">
        <f>IF(Table1[[#This Row],[Gender]]="Male", 1, 0)</f>
        <v>1</v>
      </c>
      <c r="P966" t="str">
        <f>IF(Table1[[#This Row],[Total Amount]] &gt; 1000, "Yes", "No")</f>
        <v>No</v>
      </c>
      <c r="Q966" t="str">
        <f t="shared" si="95"/>
        <v>18-30</v>
      </c>
      <c r="R966" s="3" t="str">
        <f t="shared" si="96"/>
        <v>Autumn</v>
      </c>
      <c r="S966">
        <f t="shared" si="97"/>
        <v>4</v>
      </c>
      <c r="T966" t="str">
        <f t="shared" si="92"/>
        <v>2023-11</v>
      </c>
    </row>
    <row r="967" spans="1:20" x14ac:dyDescent="0.3">
      <c r="A967">
        <v>966</v>
      </c>
      <c r="B967" s="1">
        <v>44977</v>
      </c>
      <c r="C967" t="s">
        <v>1009</v>
      </c>
      <c r="D967" t="s">
        <v>20</v>
      </c>
      <c r="E967">
        <v>60</v>
      </c>
      <c r="F967" t="s">
        <v>27</v>
      </c>
      <c r="G967">
        <v>2</v>
      </c>
      <c r="H967">
        <v>500</v>
      </c>
      <c r="I967">
        <v>1000</v>
      </c>
      <c r="J967">
        <f t="shared" si="94"/>
        <v>2023</v>
      </c>
      <c r="K967" t="str">
        <f t="shared" si="93"/>
        <v>February</v>
      </c>
      <c r="L967">
        <f>DAY(Table1[[#This Row],[Date]])</f>
        <v>20</v>
      </c>
      <c r="M967" t="str">
        <f>TEXT(Table1[[#This Row],[Date]], "dddd")</f>
        <v>Monday</v>
      </c>
      <c r="N967">
        <f>(Table1[[#This Row],[Total Amount]] / Table1[[#This Row],[Quantity]])</f>
        <v>500</v>
      </c>
      <c r="O967">
        <f>IF(Table1[[#This Row],[Gender]]="Male", 1, 0)</f>
        <v>1</v>
      </c>
      <c r="P967" t="str">
        <f>IF(Table1[[#This Row],[Total Amount]] &gt; 1000, "Yes", "No")</f>
        <v>No</v>
      </c>
      <c r="Q967" t="str">
        <f t="shared" si="95"/>
        <v>46+</v>
      </c>
      <c r="R967" s="3" t="str">
        <f t="shared" si="96"/>
        <v>Winter</v>
      </c>
      <c r="S967">
        <f t="shared" si="97"/>
        <v>1</v>
      </c>
      <c r="T967" t="str">
        <f t="shared" si="92"/>
        <v>2023-02</v>
      </c>
    </row>
    <row r="968" spans="1:20" x14ac:dyDescent="0.3">
      <c r="A968">
        <v>967</v>
      </c>
      <c r="B968" s="1">
        <v>45033</v>
      </c>
      <c r="C968" t="s">
        <v>1010</v>
      </c>
      <c r="D968" t="s">
        <v>20</v>
      </c>
      <c r="E968">
        <v>62</v>
      </c>
      <c r="F968" t="s">
        <v>21</v>
      </c>
      <c r="G968">
        <v>1</v>
      </c>
      <c r="H968">
        <v>25</v>
      </c>
      <c r="I968">
        <v>25</v>
      </c>
      <c r="J968">
        <f t="shared" si="94"/>
        <v>2023</v>
      </c>
      <c r="K968" t="str">
        <f t="shared" si="93"/>
        <v>April</v>
      </c>
      <c r="L968">
        <f>DAY(Table1[[#This Row],[Date]])</f>
        <v>17</v>
      </c>
      <c r="M968" t="str">
        <f>TEXT(Table1[[#This Row],[Date]], "dddd")</f>
        <v>Monday</v>
      </c>
      <c r="N968">
        <f>(Table1[[#This Row],[Total Amount]] / Table1[[#This Row],[Quantity]])</f>
        <v>25</v>
      </c>
      <c r="O968">
        <f>IF(Table1[[#This Row],[Gender]]="Male", 1, 0)</f>
        <v>1</v>
      </c>
      <c r="P968" t="str">
        <f>IF(Table1[[#This Row],[Total Amount]] &gt; 1000, "Yes", "No")</f>
        <v>No</v>
      </c>
      <c r="Q968" t="str">
        <f t="shared" si="95"/>
        <v>46+</v>
      </c>
      <c r="R968" s="3" t="str">
        <f t="shared" si="96"/>
        <v>Summer</v>
      </c>
      <c r="S968">
        <f t="shared" si="97"/>
        <v>2</v>
      </c>
      <c r="T968" t="str">
        <f t="shared" si="92"/>
        <v>2023-04</v>
      </c>
    </row>
    <row r="969" spans="1:20" x14ac:dyDescent="0.3">
      <c r="A969">
        <v>968</v>
      </c>
      <c r="B969" s="1">
        <v>45247</v>
      </c>
      <c r="C969" t="s">
        <v>1011</v>
      </c>
      <c r="D969" t="s">
        <v>23</v>
      </c>
      <c r="E969">
        <v>48</v>
      </c>
      <c r="F969" t="s">
        <v>24</v>
      </c>
      <c r="G969">
        <v>3</v>
      </c>
      <c r="H969">
        <v>300</v>
      </c>
      <c r="I969">
        <v>900</v>
      </c>
      <c r="J969">
        <f t="shared" si="94"/>
        <v>2023</v>
      </c>
      <c r="K969" t="str">
        <f t="shared" si="93"/>
        <v>November</v>
      </c>
      <c r="L969">
        <f>DAY(Table1[[#This Row],[Date]])</f>
        <v>17</v>
      </c>
      <c r="M969" t="str">
        <f>TEXT(Table1[[#This Row],[Date]], "dddd")</f>
        <v>Friday</v>
      </c>
      <c r="N969">
        <f>(Table1[[#This Row],[Total Amount]] / Table1[[#This Row],[Quantity]])</f>
        <v>300</v>
      </c>
      <c r="O969">
        <f>IF(Table1[[#This Row],[Gender]]="Male", 1, 0)</f>
        <v>0</v>
      </c>
      <c r="P969" t="str">
        <f>IF(Table1[[#This Row],[Total Amount]] &gt; 1000, "Yes", "No")</f>
        <v>No</v>
      </c>
      <c r="Q969" t="str">
        <f t="shared" si="95"/>
        <v>46+</v>
      </c>
      <c r="R969" s="3" t="str">
        <f t="shared" si="96"/>
        <v>Autumn</v>
      </c>
      <c r="S969">
        <f t="shared" si="97"/>
        <v>4</v>
      </c>
      <c r="T969" t="str">
        <f t="shared" si="92"/>
        <v>2023-11</v>
      </c>
    </row>
    <row r="970" spans="1:20" x14ac:dyDescent="0.3">
      <c r="A970">
        <v>969</v>
      </c>
      <c r="B970" s="1">
        <v>45035</v>
      </c>
      <c r="C970" t="s">
        <v>1012</v>
      </c>
      <c r="D970" t="s">
        <v>23</v>
      </c>
      <c r="E970">
        <v>40</v>
      </c>
      <c r="F970" t="s">
        <v>24</v>
      </c>
      <c r="G970">
        <v>3</v>
      </c>
      <c r="H970">
        <v>300</v>
      </c>
      <c r="I970">
        <v>900</v>
      </c>
      <c r="J970">
        <f t="shared" si="94"/>
        <v>2023</v>
      </c>
      <c r="K970" t="str">
        <f t="shared" si="93"/>
        <v>April</v>
      </c>
      <c r="L970">
        <f>DAY(Table1[[#This Row],[Date]])</f>
        <v>19</v>
      </c>
      <c r="M970" t="str">
        <f>TEXT(Table1[[#This Row],[Date]], "dddd")</f>
        <v>Wednesday</v>
      </c>
      <c r="N970">
        <f>(Table1[[#This Row],[Total Amount]] / Table1[[#This Row],[Quantity]])</f>
        <v>300</v>
      </c>
      <c r="O970">
        <f>IF(Table1[[#This Row],[Gender]]="Male", 1, 0)</f>
        <v>0</v>
      </c>
      <c r="P970" t="str">
        <f>IF(Table1[[#This Row],[Total Amount]] &gt; 1000, "Yes", "No")</f>
        <v>No</v>
      </c>
      <c r="Q970" t="str">
        <f t="shared" si="95"/>
        <v>31-45</v>
      </c>
      <c r="R970" s="3" t="str">
        <f t="shared" si="96"/>
        <v>Summer</v>
      </c>
      <c r="S970">
        <f t="shared" si="97"/>
        <v>2</v>
      </c>
      <c r="T970" t="str">
        <f t="shared" si="92"/>
        <v>2023-04</v>
      </c>
    </row>
    <row r="971" spans="1:20" x14ac:dyDescent="0.3">
      <c r="A971">
        <v>970</v>
      </c>
      <c r="B971" s="1">
        <v>45062</v>
      </c>
      <c r="C971" t="s">
        <v>1013</v>
      </c>
      <c r="D971" t="s">
        <v>20</v>
      </c>
      <c r="E971">
        <v>59</v>
      </c>
      <c r="F971" t="s">
        <v>27</v>
      </c>
      <c r="G971">
        <v>4</v>
      </c>
      <c r="H971">
        <v>500</v>
      </c>
      <c r="I971">
        <v>2000</v>
      </c>
      <c r="J971">
        <f t="shared" si="94"/>
        <v>2023</v>
      </c>
      <c r="K971" t="str">
        <f t="shared" si="93"/>
        <v>May</v>
      </c>
      <c r="L971">
        <f>DAY(Table1[[#This Row],[Date]])</f>
        <v>16</v>
      </c>
      <c r="M971" t="str">
        <f>TEXT(Table1[[#This Row],[Date]], "dddd")</f>
        <v>Tuesday</v>
      </c>
      <c r="N971">
        <f>(Table1[[#This Row],[Total Amount]] / Table1[[#This Row],[Quantity]])</f>
        <v>500</v>
      </c>
      <c r="O971">
        <f>IF(Table1[[#This Row],[Gender]]="Male", 1, 0)</f>
        <v>1</v>
      </c>
      <c r="P971" t="str">
        <f>IF(Table1[[#This Row],[Total Amount]] &gt; 1000, "Yes", "No")</f>
        <v>Yes</v>
      </c>
      <c r="Q971" t="str">
        <f t="shared" si="95"/>
        <v>46+</v>
      </c>
      <c r="R971" s="3" t="str">
        <f t="shared" si="96"/>
        <v>Summer</v>
      </c>
      <c r="S971">
        <f t="shared" si="97"/>
        <v>2</v>
      </c>
      <c r="T971" t="str">
        <f t="shared" si="92"/>
        <v>2023-05</v>
      </c>
    </row>
    <row r="972" spans="1:20" x14ac:dyDescent="0.3">
      <c r="A972">
        <v>971</v>
      </c>
      <c r="B972" s="1">
        <v>45265</v>
      </c>
      <c r="C972" t="s">
        <v>1014</v>
      </c>
      <c r="D972" t="s">
        <v>23</v>
      </c>
      <c r="E972">
        <v>27</v>
      </c>
      <c r="F972" t="s">
        <v>27</v>
      </c>
      <c r="G972">
        <v>4</v>
      </c>
      <c r="H972">
        <v>50</v>
      </c>
      <c r="I972">
        <v>200</v>
      </c>
      <c r="J972">
        <f t="shared" si="94"/>
        <v>2023</v>
      </c>
      <c r="K972" t="str">
        <f t="shared" si="93"/>
        <v>December</v>
      </c>
      <c r="L972">
        <f>DAY(Table1[[#This Row],[Date]])</f>
        <v>5</v>
      </c>
      <c r="M972" t="str">
        <f>TEXT(Table1[[#This Row],[Date]], "dddd")</f>
        <v>Tuesday</v>
      </c>
      <c r="N972">
        <f>(Table1[[#This Row],[Total Amount]] / Table1[[#This Row],[Quantity]])</f>
        <v>50</v>
      </c>
      <c r="O972">
        <f>IF(Table1[[#This Row],[Gender]]="Male", 1, 0)</f>
        <v>0</v>
      </c>
      <c r="P972" t="str">
        <f>IF(Table1[[#This Row],[Total Amount]] &gt; 1000, "Yes", "No")</f>
        <v>No</v>
      </c>
      <c r="Q972" t="str">
        <f t="shared" si="95"/>
        <v>18-30</v>
      </c>
      <c r="R972" s="3" t="str">
        <f t="shared" si="96"/>
        <v>Winter</v>
      </c>
      <c r="S972">
        <f t="shared" si="97"/>
        <v>4</v>
      </c>
      <c r="T972" t="str">
        <f t="shared" si="92"/>
        <v>2023-12</v>
      </c>
    </row>
    <row r="973" spans="1:20" x14ac:dyDescent="0.3">
      <c r="A973">
        <v>972</v>
      </c>
      <c r="B973" s="1">
        <v>44968</v>
      </c>
      <c r="C973" t="s">
        <v>1015</v>
      </c>
      <c r="D973" t="s">
        <v>20</v>
      </c>
      <c r="E973">
        <v>49</v>
      </c>
      <c r="F973" t="s">
        <v>21</v>
      </c>
      <c r="G973">
        <v>4</v>
      </c>
      <c r="H973">
        <v>25</v>
      </c>
      <c r="I973">
        <v>100</v>
      </c>
      <c r="J973">
        <f t="shared" si="94"/>
        <v>2023</v>
      </c>
      <c r="K973" t="str">
        <f t="shared" si="93"/>
        <v>February</v>
      </c>
      <c r="L973">
        <f>DAY(Table1[[#This Row],[Date]])</f>
        <v>11</v>
      </c>
      <c r="M973" t="str">
        <f>TEXT(Table1[[#This Row],[Date]], "dddd")</f>
        <v>Saturday</v>
      </c>
      <c r="N973">
        <f>(Table1[[#This Row],[Total Amount]] / Table1[[#This Row],[Quantity]])</f>
        <v>25</v>
      </c>
      <c r="O973">
        <f>IF(Table1[[#This Row],[Gender]]="Male", 1, 0)</f>
        <v>1</v>
      </c>
      <c r="P973" t="str">
        <f>IF(Table1[[#This Row],[Total Amount]] &gt; 1000, "Yes", "No")</f>
        <v>No</v>
      </c>
      <c r="Q973" t="str">
        <f t="shared" si="95"/>
        <v>46+</v>
      </c>
      <c r="R973" s="3" t="str">
        <f t="shared" si="96"/>
        <v>Winter</v>
      </c>
      <c r="S973">
        <f t="shared" si="97"/>
        <v>1</v>
      </c>
      <c r="T973" t="str">
        <f t="shared" si="92"/>
        <v>2023-02</v>
      </c>
    </row>
    <row r="974" spans="1:20" x14ac:dyDescent="0.3">
      <c r="A974">
        <v>973</v>
      </c>
      <c r="B974" s="1">
        <v>45007</v>
      </c>
      <c r="C974" t="s">
        <v>1016</v>
      </c>
      <c r="D974" t="s">
        <v>20</v>
      </c>
      <c r="E974">
        <v>60</v>
      </c>
      <c r="F974" t="s">
        <v>24</v>
      </c>
      <c r="G974">
        <v>1</v>
      </c>
      <c r="H974">
        <v>50</v>
      </c>
      <c r="I974">
        <v>50</v>
      </c>
      <c r="J974">
        <f t="shared" si="94"/>
        <v>2023</v>
      </c>
      <c r="K974" t="str">
        <f t="shared" si="93"/>
        <v>March</v>
      </c>
      <c r="L974">
        <f>DAY(Table1[[#This Row],[Date]])</f>
        <v>22</v>
      </c>
      <c r="M974" t="str">
        <f>TEXT(Table1[[#This Row],[Date]], "dddd")</f>
        <v>Wednesday</v>
      </c>
      <c r="N974">
        <f>(Table1[[#This Row],[Total Amount]] / Table1[[#This Row],[Quantity]])</f>
        <v>50</v>
      </c>
      <c r="O974">
        <f>IF(Table1[[#This Row],[Gender]]="Male", 1, 0)</f>
        <v>1</v>
      </c>
      <c r="P974" t="str">
        <f>IF(Table1[[#This Row],[Total Amount]] &gt; 1000, "Yes", "No")</f>
        <v>No</v>
      </c>
      <c r="Q974" t="str">
        <f t="shared" si="95"/>
        <v>46+</v>
      </c>
      <c r="R974" s="3" t="str">
        <f t="shared" si="96"/>
        <v>Summer</v>
      </c>
      <c r="S974">
        <f t="shared" si="97"/>
        <v>1</v>
      </c>
      <c r="T974" t="str">
        <f t="shared" si="92"/>
        <v>2023-03</v>
      </c>
    </row>
    <row r="975" spans="1:20" x14ac:dyDescent="0.3">
      <c r="A975">
        <v>974</v>
      </c>
      <c r="B975" s="1">
        <v>45049</v>
      </c>
      <c r="C975" t="s">
        <v>1017</v>
      </c>
      <c r="D975" t="s">
        <v>20</v>
      </c>
      <c r="E975">
        <v>47</v>
      </c>
      <c r="F975" t="s">
        <v>21</v>
      </c>
      <c r="G975">
        <v>1</v>
      </c>
      <c r="H975">
        <v>30</v>
      </c>
      <c r="I975">
        <v>30</v>
      </c>
      <c r="J975">
        <f t="shared" si="94"/>
        <v>2023</v>
      </c>
      <c r="K975" t="str">
        <f t="shared" si="93"/>
        <v>May</v>
      </c>
      <c r="L975">
        <f>DAY(Table1[[#This Row],[Date]])</f>
        <v>3</v>
      </c>
      <c r="M975" t="str">
        <f>TEXT(Table1[[#This Row],[Date]], "dddd")</f>
        <v>Wednesday</v>
      </c>
      <c r="N975">
        <f>(Table1[[#This Row],[Total Amount]] / Table1[[#This Row],[Quantity]])</f>
        <v>30</v>
      </c>
      <c r="O975">
        <f>IF(Table1[[#This Row],[Gender]]="Male", 1, 0)</f>
        <v>1</v>
      </c>
      <c r="P975" t="str">
        <f>IF(Table1[[#This Row],[Total Amount]] &gt; 1000, "Yes", "No")</f>
        <v>No</v>
      </c>
      <c r="Q975" t="str">
        <f t="shared" si="95"/>
        <v>46+</v>
      </c>
      <c r="R975" s="3" t="str">
        <f t="shared" si="96"/>
        <v>Summer</v>
      </c>
      <c r="S975">
        <f t="shared" si="97"/>
        <v>2</v>
      </c>
      <c r="T975" t="str">
        <f t="shared" si="92"/>
        <v>2023-05</v>
      </c>
    </row>
    <row r="976" spans="1:20" x14ac:dyDescent="0.3">
      <c r="A976">
        <v>975</v>
      </c>
      <c r="B976" s="1">
        <v>45015</v>
      </c>
      <c r="C976" t="s">
        <v>1018</v>
      </c>
      <c r="D976" t="s">
        <v>23</v>
      </c>
      <c r="E976">
        <v>56</v>
      </c>
      <c r="F976" t="s">
        <v>24</v>
      </c>
      <c r="G976">
        <v>4</v>
      </c>
      <c r="H976">
        <v>50</v>
      </c>
      <c r="I976">
        <v>200</v>
      </c>
      <c r="J976">
        <f t="shared" si="94"/>
        <v>2023</v>
      </c>
      <c r="K976" t="str">
        <f t="shared" si="93"/>
        <v>March</v>
      </c>
      <c r="L976">
        <f>DAY(Table1[[#This Row],[Date]])</f>
        <v>30</v>
      </c>
      <c r="M976" t="str">
        <f>TEXT(Table1[[#This Row],[Date]], "dddd")</f>
        <v>Thursday</v>
      </c>
      <c r="N976">
        <f>(Table1[[#This Row],[Total Amount]] / Table1[[#This Row],[Quantity]])</f>
        <v>50</v>
      </c>
      <c r="O976">
        <f>IF(Table1[[#This Row],[Gender]]="Male", 1, 0)</f>
        <v>0</v>
      </c>
      <c r="P976" t="str">
        <f>IF(Table1[[#This Row],[Total Amount]] &gt; 1000, "Yes", "No")</f>
        <v>No</v>
      </c>
      <c r="Q976" t="str">
        <f t="shared" si="95"/>
        <v>46+</v>
      </c>
      <c r="R976" s="3" t="str">
        <f t="shared" si="96"/>
        <v>Summer</v>
      </c>
      <c r="S976">
        <f t="shared" si="97"/>
        <v>1</v>
      </c>
      <c r="T976" t="str">
        <f t="shared" si="92"/>
        <v>2023-03</v>
      </c>
    </row>
    <row r="977" spans="1:20" x14ac:dyDescent="0.3">
      <c r="A977">
        <v>976</v>
      </c>
      <c r="B977" s="1">
        <v>45209</v>
      </c>
      <c r="C977" t="s">
        <v>1019</v>
      </c>
      <c r="D977" t="s">
        <v>23</v>
      </c>
      <c r="E977">
        <v>48</v>
      </c>
      <c r="F977" t="s">
        <v>21</v>
      </c>
      <c r="G977">
        <v>2</v>
      </c>
      <c r="H977">
        <v>300</v>
      </c>
      <c r="I977">
        <v>600</v>
      </c>
      <c r="J977">
        <f t="shared" si="94"/>
        <v>2023</v>
      </c>
      <c r="K977" t="str">
        <f t="shared" si="93"/>
        <v>October</v>
      </c>
      <c r="L977">
        <f>DAY(Table1[[#This Row],[Date]])</f>
        <v>10</v>
      </c>
      <c r="M977" t="str">
        <f>TEXT(Table1[[#This Row],[Date]], "dddd")</f>
        <v>Tuesday</v>
      </c>
      <c r="N977">
        <f>(Table1[[#This Row],[Total Amount]] / Table1[[#This Row],[Quantity]])</f>
        <v>300</v>
      </c>
      <c r="O977">
        <f>IF(Table1[[#This Row],[Gender]]="Male", 1, 0)</f>
        <v>0</v>
      </c>
      <c r="P977" t="str">
        <f>IF(Table1[[#This Row],[Total Amount]] &gt; 1000, "Yes", "No")</f>
        <v>No</v>
      </c>
      <c r="Q977" t="str">
        <f t="shared" si="95"/>
        <v>46+</v>
      </c>
      <c r="R977" s="3" t="str">
        <f t="shared" si="96"/>
        <v>Autumn</v>
      </c>
      <c r="S977">
        <f t="shared" si="97"/>
        <v>4</v>
      </c>
      <c r="T977" t="str">
        <f t="shared" si="92"/>
        <v>2023-10</v>
      </c>
    </row>
    <row r="978" spans="1:20" x14ac:dyDescent="0.3">
      <c r="A978">
        <v>977</v>
      </c>
      <c r="B978" s="1">
        <v>44965</v>
      </c>
      <c r="C978" t="s">
        <v>1020</v>
      </c>
      <c r="D978" t="s">
        <v>23</v>
      </c>
      <c r="E978">
        <v>35</v>
      </c>
      <c r="F978" t="s">
        <v>27</v>
      </c>
      <c r="G978">
        <v>3</v>
      </c>
      <c r="H978">
        <v>25</v>
      </c>
      <c r="I978">
        <v>75</v>
      </c>
      <c r="J978">
        <f t="shared" si="94"/>
        <v>2023</v>
      </c>
      <c r="K978" t="str">
        <f t="shared" si="93"/>
        <v>February</v>
      </c>
      <c r="L978">
        <f>DAY(Table1[[#This Row],[Date]])</f>
        <v>8</v>
      </c>
      <c r="M978" t="str">
        <f>TEXT(Table1[[#This Row],[Date]], "dddd")</f>
        <v>Wednesday</v>
      </c>
      <c r="N978">
        <f>(Table1[[#This Row],[Total Amount]] / Table1[[#This Row],[Quantity]])</f>
        <v>25</v>
      </c>
      <c r="O978">
        <f>IF(Table1[[#This Row],[Gender]]="Male", 1, 0)</f>
        <v>0</v>
      </c>
      <c r="P978" t="str">
        <f>IF(Table1[[#This Row],[Total Amount]] &gt; 1000, "Yes", "No")</f>
        <v>No</v>
      </c>
      <c r="Q978" t="str">
        <f t="shared" si="95"/>
        <v>31-45</v>
      </c>
      <c r="R978" s="3" t="str">
        <f t="shared" si="96"/>
        <v>Winter</v>
      </c>
      <c r="S978">
        <f t="shared" si="97"/>
        <v>1</v>
      </c>
      <c r="T978" t="str">
        <f t="shared" si="92"/>
        <v>2023-02</v>
      </c>
    </row>
    <row r="979" spans="1:20" x14ac:dyDescent="0.3">
      <c r="A979">
        <v>978</v>
      </c>
      <c r="B979" s="1">
        <v>45007</v>
      </c>
      <c r="C979" t="s">
        <v>1021</v>
      </c>
      <c r="D979" t="s">
        <v>23</v>
      </c>
      <c r="E979">
        <v>53</v>
      </c>
      <c r="F979" t="s">
        <v>24</v>
      </c>
      <c r="G979">
        <v>3</v>
      </c>
      <c r="H979">
        <v>50</v>
      </c>
      <c r="I979">
        <v>150</v>
      </c>
      <c r="J979">
        <f t="shared" si="94"/>
        <v>2023</v>
      </c>
      <c r="K979" t="str">
        <f t="shared" si="93"/>
        <v>March</v>
      </c>
      <c r="L979">
        <f>DAY(Table1[[#This Row],[Date]])</f>
        <v>22</v>
      </c>
      <c r="M979" t="str">
        <f>TEXT(Table1[[#This Row],[Date]], "dddd")</f>
        <v>Wednesday</v>
      </c>
      <c r="N979">
        <f>(Table1[[#This Row],[Total Amount]] / Table1[[#This Row],[Quantity]])</f>
        <v>50</v>
      </c>
      <c r="O979">
        <f>IF(Table1[[#This Row],[Gender]]="Male", 1, 0)</f>
        <v>0</v>
      </c>
      <c r="P979" t="str">
        <f>IF(Table1[[#This Row],[Total Amount]] &gt; 1000, "Yes", "No")</f>
        <v>No</v>
      </c>
      <c r="Q979" t="str">
        <f t="shared" si="95"/>
        <v>46+</v>
      </c>
      <c r="R979" s="3" t="str">
        <f t="shared" si="96"/>
        <v>Summer</v>
      </c>
      <c r="S979">
        <f t="shared" si="97"/>
        <v>1</v>
      </c>
      <c r="T979" t="str">
        <f t="shared" si="92"/>
        <v>2023-03</v>
      </c>
    </row>
    <row r="980" spans="1:20" x14ac:dyDescent="0.3">
      <c r="A980">
        <v>979</v>
      </c>
      <c r="B980" s="1">
        <v>44928</v>
      </c>
      <c r="C980" t="s">
        <v>1022</v>
      </c>
      <c r="D980" t="s">
        <v>23</v>
      </c>
      <c r="E980">
        <v>19</v>
      </c>
      <c r="F980" t="s">
        <v>21</v>
      </c>
      <c r="G980">
        <v>1</v>
      </c>
      <c r="H980">
        <v>25</v>
      </c>
      <c r="I980">
        <v>25</v>
      </c>
      <c r="J980">
        <f t="shared" si="94"/>
        <v>2023</v>
      </c>
      <c r="K980" t="str">
        <f t="shared" si="93"/>
        <v>January</v>
      </c>
      <c r="L980">
        <f>DAY(Table1[[#This Row],[Date]])</f>
        <v>2</v>
      </c>
      <c r="M980" t="str">
        <f>TEXT(Table1[[#This Row],[Date]], "dddd")</f>
        <v>Monday</v>
      </c>
      <c r="N980">
        <f>(Table1[[#This Row],[Total Amount]] / Table1[[#This Row],[Quantity]])</f>
        <v>25</v>
      </c>
      <c r="O980">
        <f>IF(Table1[[#This Row],[Gender]]="Male", 1, 0)</f>
        <v>0</v>
      </c>
      <c r="P980" t="str">
        <f>IF(Table1[[#This Row],[Total Amount]] &gt; 1000, "Yes", "No")</f>
        <v>No</v>
      </c>
      <c r="Q980" t="str">
        <f t="shared" si="95"/>
        <v>18-30</v>
      </c>
      <c r="R980" s="3" t="str">
        <f t="shared" si="96"/>
        <v>Winter</v>
      </c>
      <c r="S980">
        <f t="shared" si="97"/>
        <v>1</v>
      </c>
      <c r="T980" t="str">
        <f t="shared" si="92"/>
        <v>2023-01</v>
      </c>
    </row>
    <row r="981" spans="1:20" x14ac:dyDescent="0.3">
      <c r="A981">
        <v>980</v>
      </c>
      <c r="B981" s="1">
        <v>45136</v>
      </c>
      <c r="C981" t="s">
        <v>1023</v>
      </c>
      <c r="D981" t="s">
        <v>23</v>
      </c>
      <c r="E981">
        <v>31</v>
      </c>
      <c r="F981" t="s">
        <v>27</v>
      </c>
      <c r="G981">
        <v>3</v>
      </c>
      <c r="H981">
        <v>25</v>
      </c>
      <c r="I981">
        <v>75</v>
      </c>
      <c r="J981">
        <f t="shared" si="94"/>
        <v>2023</v>
      </c>
      <c r="K981" t="str">
        <f t="shared" si="93"/>
        <v>July</v>
      </c>
      <c r="L981">
        <f>DAY(Table1[[#This Row],[Date]])</f>
        <v>29</v>
      </c>
      <c r="M981" t="str">
        <f>TEXT(Table1[[#This Row],[Date]], "dddd")</f>
        <v>Saturday</v>
      </c>
      <c r="N981">
        <f>(Table1[[#This Row],[Total Amount]] / Table1[[#This Row],[Quantity]])</f>
        <v>25</v>
      </c>
      <c r="O981">
        <f>IF(Table1[[#This Row],[Gender]]="Male", 1, 0)</f>
        <v>0</v>
      </c>
      <c r="P981" t="str">
        <f>IF(Table1[[#This Row],[Total Amount]] &gt; 1000, "Yes", "No")</f>
        <v>No</v>
      </c>
      <c r="Q981" t="str">
        <f t="shared" si="95"/>
        <v>31-45</v>
      </c>
      <c r="R981" s="3" t="str">
        <f t="shared" si="96"/>
        <v>Monsoon</v>
      </c>
      <c r="S981">
        <f t="shared" si="97"/>
        <v>3</v>
      </c>
      <c r="T981" t="str">
        <f t="shared" ref="T981:T1001" si="98">TEXT(B981, "yyyy-mm")</f>
        <v>2023-07</v>
      </c>
    </row>
    <row r="982" spans="1:20" x14ac:dyDescent="0.3">
      <c r="A982">
        <v>981</v>
      </c>
      <c r="B982" s="1">
        <v>45157</v>
      </c>
      <c r="C982" t="s">
        <v>1024</v>
      </c>
      <c r="D982" t="s">
        <v>23</v>
      </c>
      <c r="E982">
        <v>30</v>
      </c>
      <c r="F982" t="s">
        <v>27</v>
      </c>
      <c r="G982">
        <v>2</v>
      </c>
      <c r="H982">
        <v>30</v>
      </c>
      <c r="I982">
        <v>60</v>
      </c>
      <c r="J982">
        <f t="shared" si="94"/>
        <v>2023</v>
      </c>
      <c r="K982" t="str">
        <f t="shared" si="93"/>
        <v>August</v>
      </c>
      <c r="L982">
        <f>DAY(Table1[[#This Row],[Date]])</f>
        <v>19</v>
      </c>
      <c r="M982" t="str">
        <f>TEXT(Table1[[#This Row],[Date]], "dddd")</f>
        <v>Saturday</v>
      </c>
      <c r="N982">
        <f>(Table1[[#This Row],[Total Amount]] / Table1[[#This Row],[Quantity]])</f>
        <v>30</v>
      </c>
      <c r="O982">
        <f>IF(Table1[[#This Row],[Gender]]="Male", 1, 0)</f>
        <v>0</v>
      </c>
      <c r="P982" t="str">
        <f>IF(Table1[[#This Row],[Total Amount]] &gt; 1000, "Yes", "No")</f>
        <v>No</v>
      </c>
      <c r="Q982" t="str">
        <f t="shared" si="95"/>
        <v>18-30</v>
      </c>
      <c r="R982" s="3" t="str">
        <f t="shared" si="96"/>
        <v>Monsoon</v>
      </c>
      <c r="S982">
        <f t="shared" si="97"/>
        <v>3</v>
      </c>
      <c r="T982" t="str">
        <f t="shared" si="98"/>
        <v>2023-08</v>
      </c>
    </row>
    <row r="983" spans="1:20" x14ac:dyDescent="0.3">
      <c r="A983">
        <v>982</v>
      </c>
      <c r="B983" s="1">
        <v>45279</v>
      </c>
      <c r="C983" t="s">
        <v>1025</v>
      </c>
      <c r="D983" t="s">
        <v>23</v>
      </c>
      <c r="E983">
        <v>46</v>
      </c>
      <c r="F983" t="s">
        <v>21</v>
      </c>
      <c r="G983">
        <v>3</v>
      </c>
      <c r="H983">
        <v>30</v>
      </c>
      <c r="I983">
        <v>90</v>
      </c>
      <c r="J983">
        <f t="shared" si="94"/>
        <v>2023</v>
      </c>
      <c r="K983" t="str">
        <f t="shared" si="93"/>
        <v>December</v>
      </c>
      <c r="L983">
        <f>DAY(Table1[[#This Row],[Date]])</f>
        <v>19</v>
      </c>
      <c r="M983" t="str">
        <f>TEXT(Table1[[#This Row],[Date]], "dddd")</f>
        <v>Tuesday</v>
      </c>
      <c r="N983">
        <f>(Table1[[#This Row],[Total Amount]] / Table1[[#This Row],[Quantity]])</f>
        <v>30</v>
      </c>
      <c r="O983">
        <f>IF(Table1[[#This Row],[Gender]]="Male", 1, 0)</f>
        <v>0</v>
      </c>
      <c r="P983" t="str">
        <f>IF(Table1[[#This Row],[Total Amount]] &gt; 1000, "Yes", "No")</f>
        <v>No</v>
      </c>
      <c r="Q983" t="str">
        <f t="shared" si="95"/>
        <v>46+</v>
      </c>
      <c r="R983" s="3" t="str">
        <f t="shared" si="96"/>
        <v>Winter</v>
      </c>
      <c r="S983">
        <f t="shared" si="97"/>
        <v>4</v>
      </c>
      <c r="T983" t="str">
        <f t="shared" si="98"/>
        <v>2023-12</v>
      </c>
    </row>
    <row r="984" spans="1:20" x14ac:dyDescent="0.3">
      <c r="A984">
        <v>983</v>
      </c>
      <c r="B984" s="1">
        <v>45231</v>
      </c>
      <c r="C984" t="s">
        <v>1026</v>
      </c>
      <c r="D984" t="s">
        <v>23</v>
      </c>
      <c r="E984">
        <v>29</v>
      </c>
      <c r="F984" t="s">
        <v>24</v>
      </c>
      <c r="G984">
        <v>1</v>
      </c>
      <c r="H984">
        <v>300</v>
      </c>
      <c r="I984">
        <v>300</v>
      </c>
      <c r="J984">
        <f t="shared" si="94"/>
        <v>2023</v>
      </c>
      <c r="K984" t="str">
        <f t="shared" si="93"/>
        <v>November</v>
      </c>
      <c r="L984">
        <f>DAY(Table1[[#This Row],[Date]])</f>
        <v>1</v>
      </c>
      <c r="M984" t="str">
        <f>TEXT(Table1[[#This Row],[Date]], "dddd")</f>
        <v>Wednesday</v>
      </c>
      <c r="N984">
        <f>(Table1[[#This Row],[Total Amount]] / Table1[[#This Row],[Quantity]])</f>
        <v>300</v>
      </c>
      <c r="O984">
        <f>IF(Table1[[#This Row],[Gender]]="Male", 1, 0)</f>
        <v>0</v>
      </c>
      <c r="P984" t="str">
        <f>IF(Table1[[#This Row],[Total Amount]] &gt; 1000, "Yes", "No")</f>
        <v>No</v>
      </c>
      <c r="Q984" t="str">
        <f t="shared" si="95"/>
        <v>18-30</v>
      </c>
      <c r="R984" s="3" t="str">
        <f t="shared" si="96"/>
        <v>Autumn</v>
      </c>
      <c r="S984">
        <f t="shared" si="97"/>
        <v>4</v>
      </c>
      <c r="T984" t="str">
        <f t="shared" si="98"/>
        <v>2023-11</v>
      </c>
    </row>
    <row r="985" spans="1:20" x14ac:dyDescent="0.3">
      <c r="A985">
        <v>984</v>
      </c>
      <c r="B985" s="1">
        <v>45167</v>
      </c>
      <c r="C985" t="s">
        <v>1027</v>
      </c>
      <c r="D985" t="s">
        <v>20</v>
      </c>
      <c r="E985">
        <v>56</v>
      </c>
      <c r="F985" t="s">
        <v>24</v>
      </c>
      <c r="G985">
        <v>1</v>
      </c>
      <c r="H985">
        <v>500</v>
      </c>
      <c r="I985">
        <v>500</v>
      </c>
      <c r="J985">
        <f t="shared" si="94"/>
        <v>2023</v>
      </c>
      <c r="K985" t="str">
        <f t="shared" si="93"/>
        <v>August</v>
      </c>
      <c r="L985">
        <f>DAY(Table1[[#This Row],[Date]])</f>
        <v>29</v>
      </c>
      <c r="M985" t="str">
        <f>TEXT(Table1[[#This Row],[Date]], "dddd")</f>
        <v>Tuesday</v>
      </c>
      <c r="N985">
        <f>(Table1[[#This Row],[Total Amount]] / Table1[[#This Row],[Quantity]])</f>
        <v>500</v>
      </c>
      <c r="O985">
        <f>IF(Table1[[#This Row],[Gender]]="Male", 1, 0)</f>
        <v>1</v>
      </c>
      <c r="P985" t="str">
        <f>IF(Table1[[#This Row],[Total Amount]] &gt; 1000, "Yes", "No")</f>
        <v>No</v>
      </c>
      <c r="Q985" t="str">
        <f t="shared" si="95"/>
        <v>46+</v>
      </c>
      <c r="R985" s="3" t="str">
        <f t="shared" si="96"/>
        <v>Monsoon</v>
      </c>
      <c r="S985">
        <f t="shared" si="97"/>
        <v>3</v>
      </c>
      <c r="T985" t="str">
        <f t="shared" si="98"/>
        <v>2023-08</v>
      </c>
    </row>
    <row r="986" spans="1:20" x14ac:dyDescent="0.3">
      <c r="A986">
        <v>985</v>
      </c>
      <c r="B986" s="1">
        <v>45076</v>
      </c>
      <c r="C986" t="s">
        <v>1028</v>
      </c>
      <c r="D986" t="s">
        <v>23</v>
      </c>
      <c r="E986">
        <v>19</v>
      </c>
      <c r="F986" t="s">
        <v>27</v>
      </c>
      <c r="G986">
        <v>2</v>
      </c>
      <c r="H986">
        <v>25</v>
      </c>
      <c r="I986">
        <v>50</v>
      </c>
      <c r="J986">
        <f t="shared" si="94"/>
        <v>2023</v>
      </c>
      <c r="K986" t="str">
        <f t="shared" si="93"/>
        <v>May</v>
      </c>
      <c r="L986">
        <f>DAY(Table1[[#This Row],[Date]])</f>
        <v>30</v>
      </c>
      <c r="M986" t="str">
        <f>TEXT(Table1[[#This Row],[Date]], "dddd")</f>
        <v>Tuesday</v>
      </c>
      <c r="N986">
        <f>(Table1[[#This Row],[Total Amount]] / Table1[[#This Row],[Quantity]])</f>
        <v>25</v>
      </c>
      <c r="O986">
        <f>IF(Table1[[#This Row],[Gender]]="Male", 1, 0)</f>
        <v>0</v>
      </c>
      <c r="P986" t="str">
        <f>IF(Table1[[#This Row],[Total Amount]] &gt; 1000, "Yes", "No")</f>
        <v>No</v>
      </c>
      <c r="Q986" t="str">
        <f t="shared" si="95"/>
        <v>18-30</v>
      </c>
      <c r="R986" s="3" t="str">
        <f t="shared" si="96"/>
        <v>Summer</v>
      </c>
      <c r="S986">
        <f t="shared" si="97"/>
        <v>2</v>
      </c>
      <c r="T986" t="str">
        <f t="shared" si="98"/>
        <v>2023-05</v>
      </c>
    </row>
    <row r="987" spans="1:20" x14ac:dyDescent="0.3">
      <c r="A987">
        <v>986</v>
      </c>
      <c r="B987" s="1">
        <v>44943</v>
      </c>
      <c r="C987" t="s">
        <v>1029</v>
      </c>
      <c r="D987" t="s">
        <v>23</v>
      </c>
      <c r="E987">
        <v>49</v>
      </c>
      <c r="F987" t="s">
        <v>24</v>
      </c>
      <c r="G987">
        <v>2</v>
      </c>
      <c r="H987">
        <v>500</v>
      </c>
      <c r="I987">
        <v>1000</v>
      </c>
      <c r="J987">
        <f t="shared" si="94"/>
        <v>2023</v>
      </c>
      <c r="K987" t="str">
        <f t="shared" si="93"/>
        <v>January</v>
      </c>
      <c r="L987">
        <f>DAY(Table1[[#This Row],[Date]])</f>
        <v>17</v>
      </c>
      <c r="M987" t="str">
        <f>TEXT(Table1[[#This Row],[Date]], "dddd")</f>
        <v>Tuesday</v>
      </c>
      <c r="N987">
        <f>(Table1[[#This Row],[Total Amount]] / Table1[[#This Row],[Quantity]])</f>
        <v>500</v>
      </c>
      <c r="O987">
        <f>IF(Table1[[#This Row],[Gender]]="Male", 1, 0)</f>
        <v>0</v>
      </c>
      <c r="P987" t="str">
        <f>IF(Table1[[#This Row],[Total Amount]] &gt; 1000, "Yes", "No")</f>
        <v>No</v>
      </c>
      <c r="Q987" t="str">
        <f t="shared" si="95"/>
        <v>46+</v>
      </c>
      <c r="R987" s="3" t="str">
        <f t="shared" si="96"/>
        <v>Winter</v>
      </c>
      <c r="S987">
        <f t="shared" si="97"/>
        <v>1</v>
      </c>
      <c r="T987" t="str">
        <f t="shared" si="98"/>
        <v>2023-01</v>
      </c>
    </row>
    <row r="988" spans="1:20" x14ac:dyDescent="0.3">
      <c r="A988">
        <v>987</v>
      </c>
      <c r="B988" s="1">
        <v>45045</v>
      </c>
      <c r="C988" t="s">
        <v>1030</v>
      </c>
      <c r="D988" t="s">
        <v>23</v>
      </c>
      <c r="E988">
        <v>30</v>
      </c>
      <c r="F988" t="s">
        <v>24</v>
      </c>
      <c r="G988">
        <v>3</v>
      </c>
      <c r="H988">
        <v>300</v>
      </c>
      <c r="I988">
        <v>900</v>
      </c>
      <c r="J988">
        <f t="shared" si="94"/>
        <v>2023</v>
      </c>
      <c r="K988" t="str">
        <f t="shared" si="93"/>
        <v>April</v>
      </c>
      <c r="L988">
        <f>DAY(Table1[[#This Row],[Date]])</f>
        <v>29</v>
      </c>
      <c r="M988" t="str">
        <f>TEXT(Table1[[#This Row],[Date]], "dddd")</f>
        <v>Saturday</v>
      </c>
      <c r="N988">
        <f>(Table1[[#This Row],[Total Amount]] / Table1[[#This Row],[Quantity]])</f>
        <v>300</v>
      </c>
      <c r="O988">
        <f>IF(Table1[[#This Row],[Gender]]="Male", 1, 0)</f>
        <v>0</v>
      </c>
      <c r="P988" t="str">
        <f>IF(Table1[[#This Row],[Total Amount]] &gt; 1000, "Yes", "No")</f>
        <v>No</v>
      </c>
      <c r="Q988" t="str">
        <f t="shared" si="95"/>
        <v>18-30</v>
      </c>
      <c r="R988" s="3" t="str">
        <f t="shared" si="96"/>
        <v>Summer</v>
      </c>
      <c r="S988">
        <f t="shared" si="97"/>
        <v>2</v>
      </c>
      <c r="T988" t="str">
        <f t="shared" si="98"/>
        <v>2023-04</v>
      </c>
    </row>
    <row r="989" spans="1:20" x14ac:dyDescent="0.3">
      <c r="A989">
        <v>988</v>
      </c>
      <c r="B989" s="1">
        <v>45074</v>
      </c>
      <c r="C989" t="s">
        <v>1031</v>
      </c>
      <c r="D989" t="s">
        <v>23</v>
      </c>
      <c r="E989">
        <v>63</v>
      </c>
      <c r="F989" t="s">
        <v>24</v>
      </c>
      <c r="G989">
        <v>3</v>
      </c>
      <c r="H989">
        <v>25</v>
      </c>
      <c r="I989">
        <v>75</v>
      </c>
      <c r="J989">
        <f t="shared" si="94"/>
        <v>2023</v>
      </c>
      <c r="K989" t="str">
        <f t="shared" si="93"/>
        <v>May</v>
      </c>
      <c r="L989">
        <f>DAY(Table1[[#This Row],[Date]])</f>
        <v>28</v>
      </c>
      <c r="M989" t="str">
        <f>TEXT(Table1[[#This Row],[Date]], "dddd")</f>
        <v>Sunday</v>
      </c>
      <c r="N989">
        <f>(Table1[[#This Row],[Total Amount]] / Table1[[#This Row],[Quantity]])</f>
        <v>25</v>
      </c>
      <c r="O989">
        <f>IF(Table1[[#This Row],[Gender]]="Male", 1, 0)</f>
        <v>0</v>
      </c>
      <c r="P989" t="str">
        <f>IF(Table1[[#This Row],[Total Amount]] &gt; 1000, "Yes", "No")</f>
        <v>No</v>
      </c>
      <c r="Q989" t="str">
        <f t="shared" si="95"/>
        <v>46+</v>
      </c>
      <c r="R989" s="3" t="str">
        <f t="shared" si="96"/>
        <v>Summer</v>
      </c>
      <c r="S989">
        <f t="shared" si="97"/>
        <v>2</v>
      </c>
      <c r="T989" t="str">
        <f t="shared" si="98"/>
        <v>2023-05</v>
      </c>
    </row>
    <row r="990" spans="1:20" x14ac:dyDescent="0.3">
      <c r="A990">
        <v>989</v>
      </c>
      <c r="B990" s="1">
        <v>45288</v>
      </c>
      <c r="C990" t="s">
        <v>1032</v>
      </c>
      <c r="D990" t="s">
        <v>23</v>
      </c>
      <c r="E990">
        <v>44</v>
      </c>
      <c r="F990" t="s">
        <v>27</v>
      </c>
      <c r="G990">
        <v>1</v>
      </c>
      <c r="H990">
        <v>25</v>
      </c>
      <c r="I990">
        <v>25</v>
      </c>
      <c r="J990">
        <f t="shared" si="94"/>
        <v>2023</v>
      </c>
      <c r="K990" t="str">
        <f t="shared" si="93"/>
        <v>December</v>
      </c>
      <c r="L990">
        <f>DAY(Table1[[#This Row],[Date]])</f>
        <v>28</v>
      </c>
      <c r="M990" t="str">
        <f>TEXT(Table1[[#This Row],[Date]], "dddd")</f>
        <v>Thursday</v>
      </c>
      <c r="N990">
        <f>(Table1[[#This Row],[Total Amount]] / Table1[[#This Row],[Quantity]])</f>
        <v>25</v>
      </c>
      <c r="O990">
        <f>IF(Table1[[#This Row],[Gender]]="Male", 1, 0)</f>
        <v>0</v>
      </c>
      <c r="P990" t="str">
        <f>IF(Table1[[#This Row],[Total Amount]] &gt; 1000, "Yes", "No")</f>
        <v>No</v>
      </c>
      <c r="Q990" t="str">
        <f t="shared" si="95"/>
        <v>31-45</v>
      </c>
      <c r="R990" s="3" t="str">
        <f t="shared" si="96"/>
        <v>Winter</v>
      </c>
      <c r="S990">
        <f t="shared" si="97"/>
        <v>4</v>
      </c>
      <c r="T990" t="str">
        <f t="shared" si="98"/>
        <v>2023-12</v>
      </c>
    </row>
    <row r="991" spans="1:20" x14ac:dyDescent="0.3">
      <c r="A991">
        <v>990</v>
      </c>
      <c r="B991" s="1">
        <v>45071</v>
      </c>
      <c r="C991" t="s">
        <v>1033</v>
      </c>
      <c r="D991" t="s">
        <v>23</v>
      </c>
      <c r="E991">
        <v>58</v>
      </c>
      <c r="F991" t="s">
        <v>21</v>
      </c>
      <c r="G991">
        <v>2</v>
      </c>
      <c r="H991">
        <v>500</v>
      </c>
      <c r="I991">
        <v>1000</v>
      </c>
      <c r="J991">
        <f t="shared" si="94"/>
        <v>2023</v>
      </c>
      <c r="K991" t="str">
        <f t="shared" si="93"/>
        <v>May</v>
      </c>
      <c r="L991">
        <f>DAY(Table1[[#This Row],[Date]])</f>
        <v>25</v>
      </c>
      <c r="M991" t="str">
        <f>TEXT(Table1[[#This Row],[Date]], "dddd")</f>
        <v>Thursday</v>
      </c>
      <c r="N991">
        <f>(Table1[[#This Row],[Total Amount]] / Table1[[#This Row],[Quantity]])</f>
        <v>500</v>
      </c>
      <c r="O991">
        <f>IF(Table1[[#This Row],[Gender]]="Male", 1, 0)</f>
        <v>0</v>
      </c>
      <c r="P991" t="str">
        <f>IF(Table1[[#This Row],[Total Amount]] &gt; 1000, "Yes", "No")</f>
        <v>No</v>
      </c>
      <c r="Q991" t="str">
        <f t="shared" si="95"/>
        <v>46+</v>
      </c>
      <c r="R991" s="3" t="str">
        <f t="shared" si="96"/>
        <v>Summer</v>
      </c>
      <c r="S991">
        <f t="shared" si="97"/>
        <v>2</v>
      </c>
      <c r="T991" t="str">
        <f t="shared" si="98"/>
        <v>2023-05</v>
      </c>
    </row>
    <row r="992" spans="1:20" x14ac:dyDescent="0.3">
      <c r="A992">
        <v>991</v>
      </c>
      <c r="B992" s="1">
        <v>45286</v>
      </c>
      <c r="C992" t="s">
        <v>1034</v>
      </c>
      <c r="D992" t="s">
        <v>23</v>
      </c>
      <c r="E992">
        <v>34</v>
      </c>
      <c r="F992" t="s">
        <v>24</v>
      </c>
      <c r="G992">
        <v>2</v>
      </c>
      <c r="H992">
        <v>50</v>
      </c>
      <c r="I992">
        <v>100</v>
      </c>
      <c r="J992">
        <f>YEAR(B992)</f>
        <v>2023</v>
      </c>
      <c r="K992" t="str">
        <f t="shared" si="93"/>
        <v>December</v>
      </c>
      <c r="L992">
        <f>DAY(Table1[[#This Row],[Date]])</f>
        <v>26</v>
      </c>
      <c r="M992" t="str">
        <f>TEXT(Table1[[#This Row],[Date]], "dddd")</f>
        <v>Tuesday</v>
      </c>
      <c r="N992">
        <f>(Table1[[#This Row],[Total Amount]] / Table1[[#This Row],[Quantity]])</f>
        <v>50</v>
      </c>
      <c r="O992">
        <f>IF(Table1[[#This Row],[Gender]]="Male", 1, 0)</f>
        <v>0</v>
      </c>
      <c r="P992" t="str">
        <f>IF(Table1[[#This Row],[Total Amount]] &gt; 1000, "Yes", "No")</f>
        <v>No</v>
      </c>
      <c r="Q992" t="str">
        <f t="shared" si="95"/>
        <v>31-45</v>
      </c>
      <c r="R992" s="3" t="str">
        <f t="shared" si="96"/>
        <v>Winter</v>
      </c>
      <c r="S992">
        <f t="shared" si="97"/>
        <v>4</v>
      </c>
      <c r="T992" t="str">
        <f t="shared" si="98"/>
        <v>2023-12</v>
      </c>
    </row>
    <row r="993" spans="1:20" x14ac:dyDescent="0.3">
      <c r="A993">
        <v>992</v>
      </c>
      <c r="B993" s="1">
        <v>45159</v>
      </c>
      <c r="C993" t="s">
        <v>1035</v>
      </c>
      <c r="D993" t="s">
        <v>23</v>
      </c>
      <c r="E993">
        <v>57</v>
      </c>
      <c r="F993" t="s">
        <v>27</v>
      </c>
      <c r="G993">
        <v>2</v>
      </c>
      <c r="H993">
        <v>30</v>
      </c>
      <c r="I993">
        <v>60</v>
      </c>
      <c r="J993">
        <f t="shared" si="94"/>
        <v>2023</v>
      </c>
      <c r="K993" t="str">
        <f t="shared" si="93"/>
        <v>August</v>
      </c>
      <c r="L993">
        <f>DAY(Table1[[#This Row],[Date]])</f>
        <v>21</v>
      </c>
      <c r="M993" t="str">
        <f>TEXT(Table1[[#This Row],[Date]], "dddd")</f>
        <v>Monday</v>
      </c>
      <c r="N993">
        <f>(Table1[[#This Row],[Total Amount]] / Table1[[#This Row],[Quantity]])</f>
        <v>30</v>
      </c>
      <c r="O993">
        <f>IF(Table1[[#This Row],[Gender]]="Male", 1, 0)</f>
        <v>0</v>
      </c>
      <c r="P993" t="str">
        <f>IF(Table1[[#This Row],[Total Amount]] &gt; 1000, "Yes", "No")</f>
        <v>No</v>
      </c>
      <c r="Q993" t="str">
        <f t="shared" si="95"/>
        <v>46+</v>
      </c>
      <c r="R993" s="3" t="str">
        <f t="shared" si="96"/>
        <v>Monsoon</v>
      </c>
      <c r="S993">
        <f t="shared" si="97"/>
        <v>3</v>
      </c>
      <c r="T993" t="str">
        <f t="shared" si="98"/>
        <v>2023-08</v>
      </c>
    </row>
    <row r="994" spans="1:20" x14ac:dyDescent="0.3">
      <c r="A994">
        <v>993</v>
      </c>
      <c r="B994" s="1">
        <v>44963</v>
      </c>
      <c r="C994" t="s">
        <v>1036</v>
      </c>
      <c r="D994" t="s">
        <v>23</v>
      </c>
      <c r="E994">
        <v>48</v>
      </c>
      <c r="F994" t="s">
        <v>27</v>
      </c>
      <c r="G994">
        <v>3</v>
      </c>
      <c r="H994">
        <v>50</v>
      </c>
      <c r="I994">
        <v>150</v>
      </c>
      <c r="J994">
        <f t="shared" si="94"/>
        <v>2023</v>
      </c>
      <c r="K994" t="str">
        <f t="shared" ref="K994:K999" si="99">TEXT(B994, "mmmm")</f>
        <v>February</v>
      </c>
      <c r="L994">
        <f>DAY(Table1[[#This Row],[Date]])</f>
        <v>6</v>
      </c>
      <c r="M994" t="str">
        <f>TEXT(Table1[[#This Row],[Date]], "dddd")</f>
        <v>Monday</v>
      </c>
      <c r="N994">
        <f>(Table1[[#This Row],[Total Amount]] / Table1[[#This Row],[Quantity]])</f>
        <v>50</v>
      </c>
      <c r="O994">
        <f>IF(Table1[[#This Row],[Gender]]="Male", 1, 0)</f>
        <v>0</v>
      </c>
      <c r="P994" t="str">
        <f>IF(Table1[[#This Row],[Total Amount]] &gt; 1000, "Yes", "No")</f>
        <v>No</v>
      </c>
      <c r="Q994" t="str">
        <f t="shared" si="95"/>
        <v>46+</v>
      </c>
      <c r="R994" s="3" t="str">
        <f t="shared" si="96"/>
        <v>Winter</v>
      </c>
      <c r="S994">
        <f t="shared" si="97"/>
        <v>1</v>
      </c>
      <c r="T994" t="str">
        <f t="shared" si="98"/>
        <v>2023-02</v>
      </c>
    </row>
    <row r="995" spans="1:20" x14ac:dyDescent="0.3">
      <c r="A995">
        <v>994</v>
      </c>
      <c r="B995" s="1">
        <v>45278</v>
      </c>
      <c r="C995" t="s">
        <v>1037</v>
      </c>
      <c r="D995" t="s">
        <v>23</v>
      </c>
      <c r="E995">
        <v>51</v>
      </c>
      <c r="F995" t="s">
        <v>21</v>
      </c>
      <c r="G995">
        <v>2</v>
      </c>
      <c r="H995">
        <v>500</v>
      </c>
      <c r="I995">
        <v>1000</v>
      </c>
      <c r="J995">
        <f t="shared" si="94"/>
        <v>2023</v>
      </c>
      <c r="K995" t="str">
        <f t="shared" si="99"/>
        <v>December</v>
      </c>
      <c r="L995">
        <f>DAY(Table1[[#This Row],[Date]])</f>
        <v>18</v>
      </c>
      <c r="M995" t="str">
        <f>TEXT(Table1[[#This Row],[Date]], "dddd")</f>
        <v>Monday</v>
      </c>
      <c r="N995">
        <f>(Table1[[#This Row],[Total Amount]] / Table1[[#This Row],[Quantity]])</f>
        <v>500</v>
      </c>
      <c r="O995">
        <f>IF(Table1[[#This Row],[Gender]]="Male", 1, 0)</f>
        <v>0</v>
      </c>
      <c r="P995" t="str">
        <f>IF(Table1[[#This Row],[Total Amount]] &gt; 1000, "Yes", "No")</f>
        <v>No</v>
      </c>
      <c r="Q995" t="str">
        <f t="shared" si="95"/>
        <v>46+</v>
      </c>
      <c r="R995" s="3" t="str">
        <f t="shared" si="96"/>
        <v>Winter</v>
      </c>
      <c r="S995">
        <f t="shared" si="97"/>
        <v>4</v>
      </c>
      <c r="T995" t="str">
        <f t="shared" si="98"/>
        <v>2023-12</v>
      </c>
    </row>
    <row r="996" spans="1:20" x14ac:dyDescent="0.3">
      <c r="A996">
        <v>995</v>
      </c>
      <c r="B996" s="1">
        <v>45046</v>
      </c>
      <c r="C996" t="s">
        <v>1038</v>
      </c>
      <c r="D996" t="s">
        <v>23</v>
      </c>
      <c r="E996">
        <v>41</v>
      </c>
      <c r="F996" t="s">
        <v>24</v>
      </c>
      <c r="G996">
        <v>1</v>
      </c>
      <c r="H996">
        <v>30</v>
      </c>
      <c r="I996">
        <v>30</v>
      </c>
      <c r="J996">
        <f t="shared" si="94"/>
        <v>2023</v>
      </c>
      <c r="K996" t="str">
        <f t="shared" si="99"/>
        <v>April</v>
      </c>
      <c r="L996">
        <f>DAY(Table1[[#This Row],[Date]])</f>
        <v>30</v>
      </c>
      <c r="M996" t="str">
        <f>TEXT(Table1[[#This Row],[Date]], "dddd")</f>
        <v>Sunday</v>
      </c>
      <c r="N996">
        <f>(Table1[[#This Row],[Total Amount]] / Table1[[#This Row],[Quantity]])</f>
        <v>30</v>
      </c>
      <c r="O996">
        <f>IF(Table1[[#This Row],[Gender]]="Male", 1, 0)</f>
        <v>0</v>
      </c>
      <c r="P996" t="str">
        <f>IF(Table1[[#This Row],[Total Amount]] &gt; 1000, "Yes", "No")</f>
        <v>No</v>
      </c>
      <c r="Q996" t="str">
        <f t="shared" si="95"/>
        <v>31-45</v>
      </c>
      <c r="R996" s="3" t="str">
        <f t="shared" si="96"/>
        <v>Summer</v>
      </c>
      <c r="S996">
        <f t="shared" si="97"/>
        <v>2</v>
      </c>
      <c r="T996" t="str">
        <f t="shared" si="98"/>
        <v>2023-04</v>
      </c>
    </row>
    <row r="997" spans="1:20" x14ac:dyDescent="0.3">
      <c r="A997">
        <v>996</v>
      </c>
      <c r="B997" s="1">
        <v>45062</v>
      </c>
      <c r="C997" t="s">
        <v>1039</v>
      </c>
      <c r="D997" t="s">
        <v>20</v>
      </c>
      <c r="E997">
        <v>62</v>
      </c>
      <c r="F997" t="s">
        <v>24</v>
      </c>
      <c r="G997">
        <v>1</v>
      </c>
      <c r="H997">
        <v>50</v>
      </c>
      <c r="I997">
        <v>50</v>
      </c>
      <c r="J997">
        <f t="shared" ref="J997:J1001" si="100">YEAR(B997)</f>
        <v>2023</v>
      </c>
      <c r="K997" t="str">
        <f t="shared" si="99"/>
        <v>May</v>
      </c>
      <c r="L997">
        <f>DAY(Table1[[#This Row],[Date]])</f>
        <v>16</v>
      </c>
      <c r="M997" t="str">
        <f>TEXT(Table1[[#This Row],[Date]], "dddd")</f>
        <v>Tuesday</v>
      </c>
      <c r="N997">
        <f>(Table1[[#This Row],[Total Amount]] / Table1[[#This Row],[Quantity]])</f>
        <v>50</v>
      </c>
      <c r="O997">
        <f>IF(Table1[[#This Row],[Gender]]="Male", 1, 0)</f>
        <v>1</v>
      </c>
      <c r="P997" t="str">
        <f>IF(Table1[[#This Row],[Total Amount]] &gt; 1000, "Yes", "No")</f>
        <v>No</v>
      </c>
      <c r="Q997" t="str">
        <f t="shared" si="95"/>
        <v>46+</v>
      </c>
      <c r="R997" s="3" t="str">
        <f t="shared" si="96"/>
        <v>Summer</v>
      </c>
      <c r="S997">
        <f t="shared" si="97"/>
        <v>2</v>
      </c>
      <c r="T997" t="str">
        <f t="shared" si="98"/>
        <v>2023-05</v>
      </c>
    </row>
    <row r="998" spans="1:20" x14ac:dyDescent="0.3">
      <c r="A998">
        <v>997</v>
      </c>
      <c r="B998" s="1">
        <v>45247</v>
      </c>
      <c r="C998" t="s">
        <v>1040</v>
      </c>
      <c r="D998" t="s">
        <v>20</v>
      </c>
      <c r="E998">
        <v>52</v>
      </c>
      <c r="F998" t="s">
        <v>21</v>
      </c>
      <c r="G998">
        <v>3</v>
      </c>
      <c r="H998">
        <v>30</v>
      </c>
      <c r="I998">
        <v>90</v>
      </c>
      <c r="J998">
        <f t="shared" si="100"/>
        <v>2023</v>
      </c>
      <c r="K998" t="str">
        <f t="shared" si="99"/>
        <v>November</v>
      </c>
      <c r="L998">
        <f>DAY(Table1[[#This Row],[Date]])</f>
        <v>17</v>
      </c>
      <c r="M998" t="str">
        <f>TEXT(Table1[[#This Row],[Date]], "dddd")</f>
        <v>Friday</v>
      </c>
      <c r="N998">
        <f>(Table1[[#This Row],[Total Amount]] / Table1[[#This Row],[Quantity]])</f>
        <v>30</v>
      </c>
      <c r="O998">
        <f>IF(Table1[[#This Row],[Gender]]="Male", 1, 0)</f>
        <v>1</v>
      </c>
      <c r="P998" t="str">
        <f>IF(Table1[[#This Row],[Total Amount]] &gt; 1000, "Yes", "No")</f>
        <v>No</v>
      </c>
      <c r="Q998" t="str">
        <f t="shared" si="95"/>
        <v>46+</v>
      </c>
      <c r="R998" s="3" t="str">
        <f t="shared" si="96"/>
        <v>Autumn</v>
      </c>
      <c r="S998">
        <f t="shared" si="97"/>
        <v>4</v>
      </c>
      <c r="T998" t="str">
        <f t="shared" si="98"/>
        <v>2023-11</v>
      </c>
    </row>
    <row r="999" spans="1:20" x14ac:dyDescent="0.3">
      <c r="A999">
        <v>998</v>
      </c>
      <c r="B999" s="1">
        <v>45228</v>
      </c>
      <c r="C999" t="s">
        <v>1041</v>
      </c>
      <c r="D999" t="s">
        <v>23</v>
      </c>
      <c r="E999">
        <v>23</v>
      </c>
      <c r="F999" t="s">
        <v>21</v>
      </c>
      <c r="G999">
        <v>4</v>
      </c>
      <c r="H999">
        <v>25</v>
      </c>
      <c r="I999">
        <v>100</v>
      </c>
      <c r="J999">
        <f t="shared" si="100"/>
        <v>2023</v>
      </c>
      <c r="K999" t="str">
        <f t="shared" si="99"/>
        <v>October</v>
      </c>
      <c r="L999">
        <f>DAY(Table1[[#This Row],[Date]])</f>
        <v>29</v>
      </c>
      <c r="M999" t="str">
        <f>TEXT(Table1[[#This Row],[Date]], "dddd")</f>
        <v>Sunday</v>
      </c>
      <c r="N999">
        <f>(Table1[[#This Row],[Total Amount]] / Table1[[#This Row],[Quantity]])</f>
        <v>25</v>
      </c>
      <c r="O999">
        <f>IF(Table1[[#This Row],[Gender]]="Male", 1, 0)</f>
        <v>0</v>
      </c>
      <c r="P999" t="str">
        <f>IF(Table1[[#This Row],[Total Amount]] &gt; 1000, "Yes", "No")</f>
        <v>No</v>
      </c>
      <c r="Q999" t="str">
        <f t="shared" si="95"/>
        <v>18-30</v>
      </c>
      <c r="R999" s="3" t="str">
        <f t="shared" si="96"/>
        <v>Autumn</v>
      </c>
      <c r="S999">
        <f t="shared" si="97"/>
        <v>4</v>
      </c>
      <c r="T999" t="str">
        <f t="shared" si="98"/>
        <v>2023-10</v>
      </c>
    </row>
    <row r="1000" spans="1:20" x14ac:dyDescent="0.3">
      <c r="A1000">
        <v>999</v>
      </c>
      <c r="B1000" s="1">
        <v>45265</v>
      </c>
      <c r="C1000" t="s">
        <v>1042</v>
      </c>
      <c r="D1000" t="s">
        <v>23</v>
      </c>
      <c r="E1000">
        <v>36</v>
      </c>
      <c r="F1000" t="s">
        <v>27</v>
      </c>
      <c r="G1000">
        <v>3</v>
      </c>
      <c r="H1000">
        <v>50</v>
      </c>
      <c r="I1000">
        <v>150</v>
      </c>
      <c r="J1000">
        <f t="shared" si="100"/>
        <v>2023</v>
      </c>
      <c r="K1000" t="str">
        <f>TEXT(B1000, "mmmm")</f>
        <v>December</v>
      </c>
      <c r="L1000">
        <f>DAY(Table1[[#This Row],[Date]])</f>
        <v>5</v>
      </c>
      <c r="M1000" t="str">
        <f>TEXT(Table1[[#This Row],[Date]], "dddd")</f>
        <v>Tuesday</v>
      </c>
      <c r="N1000">
        <f>(Table1[[#This Row],[Total Amount]] / Table1[[#This Row],[Quantity]])</f>
        <v>50</v>
      </c>
      <c r="O1000">
        <f>IF(Table1[[#This Row],[Gender]]="Male", 1, 0)</f>
        <v>0</v>
      </c>
      <c r="P1000" t="str">
        <f>IF(Table1[[#This Row],[Total Amount]] &gt; 1000, "Yes", "No")</f>
        <v>No</v>
      </c>
      <c r="Q1000" t="str">
        <f t="shared" si="95"/>
        <v>31-45</v>
      </c>
      <c r="R1000" s="3" t="str">
        <f t="shared" si="96"/>
        <v>Winter</v>
      </c>
      <c r="S1000">
        <f t="shared" si="97"/>
        <v>4</v>
      </c>
      <c r="T1000" t="str">
        <f t="shared" si="98"/>
        <v>2023-12</v>
      </c>
    </row>
    <row r="1001" spans="1:20" x14ac:dyDescent="0.3">
      <c r="A1001">
        <v>1000</v>
      </c>
      <c r="B1001" s="1">
        <v>45028</v>
      </c>
      <c r="C1001" t="s">
        <v>1043</v>
      </c>
      <c r="D1001" t="s">
        <v>20</v>
      </c>
      <c r="E1001">
        <v>47</v>
      </c>
      <c r="F1001" t="s">
        <v>27</v>
      </c>
      <c r="G1001">
        <v>4</v>
      </c>
      <c r="H1001">
        <v>30</v>
      </c>
      <c r="I1001">
        <v>120</v>
      </c>
      <c r="J1001">
        <f t="shared" si="100"/>
        <v>2023</v>
      </c>
      <c r="K1001" t="str">
        <f t="shared" ref="K1001" si="101">TEXT(B1001, "mmmm")</f>
        <v>April</v>
      </c>
      <c r="L1001">
        <f>DAY(Table1[[#This Row],[Date]])</f>
        <v>12</v>
      </c>
      <c r="M1001" t="str">
        <f>TEXT(Table1[[#This Row],[Date]], "dddd")</f>
        <v>Wednesday</v>
      </c>
      <c r="N1001">
        <f>(Table1[[#This Row],[Total Amount]] / Table1[[#This Row],[Quantity]])</f>
        <v>30</v>
      </c>
      <c r="O1001">
        <f>IF(Table1[[#This Row],[Gender]]="Male", 1, 0)</f>
        <v>1</v>
      </c>
      <c r="P1001" t="str">
        <f>IF(Table1[[#This Row],[Total Amount]] &gt; 1000, "Yes", "No")</f>
        <v>No</v>
      </c>
      <c r="Q1001" t="str">
        <f t="shared" si="95"/>
        <v>46+</v>
      </c>
      <c r="R1001" s="3" t="str">
        <f t="shared" si="96"/>
        <v>Summer</v>
      </c>
      <c r="S1001">
        <f t="shared" si="97"/>
        <v>2</v>
      </c>
      <c r="T1001" t="str">
        <f t="shared" si="98"/>
        <v>2023-04</v>
      </c>
    </row>
    <row r="1002" spans="1:20" x14ac:dyDescent="0.3">
      <c r="B100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sales Dataset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Swathi Lanke</dc:creator>
  <cp:keywords/>
  <dc:description/>
  <cp:lastModifiedBy>swathilanke15@outlook.com</cp:lastModifiedBy>
  <cp:revision/>
  <dcterms:created xsi:type="dcterms:W3CDTF">2025-06-27T16:31:30Z</dcterms:created>
  <dcterms:modified xsi:type="dcterms:W3CDTF">2025-07-06T10:05:05Z</dcterms:modified>
  <cp:category/>
  <cp:contentStatus/>
</cp:coreProperties>
</file>